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nbesteding Onderhoud en Storingen Bruggen\Aanbesteding 2021\2. Offerteaanvraag\"/>
    </mc:Choice>
  </mc:AlternateContent>
  <xr:revisionPtr revIDLastSave="0" documentId="13_ncr:1_{BB531216-FA6C-4B29-9821-F6A826C988AA}" xr6:coauthVersionLast="45" xr6:coauthVersionMax="45" xr10:uidLastSave="{00000000-0000-0000-0000-000000000000}"/>
  <bookViews>
    <workbookView xWindow="-120" yWindow="-120" windowWidth="23280" windowHeight="12600" xr2:uid="{8DD01EBE-DE23-4E74-B27E-0DF8848E6CFB}"/>
  </bookViews>
  <sheets>
    <sheet name="Prijzenblad voorbeel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" l="1"/>
  <c r="J30" i="1"/>
  <c r="K65" i="1"/>
  <c r="F39" i="1"/>
  <c r="F40" i="1"/>
  <c r="F41" i="1"/>
  <c r="F43" i="1"/>
  <c r="F44" i="1"/>
  <c r="F45" i="1"/>
  <c r="F46" i="1"/>
  <c r="F48" i="1"/>
  <c r="F53" i="1"/>
  <c r="F54" i="1"/>
  <c r="F55" i="1"/>
  <c r="F57" i="1"/>
  <c r="F58" i="1"/>
  <c r="F59" i="1"/>
  <c r="F60" i="1"/>
  <c r="F62" i="1"/>
  <c r="H62" i="1"/>
  <c r="H60" i="1"/>
  <c r="I62" i="1"/>
  <c r="I60" i="1"/>
  <c r="I59" i="1"/>
  <c r="I58" i="1"/>
  <c r="I57" i="1"/>
  <c r="I55" i="1"/>
  <c r="I54" i="1"/>
  <c r="I53" i="1"/>
  <c r="I48" i="1"/>
  <c r="I46" i="1"/>
  <c r="I45" i="1"/>
  <c r="I44" i="1"/>
  <c r="I43" i="1"/>
  <c r="I41" i="1"/>
  <c r="I40" i="1"/>
  <c r="I39" i="1"/>
  <c r="H45" i="1"/>
  <c r="H44" i="1"/>
  <c r="H40" i="1"/>
  <c r="H48" i="1"/>
  <c r="H39" i="1"/>
  <c r="H59" i="1"/>
  <c r="H58" i="1"/>
  <c r="H57" i="1"/>
  <c r="H55" i="1"/>
  <c r="H54" i="1"/>
  <c r="H53" i="1"/>
  <c r="H46" i="1"/>
  <c r="J46" i="1" s="1"/>
  <c r="K46" i="1" s="1"/>
  <c r="H43" i="1"/>
  <c r="H41" i="1"/>
  <c r="J60" i="1" l="1"/>
  <c r="K60" i="1" s="1"/>
  <c r="J58" i="1"/>
  <c r="K58" i="1" s="1"/>
  <c r="J53" i="1"/>
  <c r="K53" i="1" s="1"/>
  <c r="J59" i="1"/>
  <c r="K59" i="1" s="1"/>
  <c r="J41" i="1"/>
  <c r="K41" i="1" s="1"/>
  <c r="J44" i="1"/>
  <c r="K44" i="1" s="1"/>
  <c r="J39" i="1"/>
  <c r="K39" i="1" s="1"/>
  <c r="J55" i="1"/>
  <c r="K55" i="1" s="1"/>
  <c r="J43" i="1"/>
  <c r="K43" i="1" s="1"/>
  <c r="J45" i="1"/>
  <c r="K45" i="1" s="1"/>
  <c r="J54" i="1"/>
  <c r="K54" i="1" s="1"/>
  <c r="J40" i="1"/>
  <c r="K40" i="1" s="1"/>
  <c r="J48" i="1"/>
  <c r="K48" i="1" s="1"/>
  <c r="J57" i="1"/>
  <c r="K57" i="1" s="1"/>
  <c r="J62" i="1"/>
  <c r="K62" i="1" s="1"/>
  <c r="D65" i="1"/>
  <c r="F30" i="1" l="1"/>
</calcChain>
</file>

<file path=xl/sharedStrings.xml><?xml version="1.0" encoding="utf-8"?>
<sst xmlns="http://schemas.openxmlformats.org/spreadsheetml/2006/main" count="87" uniqueCount="57">
  <si>
    <t>Functie</t>
  </si>
  <si>
    <t>Monteur Electrotechniek:</t>
  </si>
  <si>
    <t xml:space="preserve">Storingen </t>
  </si>
  <si>
    <t>07:00 -17:00 uur</t>
  </si>
  <si>
    <t>17:00 – 24:00 uur</t>
  </si>
  <si>
    <t>24:00 – 07:00 uur</t>
  </si>
  <si>
    <t>Weekend</t>
  </si>
  <si>
    <t>Za 00:00 uur – 07:00 uur</t>
  </si>
  <si>
    <t>Za 07:00 uur- 18:00 uur</t>
  </si>
  <si>
    <t>Za 18:00 uur – 24:00 uur</t>
  </si>
  <si>
    <t>Zo 00:00 uur – 24:00 uur</t>
  </si>
  <si>
    <t>Feestdagen</t>
  </si>
  <si>
    <t>00:00 uur – 24:00 uur</t>
  </si>
  <si>
    <t>Monteur Werktuigbouwkundige:</t>
  </si>
  <si>
    <t>inzetten</t>
  </si>
  <si>
    <t>inzet</t>
  </si>
  <si>
    <t>Ma t/m vr</t>
  </si>
  <si>
    <t>inzetten totaal</t>
  </si>
  <si>
    <t>uren</t>
  </si>
  <si>
    <t>herstel</t>
  </si>
  <si>
    <t>storingsbehandeling</t>
  </si>
  <si>
    <t xml:space="preserve">aantal </t>
  </si>
  <si>
    <t>Total kosten inzet</t>
  </si>
  <si>
    <t>totale vergelijkingsprijs</t>
  </si>
  <si>
    <t>Ma t/m vr nacht toeslag 00:00 uur / 07:00 uur %</t>
  </si>
  <si>
    <t>Zondag toeslag 00:00 uur / 24:00 uur %</t>
  </si>
  <si>
    <t>Erkende feestdagen toeslag 00:00 uur / 24:00 uur  uur %</t>
  </si>
  <si>
    <t>Inspectie NEN 2746 1x per kalenderjaar</t>
  </si>
  <si>
    <t>Gebruikersinspectie 1x per kalenderjaar</t>
  </si>
  <si>
    <t>Onderhoudswerkzaamheden smeren 3x per kalenderjaar</t>
  </si>
  <si>
    <t>--------------------</t>
  </si>
  <si>
    <t>-----------</t>
  </si>
  <si>
    <t>€</t>
  </si>
  <si>
    <t>%</t>
  </si>
  <si>
    <t>Dagdelen</t>
  </si>
  <si>
    <t xml:space="preserve">Kosten storingsbehandeling  per inzet prijs  </t>
  </si>
  <si>
    <t>Contractperiode 4 jaar</t>
  </si>
  <si>
    <t>Ma t/m vr avond toeslag 17:00 uur / 24:00 uur %</t>
  </si>
  <si>
    <t>Ma t/m vr dag 07:00 uur / 17:00 uur</t>
  </si>
  <si>
    <t>Zaterdag toeslag nacht 00:00 uur / 07:00 uur %</t>
  </si>
  <si>
    <t>Zaterdag toeslag dag 07:00 uur / 18:00 uur %</t>
  </si>
  <si>
    <t>Zaterdag toeslag avond 18:00 uur / 24:00 uur  uur %</t>
  </si>
  <si>
    <t>tarief</t>
  </si>
  <si>
    <t>vergoeding inzet</t>
  </si>
  <si>
    <t>vergoeding totaal</t>
  </si>
  <si>
    <t>P2</t>
  </si>
  <si>
    <t xml:space="preserve">Aanbiedingsoverzicht Onderhoud en Storingen </t>
  </si>
  <si>
    <t>Kilometervergoeding, buiten de aanrijdtijd storingsmelding.</t>
  </si>
  <si>
    <t>P1</t>
  </si>
  <si>
    <t xml:space="preserve">Inspectie NEN 3140  in jaar  2022 </t>
  </si>
  <si>
    <t>Inspectie NEN 3140 in jaar  2025</t>
  </si>
  <si>
    <t>Elektromonteur  uur tarief  inclusief reiskosten en kilometervergoeding</t>
  </si>
  <si>
    <t>Werktuigbouwkundige uur tarief  inclusief reiskosten en kilometervergoeding</t>
  </si>
  <si>
    <t>Fictieve bedragen &amp; percentages !!!</t>
  </si>
  <si>
    <t>Fictieve bedragen!!!</t>
  </si>
  <si>
    <t xml:space="preserve">Bijlage 6B- Prijzenblad voorbeeld </t>
  </si>
  <si>
    <t>Reguliere storing   fictieve 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</si>
</sst>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44" fontId="0" fillId="0" borderId="0" xfId="0" applyNumberFormat="1" applyBorder="1" applyAlignment="1">
      <alignment horizontal="center"/>
    </xf>
    <xf numFmtId="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5" fillId="0" borderId="8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1" fillId="0" borderId="4" xfId="0" applyNumberFormat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9" fontId="0" fillId="6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D2DD-6EBC-4F73-82C6-205F40F3A5A2}">
  <sheetPr>
    <pageSetUpPr fitToPage="1"/>
  </sheetPr>
  <dimension ref="B2:O66"/>
  <sheetViews>
    <sheetView showGridLines="0" tabSelected="1" topLeftCell="A4" zoomScale="70" zoomScaleNormal="70" workbookViewId="0">
      <selection activeCell="B30" sqref="B30:E30"/>
    </sheetView>
  </sheetViews>
  <sheetFormatPr defaultRowHeight="15" x14ac:dyDescent="0.25"/>
  <cols>
    <col min="2" max="2" width="15.42578125" customWidth="1"/>
    <col min="3" max="3" width="55.5703125" customWidth="1"/>
    <col min="5" max="5" width="13.140625" customWidth="1"/>
    <col min="6" max="6" width="21.85546875" bestFit="1" customWidth="1"/>
    <col min="7" max="7" width="11.28515625" bestFit="1" customWidth="1"/>
    <col min="9" max="9" width="22.5703125" style="11" customWidth="1"/>
    <col min="10" max="10" width="23" style="11" customWidth="1"/>
    <col min="11" max="11" width="23.140625" customWidth="1"/>
    <col min="12" max="12" width="19.5703125" bestFit="1" customWidth="1"/>
    <col min="13" max="13" width="23.5703125" customWidth="1"/>
    <col min="14" max="14" width="13.85546875" customWidth="1"/>
    <col min="15" max="15" width="17.140625" bestFit="1" customWidth="1"/>
  </cols>
  <sheetData>
    <row r="2" spans="2:10" x14ac:dyDescent="0.25">
      <c r="B2" s="61" t="s">
        <v>55</v>
      </c>
      <c r="C2" s="61"/>
      <c r="D2" s="61"/>
      <c r="E2" s="61"/>
      <c r="F2" s="61"/>
      <c r="G2" s="61"/>
      <c r="H2" s="61"/>
      <c r="I2" s="61"/>
      <c r="J2" s="61"/>
    </row>
    <row r="3" spans="2:10" x14ac:dyDescent="0.25">
      <c r="B3" s="61"/>
      <c r="C3" s="61"/>
      <c r="D3" s="61"/>
      <c r="E3" s="61"/>
      <c r="F3" s="61"/>
      <c r="G3" s="61"/>
      <c r="H3" s="61"/>
      <c r="I3" s="61"/>
      <c r="J3" s="61"/>
    </row>
    <row r="4" spans="2:10" ht="18.75" x14ac:dyDescent="0.3">
      <c r="B4" s="60"/>
      <c r="C4" s="60"/>
      <c r="D4" s="60"/>
      <c r="E4" s="60"/>
      <c r="F4" s="60"/>
      <c r="G4" s="60"/>
      <c r="H4" s="60"/>
      <c r="I4" s="60"/>
      <c r="J4" s="60"/>
    </row>
    <row r="5" spans="2:10" x14ac:dyDescent="0.25">
      <c r="B5" s="62" t="s">
        <v>0</v>
      </c>
      <c r="C5" s="62"/>
      <c r="D5" s="62" t="s">
        <v>32</v>
      </c>
      <c r="E5" s="62"/>
      <c r="F5" s="63"/>
      <c r="G5" s="63"/>
      <c r="H5" s="63"/>
      <c r="I5" s="63"/>
      <c r="J5" s="8"/>
    </row>
    <row r="6" spans="2:10" ht="18.75" x14ac:dyDescent="0.3">
      <c r="B6" s="56" t="s">
        <v>51</v>
      </c>
      <c r="C6" s="56"/>
      <c r="D6" s="64">
        <v>80</v>
      </c>
      <c r="E6" s="64"/>
      <c r="F6" s="65"/>
      <c r="G6" s="65"/>
      <c r="H6" s="59"/>
      <c r="I6" s="59"/>
      <c r="J6" s="12"/>
    </row>
    <row r="7" spans="2:10" x14ac:dyDescent="0.25">
      <c r="B7" s="56" t="s">
        <v>52</v>
      </c>
      <c r="C7" s="56"/>
      <c r="D7" s="64">
        <v>75</v>
      </c>
      <c r="E7" s="64"/>
      <c r="F7" s="59"/>
      <c r="G7" s="59"/>
      <c r="H7" s="59"/>
      <c r="I7" s="59"/>
      <c r="J7" s="12"/>
    </row>
    <row r="8" spans="2:10" x14ac:dyDescent="0.25">
      <c r="B8" s="73" t="s">
        <v>35</v>
      </c>
      <c r="C8" s="73"/>
      <c r="D8" s="64">
        <v>60</v>
      </c>
      <c r="E8" s="64"/>
      <c r="F8" s="3"/>
      <c r="G8" s="3"/>
      <c r="H8" s="3"/>
      <c r="I8" s="7"/>
      <c r="J8" s="12"/>
    </row>
    <row r="9" spans="2:10" x14ac:dyDescent="0.25">
      <c r="B9" s="56" t="s">
        <v>47</v>
      </c>
      <c r="C9" s="56"/>
      <c r="D9" s="64">
        <v>0.65</v>
      </c>
      <c r="E9" s="64"/>
      <c r="F9" s="7"/>
      <c r="G9" s="7"/>
      <c r="H9" s="7"/>
      <c r="I9" s="7"/>
      <c r="J9" s="12"/>
    </row>
    <row r="10" spans="2:10" x14ac:dyDescent="0.25">
      <c r="B10" s="75" t="s">
        <v>34</v>
      </c>
      <c r="C10" s="76"/>
      <c r="D10" s="75" t="s">
        <v>33</v>
      </c>
      <c r="E10" s="76"/>
      <c r="F10" s="77" t="s">
        <v>53</v>
      </c>
      <c r="G10" s="78"/>
      <c r="H10" s="78"/>
      <c r="I10" s="78"/>
      <c r="J10" s="78"/>
    </row>
    <row r="11" spans="2:10" x14ac:dyDescent="0.25">
      <c r="B11" s="45" t="s">
        <v>38</v>
      </c>
      <c r="C11" s="46"/>
      <c r="D11" s="57">
        <v>1</v>
      </c>
      <c r="E11" s="57"/>
      <c r="F11" s="43"/>
      <c r="G11" s="43"/>
      <c r="H11" s="43"/>
      <c r="I11" s="43"/>
      <c r="J11" s="12"/>
    </row>
    <row r="12" spans="2:10" x14ac:dyDescent="0.25">
      <c r="B12" s="56" t="s">
        <v>37</v>
      </c>
      <c r="C12" s="56"/>
      <c r="D12" s="57">
        <v>1.25</v>
      </c>
      <c r="E12" s="57"/>
      <c r="F12" s="7"/>
      <c r="G12" s="7"/>
      <c r="H12" s="7"/>
      <c r="I12" s="7"/>
      <c r="J12" s="12"/>
    </row>
    <row r="13" spans="2:10" x14ac:dyDescent="0.25">
      <c r="B13" s="56" t="s">
        <v>24</v>
      </c>
      <c r="C13" s="56"/>
      <c r="D13" s="57">
        <v>1.5</v>
      </c>
      <c r="E13" s="57"/>
      <c r="F13" s="7"/>
      <c r="G13" s="7"/>
      <c r="H13" s="43"/>
      <c r="I13" s="43"/>
      <c r="J13" s="12"/>
    </row>
    <row r="14" spans="2:10" x14ac:dyDescent="0.25">
      <c r="B14" s="56" t="s">
        <v>39</v>
      </c>
      <c r="C14" s="56"/>
      <c r="D14" s="57">
        <v>1.5</v>
      </c>
      <c r="E14" s="57"/>
      <c r="F14" s="7"/>
      <c r="G14" s="7"/>
      <c r="H14" s="7"/>
      <c r="I14" s="7"/>
      <c r="J14" s="12"/>
    </row>
    <row r="15" spans="2:10" x14ac:dyDescent="0.25">
      <c r="B15" s="56" t="s">
        <v>40</v>
      </c>
      <c r="C15" s="56"/>
      <c r="D15" s="57">
        <v>1.5</v>
      </c>
      <c r="E15" s="57"/>
      <c r="F15" s="7"/>
      <c r="G15" s="7"/>
      <c r="H15" s="7"/>
      <c r="I15" s="7"/>
      <c r="J15" s="12"/>
    </row>
    <row r="16" spans="2:10" x14ac:dyDescent="0.25">
      <c r="B16" s="56" t="s">
        <v>41</v>
      </c>
      <c r="C16" s="56"/>
      <c r="D16" s="57">
        <v>1.5</v>
      </c>
      <c r="E16" s="57"/>
      <c r="F16" s="7"/>
      <c r="G16" s="7"/>
      <c r="H16" s="7"/>
      <c r="I16" s="7"/>
      <c r="J16" s="12"/>
    </row>
    <row r="17" spans="2:14" x14ac:dyDescent="0.25">
      <c r="B17" s="56" t="s">
        <v>25</v>
      </c>
      <c r="C17" s="56"/>
      <c r="D17" s="57">
        <v>2</v>
      </c>
      <c r="E17" s="57"/>
      <c r="F17" s="7"/>
      <c r="G17" s="7"/>
      <c r="H17" s="7"/>
      <c r="I17" s="7"/>
      <c r="J17" s="12"/>
    </row>
    <row r="18" spans="2:14" x14ac:dyDescent="0.25">
      <c r="B18" s="56" t="s">
        <v>26</v>
      </c>
      <c r="C18" s="56"/>
      <c r="D18" s="57">
        <v>2</v>
      </c>
      <c r="E18" s="57"/>
      <c r="F18" s="7"/>
      <c r="G18" s="7"/>
      <c r="H18" s="7"/>
      <c r="I18" s="7"/>
      <c r="J18" s="12"/>
    </row>
    <row r="19" spans="2:14" ht="15.75" customHeight="1" x14ac:dyDescent="0.25">
      <c r="B19" s="2"/>
      <c r="C19" s="2"/>
      <c r="D19" s="2"/>
      <c r="E19" s="2"/>
      <c r="F19" s="7"/>
      <c r="G19" s="7"/>
      <c r="H19" s="7"/>
      <c r="I19" s="7"/>
      <c r="J19" s="12"/>
    </row>
    <row r="21" spans="2:14" x14ac:dyDescent="0.25">
      <c r="B21" s="2"/>
      <c r="C21" s="2"/>
      <c r="D21" s="5"/>
      <c r="E21" s="5"/>
      <c r="F21" s="6"/>
      <c r="G21" s="44"/>
      <c r="H21" s="6"/>
      <c r="I21" s="7"/>
      <c r="J21" s="12"/>
    </row>
    <row r="22" spans="2:14" ht="18.75" x14ac:dyDescent="0.3">
      <c r="B22" s="66" t="s">
        <v>46</v>
      </c>
      <c r="C22" s="66"/>
      <c r="D22" s="66"/>
      <c r="E22" s="66"/>
      <c r="F22" s="66"/>
      <c r="G22" s="66"/>
      <c r="H22" s="66"/>
      <c r="I22" s="66"/>
      <c r="J22" s="66"/>
    </row>
    <row r="23" spans="2:14" x14ac:dyDescent="0.25">
      <c r="B23" s="74" t="s">
        <v>48</v>
      </c>
      <c r="C23" s="74"/>
      <c r="D23" s="74"/>
      <c r="E23" s="74"/>
      <c r="F23" s="15"/>
      <c r="G23" s="16"/>
      <c r="H23" s="17"/>
      <c r="I23" s="14"/>
      <c r="J23" s="18"/>
      <c r="K23" s="53" t="s">
        <v>54</v>
      </c>
    </row>
    <row r="24" spans="2:14" x14ac:dyDescent="0.25">
      <c r="B24" s="58" t="s">
        <v>29</v>
      </c>
      <c r="C24" s="58"/>
      <c r="D24" s="58"/>
      <c r="E24" s="58"/>
      <c r="F24" s="47"/>
      <c r="G24" s="48"/>
      <c r="H24" s="49"/>
      <c r="I24" s="14"/>
      <c r="J24" s="51">
        <v>9000</v>
      </c>
    </row>
    <row r="25" spans="2:14" x14ac:dyDescent="0.25">
      <c r="B25" s="58" t="s">
        <v>27</v>
      </c>
      <c r="C25" s="58"/>
      <c r="D25" s="58"/>
      <c r="E25" s="58"/>
      <c r="F25" s="15"/>
      <c r="G25" s="16"/>
      <c r="H25" s="17"/>
      <c r="I25" s="14"/>
      <c r="J25" s="18">
        <v>4500</v>
      </c>
      <c r="L25" s="9"/>
      <c r="M25" s="9"/>
      <c r="N25" s="9"/>
    </row>
    <row r="26" spans="2:14" x14ac:dyDescent="0.25">
      <c r="B26" s="58" t="s">
        <v>28</v>
      </c>
      <c r="C26" s="58"/>
      <c r="D26" s="58"/>
      <c r="E26" s="58"/>
      <c r="F26" s="47"/>
      <c r="G26" s="48"/>
      <c r="H26" s="49"/>
      <c r="I26" s="14"/>
      <c r="J26" s="51">
        <v>2000</v>
      </c>
    </row>
    <row r="27" spans="2:14" x14ac:dyDescent="0.25">
      <c r="B27" s="58" t="s">
        <v>49</v>
      </c>
      <c r="C27" s="58"/>
      <c r="D27" s="58"/>
      <c r="E27" s="58"/>
      <c r="F27" s="15"/>
      <c r="G27" s="16"/>
      <c r="H27" s="17"/>
      <c r="I27" s="14"/>
      <c r="J27" s="18">
        <v>4000</v>
      </c>
    </row>
    <row r="28" spans="2:14" x14ac:dyDescent="0.25">
      <c r="B28" s="58" t="s">
        <v>50</v>
      </c>
      <c r="C28" s="58"/>
      <c r="D28" s="58"/>
      <c r="E28" s="58"/>
      <c r="F28" s="47"/>
      <c r="G28" s="48"/>
      <c r="H28" s="49"/>
      <c r="I28" s="14"/>
      <c r="J28" s="51">
        <v>4000</v>
      </c>
    </row>
    <row r="29" spans="2:14" x14ac:dyDescent="0.25">
      <c r="B29" s="74" t="s">
        <v>45</v>
      </c>
      <c r="C29" s="74"/>
      <c r="D29" s="74"/>
      <c r="E29" s="74"/>
      <c r="F29" s="47"/>
      <c r="G29" s="48"/>
      <c r="H29" s="49"/>
      <c r="I29" s="14"/>
      <c r="J29" s="51"/>
      <c r="K29" s="53" t="s">
        <v>54</v>
      </c>
    </row>
    <row r="30" spans="2:14" x14ac:dyDescent="0.25">
      <c r="B30" s="67" t="s">
        <v>56</v>
      </c>
      <c r="C30" s="68"/>
      <c r="D30" s="68"/>
      <c r="E30" s="69"/>
      <c r="F30" s="70">
        <f>D65</f>
        <v>47</v>
      </c>
      <c r="G30" s="71"/>
      <c r="H30" s="72"/>
      <c r="I30" s="14"/>
      <c r="J30" s="18">
        <f>K65</f>
        <v>12980</v>
      </c>
    </row>
    <row r="31" spans="2:14" x14ac:dyDescent="0.25">
      <c r="B31" s="4"/>
      <c r="C31" s="4"/>
      <c r="D31" s="5"/>
      <c r="E31" s="5"/>
      <c r="F31" s="3"/>
      <c r="G31" s="3"/>
      <c r="H31" s="3"/>
      <c r="I31" s="7"/>
      <c r="J31" s="12"/>
    </row>
    <row r="32" spans="2:14" x14ac:dyDescent="0.25">
      <c r="B32" s="10"/>
      <c r="C32" s="4"/>
      <c r="D32" s="5"/>
      <c r="E32" s="5"/>
      <c r="F32" s="3"/>
      <c r="G32" s="3"/>
      <c r="H32" s="3"/>
      <c r="I32" s="7"/>
      <c r="J32" s="12"/>
    </row>
    <row r="33" spans="2:15" x14ac:dyDescent="0.25">
      <c r="F33" s="10" t="s">
        <v>36</v>
      </c>
      <c r="H33" s="54" t="s">
        <v>23</v>
      </c>
      <c r="I33" s="55"/>
      <c r="J33" s="40">
        <f>SUM(J30+J24+J25+J26)*4+(J27+J28)</f>
        <v>121920</v>
      </c>
      <c r="K33" s="53" t="s">
        <v>54</v>
      </c>
    </row>
    <row r="34" spans="2:15" ht="15.75" thickBot="1" x14ac:dyDescent="0.3">
      <c r="H34" s="1"/>
      <c r="I34" s="8"/>
      <c r="J34" s="12"/>
      <c r="O34" s="13"/>
    </row>
    <row r="35" spans="2:15" x14ac:dyDescent="0.25">
      <c r="B35" s="19"/>
      <c r="C35" s="20"/>
      <c r="D35" s="20"/>
      <c r="E35" s="20"/>
      <c r="F35" s="20"/>
      <c r="G35" s="20"/>
      <c r="H35" s="20"/>
      <c r="I35" s="21"/>
      <c r="J35" s="21"/>
      <c r="K35" s="22"/>
    </row>
    <row r="36" spans="2:15" x14ac:dyDescent="0.25">
      <c r="B36" s="23" t="s">
        <v>1</v>
      </c>
      <c r="C36" s="24"/>
      <c r="D36" s="24"/>
      <c r="E36" s="24"/>
      <c r="F36" s="24"/>
      <c r="G36" s="24"/>
      <c r="H36" s="24"/>
      <c r="I36" s="50"/>
      <c r="J36" s="50"/>
      <c r="K36" s="25"/>
    </row>
    <row r="37" spans="2:15" x14ac:dyDescent="0.25">
      <c r="B37" s="23" t="s">
        <v>2</v>
      </c>
      <c r="C37" s="24"/>
      <c r="D37" s="52" t="s">
        <v>21</v>
      </c>
      <c r="E37" s="26" t="s">
        <v>14</v>
      </c>
      <c r="F37" s="26" t="s">
        <v>42</v>
      </c>
      <c r="G37" s="26" t="s">
        <v>18</v>
      </c>
      <c r="H37" s="26" t="s">
        <v>19</v>
      </c>
      <c r="I37" s="26" t="s">
        <v>20</v>
      </c>
      <c r="J37" s="26" t="s">
        <v>43</v>
      </c>
      <c r="K37" s="27" t="s">
        <v>44</v>
      </c>
    </row>
    <row r="38" spans="2:15" x14ac:dyDescent="0.25">
      <c r="B38" s="23"/>
      <c r="C38" s="24"/>
      <c r="D38" s="52"/>
      <c r="E38" s="26"/>
      <c r="F38" s="26"/>
      <c r="G38" s="26"/>
      <c r="H38" s="26"/>
      <c r="I38" s="26"/>
      <c r="J38" s="26"/>
      <c r="K38" s="27"/>
    </row>
    <row r="39" spans="2:15" x14ac:dyDescent="0.25">
      <c r="B39" s="28" t="s">
        <v>16</v>
      </c>
      <c r="C39" s="29" t="s">
        <v>3</v>
      </c>
      <c r="D39" s="50">
        <v>10</v>
      </c>
      <c r="E39" s="30" t="s">
        <v>14</v>
      </c>
      <c r="F39" s="31">
        <f>D6</f>
        <v>80</v>
      </c>
      <c r="G39" s="50">
        <v>2</v>
      </c>
      <c r="H39" s="31">
        <f>F39*G39</f>
        <v>160</v>
      </c>
      <c r="I39" s="31">
        <f>D8</f>
        <v>60</v>
      </c>
      <c r="J39" s="31">
        <f>I39+H39</f>
        <v>220</v>
      </c>
      <c r="K39" s="32">
        <f>D39*J39</f>
        <v>2200</v>
      </c>
    </row>
    <row r="40" spans="2:15" x14ac:dyDescent="0.25">
      <c r="B40" s="28"/>
      <c r="C40" s="29" t="s">
        <v>4</v>
      </c>
      <c r="D40" s="50">
        <v>4</v>
      </c>
      <c r="E40" s="30" t="s">
        <v>14</v>
      </c>
      <c r="F40" s="31">
        <f>D6*D12</f>
        <v>100</v>
      </c>
      <c r="G40" s="50">
        <v>2</v>
      </c>
      <c r="H40" s="31">
        <f t="shared" ref="H40:H41" si="0">F40*G40</f>
        <v>200</v>
      </c>
      <c r="I40" s="31">
        <f>D8</f>
        <v>60</v>
      </c>
      <c r="J40" s="31">
        <f>I40+H40</f>
        <v>260</v>
      </c>
      <c r="K40" s="32">
        <f t="shared" ref="K40:K62" si="1">D40*J40</f>
        <v>1040</v>
      </c>
    </row>
    <row r="41" spans="2:15" x14ac:dyDescent="0.25">
      <c r="B41" s="28"/>
      <c r="C41" s="29" t="s">
        <v>5</v>
      </c>
      <c r="D41" s="50">
        <v>2</v>
      </c>
      <c r="E41" s="30" t="s">
        <v>14</v>
      </c>
      <c r="F41" s="31">
        <f>D6*D13</f>
        <v>120</v>
      </c>
      <c r="G41" s="50">
        <v>2</v>
      </c>
      <c r="H41" s="31">
        <f t="shared" si="0"/>
        <v>240</v>
      </c>
      <c r="I41" s="31">
        <f>D8</f>
        <v>60</v>
      </c>
      <c r="J41" s="31">
        <f>I41+H41</f>
        <v>300</v>
      </c>
      <c r="K41" s="32">
        <f t="shared" si="1"/>
        <v>600</v>
      </c>
    </row>
    <row r="42" spans="2:15" x14ac:dyDescent="0.25">
      <c r="B42" s="28"/>
      <c r="C42" s="33"/>
      <c r="D42" s="50"/>
      <c r="E42" s="50"/>
      <c r="F42" s="31"/>
      <c r="G42" s="50"/>
      <c r="H42" s="31"/>
      <c r="I42" s="31"/>
      <c r="J42" s="31"/>
      <c r="K42" s="32"/>
    </row>
    <row r="43" spans="2:15" x14ac:dyDescent="0.25">
      <c r="B43" s="34" t="s">
        <v>6</v>
      </c>
      <c r="C43" s="29" t="s">
        <v>7</v>
      </c>
      <c r="D43" s="50">
        <v>2</v>
      </c>
      <c r="E43" s="30" t="s">
        <v>14</v>
      </c>
      <c r="F43" s="31">
        <f>D6*D14</f>
        <v>120</v>
      </c>
      <c r="G43" s="50">
        <v>2</v>
      </c>
      <c r="H43" s="31">
        <f t="shared" ref="H43:H46" si="2">F43*G43</f>
        <v>240</v>
      </c>
      <c r="I43" s="31">
        <f>D8</f>
        <v>60</v>
      </c>
      <c r="J43" s="31">
        <f>I43+H43</f>
        <v>300</v>
      </c>
      <c r="K43" s="32">
        <f t="shared" si="1"/>
        <v>600</v>
      </c>
    </row>
    <row r="44" spans="2:15" x14ac:dyDescent="0.25">
      <c r="B44" s="28"/>
      <c r="C44" s="29" t="s">
        <v>8</v>
      </c>
      <c r="D44" s="50">
        <v>6</v>
      </c>
      <c r="E44" s="30" t="s">
        <v>14</v>
      </c>
      <c r="F44" s="31">
        <f>D6*D15</f>
        <v>120</v>
      </c>
      <c r="G44" s="50">
        <v>2</v>
      </c>
      <c r="H44" s="31">
        <f t="shared" si="2"/>
        <v>240</v>
      </c>
      <c r="I44" s="31">
        <f>D8</f>
        <v>60</v>
      </c>
      <c r="J44" s="31">
        <f>I44+H44</f>
        <v>300</v>
      </c>
      <c r="K44" s="32">
        <f t="shared" si="1"/>
        <v>1800</v>
      </c>
    </row>
    <row r="45" spans="2:15" x14ac:dyDescent="0.25">
      <c r="B45" s="28"/>
      <c r="C45" s="29" t="s">
        <v>9</v>
      </c>
      <c r="D45" s="30">
        <v>2</v>
      </c>
      <c r="E45" s="30" t="s">
        <v>14</v>
      </c>
      <c r="F45" s="31">
        <f>D6*D16</f>
        <v>120</v>
      </c>
      <c r="G45" s="50">
        <v>2</v>
      </c>
      <c r="H45" s="31">
        <f t="shared" si="2"/>
        <v>240</v>
      </c>
      <c r="I45" s="31">
        <f>D8</f>
        <v>60</v>
      </c>
      <c r="J45" s="31">
        <f>I45+H45</f>
        <v>300</v>
      </c>
      <c r="K45" s="32">
        <f t="shared" si="1"/>
        <v>600</v>
      </c>
    </row>
    <row r="46" spans="2:15" x14ac:dyDescent="0.25">
      <c r="B46" s="28"/>
      <c r="C46" s="29" t="s">
        <v>10</v>
      </c>
      <c r="D46" s="30">
        <v>3</v>
      </c>
      <c r="E46" s="30" t="s">
        <v>14</v>
      </c>
      <c r="F46" s="31">
        <f>D6*D17</f>
        <v>160</v>
      </c>
      <c r="G46" s="50">
        <v>2</v>
      </c>
      <c r="H46" s="31">
        <f t="shared" si="2"/>
        <v>320</v>
      </c>
      <c r="I46" s="31">
        <f>D8</f>
        <v>60</v>
      </c>
      <c r="J46" s="31">
        <f>I46+H46</f>
        <v>380</v>
      </c>
      <c r="K46" s="32">
        <f t="shared" si="1"/>
        <v>1140</v>
      </c>
    </row>
    <row r="47" spans="2:15" x14ac:dyDescent="0.25">
      <c r="B47" s="28"/>
      <c r="C47" s="24"/>
      <c r="D47" s="50"/>
      <c r="E47" s="50"/>
      <c r="F47" s="31"/>
      <c r="G47" s="50"/>
      <c r="H47" s="31"/>
      <c r="I47" s="31"/>
      <c r="J47" s="31"/>
      <c r="K47" s="32"/>
    </row>
    <row r="48" spans="2:15" x14ac:dyDescent="0.25">
      <c r="B48" s="34" t="s">
        <v>11</v>
      </c>
      <c r="C48" s="29" t="s">
        <v>12</v>
      </c>
      <c r="D48" s="30">
        <v>1</v>
      </c>
      <c r="E48" s="30" t="s">
        <v>15</v>
      </c>
      <c r="F48" s="31">
        <f>D6*D18</f>
        <v>160</v>
      </c>
      <c r="G48" s="50">
        <v>2</v>
      </c>
      <c r="H48" s="31">
        <f t="shared" ref="H48" si="3">F48*G48</f>
        <v>320</v>
      </c>
      <c r="I48" s="31">
        <f>D8</f>
        <v>60</v>
      </c>
      <c r="J48" s="31">
        <f>I48+H48</f>
        <v>380</v>
      </c>
      <c r="K48" s="32">
        <f t="shared" si="1"/>
        <v>380</v>
      </c>
    </row>
    <row r="49" spans="2:11" x14ac:dyDescent="0.25">
      <c r="B49" s="34"/>
      <c r="C49" s="29"/>
      <c r="D49" s="30"/>
      <c r="E49" s="30"/>
      <c r="F49" s="31"/>
      <c r="G49" s="50"/>
      <c r="H49" s="31"/>
      <c r="I49" s="31"/>
      <c r="J49" s="31"/>
      <c r="K49" s="32"/>
    </row>
    <row r="50" spans="2:11" x14ac:dyDescent="0.25">
      <c r="B50" s="23" t="s">
        <v>13</v>
      </c>
      <c r="C50" s="24"/>
      <c r="D50" s="50"/>
      <c r="E50" s="50"/>
      <c r="F50" s="50"/>
      <c r="G50" s="50"/>
      <c r="H50" s="31"/>
      <c r="I50" s="50"/>
      <c r="J50" s="50"/>
      <c r="K50" s="32"/>
    </row>
    <row r="51" spans="2:11" x14ac:dyDescent="0.25">
      <c r="B51" s="23" t="s">
        <v>2</v>
      </c>
      <c r="C51" s="24"/>
      <c r="D51" s="52"/>
      <c r="E51" s="26"/>
      <c r="F51" s="26"/>
      <c r="G51" s="26"/>
      <c r="H51" s="31"/>
      <c r="I51" s="26"/>
      <c r="J51" s="26"/>
      <c r="K51" s="32"/>
    </row>
    <row r="52" spans="2:11" x14ac:dyDescent="0.25">
      <c r="B52" s="34"/>
      <c r="C52" s="24"/>
      <c r="D52" s="50"/>
      <c r="E52" s="50"/>
      <c r="F52" s="50"/>
      <c r="G52" s="50"/>
      <c r="H52" s="31"/>
      <c r="I52" s="50"/>
      <c r="J52" s="50"/>
      <c r="K52" s="32"/>
    </row>
    <row r="53" spans="2:11" x14ac:dyDescent="0.25">
      <c r="B53" s="28" t="s">
        <v>16</v>
      </c>
      <c r="C53" s="29" t="s">
        <v>3</v>
      </c>
      <c r="D53" s="50">
        <v>5</v>
      </c>
      <c r="E53" s="30" t="s">
        <v>14</v>
      </c>
      <c r="F53" s="31">
        <f>D7</f>
        <v>75</v>
      </c>
      <c r="G53" s="50">
        <v>2</v>
      </c>
      <c r="H53" s="31">
        <f t="shared" ref="H53:H55" si="4">F53*G53</f>
        <v>150</v>
      </c>
      <c r="I53" s="31">
        <f>D8</f>
        <v>60</v>
      </c>
      <c r="J53" s="31">
        <f>I53+H53</f>
        <v>210</v>
      </c>
      <c r="K53" s="32">
        <f t="shared" si="1"/>
        <v>1050</v>
      </c>
    </row>
    <row r="54" spans="2:11" x14ac:dyDescent="0.25">
      <c r="B54" s="28"/>
      <c r="C54" s="29" t="s">
        <v>4</v>
      </c>
      <c r="D54" s="50">
        <v>2</v>
      </c>
      <c r="E54" s="30" t="s">
        <v>14</v>
      </c>
      <c r="F54" s="31">
        <f>D7*D12</f>
        <v>93.75</v>
      </c>
      <c r="G54" s="50">
        <v>2</v>
      </c>
      <c r="H54" s="31">
        <f t="shared" si="4"/>
        <v>187.5</v>
      </c>
      <c r="I54" s="31">
        <f>D8</f>
        <v>60</v>
      </c>
      <c r="J54" s="31">
        <f>I54+H54</f>
        <v>247.5</v>
      </c>
      <c r="K54" s="32">
        <f t="shared" si="1"/>
        <v>495</v>
      </c>
    </row>
    <row r="55" spans="2:11" x14ac:dyDescent="0.25">
      <c r="B55" s="28"/>
      <c r="C55" s="29" t="s">
        <v>5</v>
      </c>
      <c r="D55" s="50">
        <v>2</v>
      </c>
      <c r="E55" s="30" t="s">
        <v>14</v>
      </c>
      <c r="F55" s="31">
        <f>D7*D13</f>
        <v>112.5</v>
      </c>
      <c r="G55" s="50">
        <v>2</v>
      </c>
      <c r="H55" s="31">
        <f t="shared" si="4"/>
        <v>225</v>
      </c>
      <c r="I55" s="31">
        <f>D8</f>
        <v>60</v>
      </c>
      <c r="J55" s="31">
        <f>I55+H55</f>
        <v>285</v>
      </c>
      <c r="K55" s="32">
        <f t="shared" si="1"/>
        <v>570</v>
      </c>
    </row>
    <row r="56" spans="2:11" x14ac:dyDescent="0.25">
      <c r="B56" s="28"/>
      <c r="C56" s="24"/>
      <c r="D56" s="50"/>
      <c r="E56" s="30"/>
      <c r="F56" s="50"/>
      <c r="G56" s="50"/>
      <c r="H56" s="31"/>
      <c r="I56" s="31"/>
      <c r="J56" s="31"/>
      <c r="K56" s="32"/>
    </row>
    <row r="57" spans="2:11" x14ac:dyDescent="0.25">
      <c r="B57" s="34" t="s">
        <v>6</v>
      </c>
      <c r="C57" s="29" t="s">
        <v>7</v>
      </c>
      <c r="D57" s="50">
        <v>2</v>
      </c>
      <c r="E57" s="30" t="s">
        <v>14</v>
      </c>
      <c r="F57" s="31">
        <f>D7*D14</f>
        <v>112.5</v>
      </c>
      <c r="G57" s="50">
        <v>2</v>
      </c>
      <c r="H57" s="31">
        <f t="shared" ref="H57:H60" si="5">F57*G57</f>
        <v>225</v>
      </c>
      <c r="I57" s="31">
        <f>D8</f>
        <v>60</v>
      </c>
      <c r="J57" s="31">
        <f>I57+H57</f>
        <v>285</v>
      </c>
      <c r="K57" s="32">
        <f t="shared" si="1"/>
        <v>570</v>
      </c>
    </row>
    <row r="58" spans="2:11" x14ac:dyDescent="0.25">
      <c r="B58" s="28"/>
      <c r="C58" s="29" t="s">
        <v>8</v>
      </c>
      <c r="D58" s="50">
        <v>2</v>
      </c>
      <c r="E58" s="30" t="s">
        <v>14</v>
      </c>
      <c r="F58" s="31">
        <f>D7*D15</f>
        <v>112.5</v>
      </c>
      <c r="G58" s="50">
        <v>2</v>
      </c>
      <c r="H58" s="31">
        <f t="shared" si="5"/>
        <v>225</v>
      </c>
      <c r="I58" s="31">
        <f>D8</f>
        <v>60</v>
      </c>
      <c r="J58" s="31">
        <f>I58+H58</f>
        <v>285</v>
      </c>
      <c r="K58" s="32">
        <f t="shared" si="1"/>
        <v>570</v>
      </c>
    </row>
    <row r="59" spans="2:11" x14ac:dyDescent="0.25">
      <c r="B59" s="28"/>
      <c r="C59" s="29" t="s">
        <v>9</v>
      </c>
      <c r="D59" s="30">
        <v>1</v>
      </c>
      <c r="E59" s="30" t="s">
        <v>15</v>
      </c>
      <c r="F59" s="31">
        <f>D7*D16</f>
        <v>112.5</v>
      </c>
      <c r="G59" s="50">
        <v>2</v>
      </c>
      <c r="H59" s="31">
        <f t="shared" si="5"/>
        <v>225</v>
      </c>
      <c r="I59" s="31">
        <f>D8</f>
        <v>60</v>
      </c>
      <c r="J59" s="31">
        <f>I59+H59</f>
        <v>285</v>
      </c>
      <c r="K59" s="32">
        <f t="shared" si="1"/>
        <v>285</v>
      </c>
    </row>
    <row r="60" spans="2:11" x14ac:dyDescent="0.25">
      <c r="B60" s="28"/>
      <c r="C60" s="29" t="s">
        <v>10</v>
      </c>
      <c r="D60" s="30">
        <v>2</v>
      </c>
      <c r="E60" s="30" t="s">
        <v>14</v>
      </c>
      <c r="F60" s="31">
        <f>D7*D17</f>
        <v>150</v>
      </c>
      <c r="G60" s="50">
        <v>2</v>
      </c>
      <c r="H60" s="31">
        <f t="shared" si="5"/>
        <v>300</v>
      </c>
      <c r="I60" s="31">
        <f>D8</f>
        <v>60</v>
      </c>
      <c r="J60" s="31">
        <f>I60+H60</f>
        <v>360</v>
      </c>
      <c r="K60" s="32">
        <f t="shared" si="1"/>
        <v>720</v>
      </c>
    </row>
    <row r="61" spans="2:11" x14ac:dyDescent="0.25">
      <c r="B61" s="28"/>
      <c r="C61" s="24"/>
      <c r="D61" s="50"/>
      <c r="E61" s="50"/>
      <c r="F61" s="50"/>
      <c r="G61" s="50"/>
      <c r="H61" s="31"/>
      <c r="I61" s="50"/>
      <c r="J61" s="50"/>
      <c r="K61" s="32"/>
    </row>
    <row r="62" spans="2:11" x14ac:dyDescent="0.25">
      <c r="B62" s="34" t="s">
        <v>11</v>
      </c>
      <c r="C62" s="29" t="s">
        <v>12</v>
      </c>
      <c r="D62" s="30">
        <v>1</v>
      </c>
      <c r="E62" s="30" t="s">
        <v>15</v>
      </c>
      <c r="F62" s="31">
        <f>D7*D18</f>
        <v>150</v>
      </c>
      <c r="G62" s="50">
        <v>2</v>
      </c>
      <c r="H62" s="31">
        <f t="shared" ref="H62" si="6">F62*G62</f>
        <v>300</v>
      </c>
      <c r="I62" s="31">
        <f>D8</f>
        <v>60</v>
      </c>
      <c r="J62" s="31">
        <f>I62+H62</f>
        <v>360</v>
      </c>
      <c r="K62" s="32">
        <f t="shared" si="1"/>
        <v>360</v>
      </c>
    </row>
    <row r="63" spans="2:11" x14ac:dyDescent="0.25">
      <c r="B63" s="28"/>
      <c r="C63" s="24"/>
      <c r="D63" s="50"/>
      <c r="E63" s="50"/>
      <c r="F63" s="50"/>
      <c r="G63" s="50"/>
      <c r="H63" s="50"/>
      <c r="I63" s="50"/>
      <c r="J63" s="50"/>
      <c r="K63" s="35"/>
    </row>
    <row r="64" spans="2:11" x14ac:dyDescent="0.25">
      <c r="B64" s="28"/>
      <c r="C64" s="24"/>
      <c r="D64" s="42" t="s">
        <v>31</v>
      </c>
      <c r="E64" s="50"/>
      <c r="F64" s="50"/>
      <c r="G64" s="50"/>
      <c r="H64" s="50"/>
      <c r="I64" s="50"/>
      <c r="J64" s="50"/>
      <c r="K64" s="41" t="s">
        <v>30</v>
      </c>
    </row>
    <row r="65" spans="2:11" x14ac:dyDescent="0.25">
      <c r="B65" s="28"/>
      <c r="C65" s="24" t="s">
        <v>17</v>
      </c>
      <c r="D65" s="50">
        <f>SUM(D39:D62)</f>
        <v>47</v>
      </c>
      <c r="E65" s="50" t="s">
        <v>14</v>
      </c>
      <c r="F65" s="50"/>
      <c r="G65" s="50"/>
      <c r="H65" s="50"/>
      <c r="I65" s="50"/>
      <c r="J65" s="50" t="s">
        <v>22</v>
      </c>
      <c r="K65" s="32">
        <f>SUM(K38:K62)</f>
        <v>12980</v>
      </c>
    </row>
    <row r="66" spans="2:11" ht="15.75" thickBot="1" x14ac:dyDescent="0.3">
      <c r="B66" s="36"/>
      <c r="C66" s="37"/>
      <c r="D66" s="37"/>
      <c r="E66" s="37"/>
      <c r="F66" s="37"/>
      <c r="G66" s="37"/>
      <c r="H66" s="37"/>
      <c r="I66" s="38"/>
      <c r="J66" s="38"/>
      <c r="K66" s="39"/>
    </row>
  </sheetData>
  <mergeCells count="47">
    <mergeCell ref="F10:J10"/>
    <mergeCell ref="B14:C14"/>
    <mergeCell ref="D14:E14"/>
    <mergeCell ref="B16:C16"/>
    <mergeCell ref="D16:E16"/>
    <mergeCell ref="D10:E10"/>
    <mergeCell ref="D11:E11"/>
    <mergeCell ref="B7:C7"/>
    <mergeCell ref="B22:J22"/>
    <mergeCell ref="B30:E30"/>
    <mergeCell ref="F30:H30"/>
    <mergeCell ref="H7:I7"/>
    <mergeCell ref="B8:C8"/>
    <mergeCell ref="B23:E23"/>
    <mergeCell ref="D13:E13"/>
    <mergeCell ref="D7:E7"/>
    <mergeCell ref="D9:E9"/>
    <mergeCell ref="F7:G7"/>
    <mergeCell ref="B18:C18"/>
    <mergeCell ref="D18:E18"/>
    <mergeCell ref="D8:E8"/>
    <mergeCell ref="B9:C9"/>
    <mergeCell ref="B10:C10"/>
    <mergeCell ref="H6:I6"/>
    <mergeCell ref="B4:J4"/>
    <mergeCell ref="B2:J3"/>
    <mergeCell ref="B5:C5"/>
    <mergeCell ref="D5:E5"/>
    <mergeCell ref="F5:G5"/>
    <mergeCell ref="H5:I5"/>
    <mergeCell ref="B6:C6"/>
    <mergeCell ref="D6:E6"/>
    <mergeCell ref="F6:G6"/>
    <mergeCell ref="H33:I33"/>
    <mergeCell ref="B12:C12"/>
    <mergeCell ref="D12:E12"/>
    <mergeCell ref="B15:C15"/>
    <mergeCell ref="D15:E15"/>
    <mergeCell ref="B13:C13"/>
    <mergeCell ref="B25:E25"/>
    <mergeCell ref="B27:E27"/>
    <mergeCell ref="B28:E28"/>
    <mergeCell ref="B24:E24"/>
    <mergeCell ref="B29:E29"/>
    <mergeCell ref="B26:E26"/>
    <mergeCell ref="B17:C17"/>
    <mergeCell ref="D17:E17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voorbeeld</vt:lpstr>
    </vt:vector>
  </TitlesOfParts>
  <Company>Gemeente Midden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Tedo de Bruin</dc:creator>
  <cp:lastModifiedBy>Leon Visser</cp:lastModifiedBy>
  <cp:lastPrinted>2021-07-26T09:24:08Z</cp:lastPrinted>
  <dcterms:created xsi:type="dcterms:W3CDTF">2021-07-09T08:24:18Z</dcterms:created>
  <dcterms:modified xsi:type="dcterms:W3CDTF">2021-09-16T13:00:55Z</dcterms:modified>
</cp:coreProperties>
</file>