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nl-my.sharepoint.com/personal/marco_brugmans_han_nl/Documents/Aanbestedingen/Aanbesteding Liften en Roltrappen/te publiceren/"/>
    </mc:Choice>
  </mc:AlternateContent>
  <xr:revisionPtr revIDLastSave="86" documentId="8_{56A3ABF0-6ABB-4360-A2DF-DD64607D1455}" xr6:coauthVersionLast="46" xr6:coauthVersionMax="47" xr10:uidLastSave="{C7D90B63-B85E-406E-B86E-8F00D823A66E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_FilterDatabase" localSheetId="0" hidden="1">Blad1!$A$8:$K$82</definedName>
    <definedName name="DATA1">Blad1!#REF!</definedName>
    <definedName name="DATA10">Blad1!#REF!</definedName>
    <definedName name="DATA11">Blad1!$E$10:$E$65</definedName>
    <definedName name="DATA2">Blad1!#REF!</definedName>
    <definedName name="DATA3">Blad1!#REF!</definedName>
    <definedName name="DATA4">Blad1!#REF!</definedName>
    <definedName name="DATA5">Blad1!#REF!</definedName>
    <definedName name="DATA6">Blad1!$A$10:$A$65</definedName>
    <definedName name="DATA7">Blad1!$B$10:$B$65</definedName>
    <definedName name="DATA8">Blad1!$C$10:$C$65</definedName>
    <definedName name="DATA9">Blad1!$D$10:$D$65</definedName>
    <definedName name="TEST0">Blad1!$A$10:$E$65</definedName>
    <definedName name="TESTHKEY">Blad1!$A$8:$E$8</definedName>
    <definedName name="TESTKEYS">Blad1!#REF!</definedName>
    <definedName name="TESTVKEY">Blad1!#REF!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D87" i="1"/>
  <c r="D94" i="1"/>
  <c r="K81" i="1"/>
  <c r="L10" i="1"/>
  <c r="L11" i="1"/>
  <c r="L12" i="1"/>
  <c r="L13" i="1"/>
  <c r="L14" i="1"/>
  <c r="L15" i="1"/>
  <c r="L16" i="1"/>
  <c r="L18" i="1"/>
  <c r="L20" i="1"/>
  <c r="L21" i="1"/>
  <c r="L22" i="1"/>
  <c r="L24" i="1"/>
  <c r="L25" i="1"/>
  <c r="L26" i="1"/>
  <c r="L27" i="1"/>
  <c r="L28" i="1"/>
  <c r="L30" i="1"/>
  <c r="L32" i="1"/>
  <c r="L33" i="1"/>
  <c r="L34" i="1"/>
  <c r="L36" i="1"/>
  <c r="L37" i="1"/>
  <c r="L38" i="1"/>
  <c r="L39" i="1"/>
  <c r="L40" i="1"/>
  <c r="L41" i="1"/>
  <c r="L42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1" i="1"/>
  <c r="L62" i="1"/>
  <c r="L63" i="1"/>
  <c r="L64" i="1"/>
  <c r="L65" i="1"/>
  <c r="L66" i="1"/>
  <c r="L67" i="1"/>
  <c r="L68" i="1"/>
  <c r="L69" i="1"/>
  <c r="L70" i="1"/>
  <c r="L72" i="1"/>
  <c r="L73" i="1"/>
  <c r="L74" i="1"/>
  <c r="L75" i="1"/>
  <c r="L77" i="1"/>
  <c r="L79" i="1"/>
  <c r="L9" i="1"/>
  <c r="C90" i="1" l="1"/>
  <c r="D96" i="1"/>
  <c r="L81" i="1"/>
</calcChain>
</file>

<file path=xl/sharedStrings.xml><?xml version="1.0" encoding="utf-8"?>
<sst xmlns="http://schemas.openxmlformats.org/spreadsheetml/2006/main" count="477" uniqueCount="137">
  <si>
    <t>PRIJZENBLAD</t>
  </si>
  <si>
    <t>INVULINSTRUCTIE</t>
  </si>
  <si>
    <t>alleen gele velden invullen</t>
  </si>
  <si>
    <t>Adres</t>
  </si>
  <si>
    <t>City</t>
  </si>
  <si>
    <t>Post Code</t>
  </si>
  <si>
    <t>Liftbenaming</t>
  </si>
  <si>
    <t>Fabrikaat</t>
  </si>
  <si>
    <t>Type LIFT/Trap</t>
  </si>
  <si>
    <t>bouwjaar</t>
  </si>
  <si>
    <t>Stopplaatsen</t>
  </si>
  <si>
    <t>Max Bel kg</t>
  </si>
  <si>
    <t>GSM opsluitbewaking</t>
  </si>
  <si>
    <t xml:space="preserve"> Prijs per jaar (ex. btw)</t>
  </si>
  <si>
    <t>Prijs per jaar (incl. btw)</t>
  </si>
  <si>
    <t>Ruitenberglaan 26</t>
  </si>
  <si>
    <t>Arnhem</t>
  </si>
  <si>
    <t>6826 CC</t>
  </si>
  <si>
    <t>LIFT A/E-VLEUGEL</t>
  </si>
  <si>
    <t>Thyssen</t>
  </si>
  <si>
    <t>traktie</t>
  </si>
  <si>
    <t>LIFT D-VLEUGEL</t>
  </si>
  <si>
    <t>LIFT C-VLEUGEL</t>
  </si>
  <si>
    <t>KONE</t>
  </si>
  <si>
    <t>Konexion</t>
  </si>
  <si>
    <t>PLATLIFT DOMUS MC2000</t>
  </si>
  <si>
    <t>LTF/kone</t>
  </si>
  <si>
    <t xml:space="preserve">Platform </t>
  </si>
  <si>
    <t>geen alarm</t>
  </si>
  <si>
    <t>LIFT B-VLEUGEL</t>
  </si>
  <si>
    <t>LIFT F-VLEUGEL</t>
  </si>
  <si>
    <t>ROLTRAP C-VLEUGEL BEGANE GROND</t>
  </si>
  <si>
    <t>OTIS</t>
  </si>
  <si>
    <t>roltrap</t>
  </si>
  <si>
    <t>nvt</t>
  </si>
  <si>
    <t>Ruitenberglaan 27</t>
  </si>
  <si>
    <t>LIFT HAL</t>
  </si>
  <si>
    <t>Möhringer</t>
  </si>
  <si>
    <t>hydraulisch</t>
  </si>
  <si>
    <t>Ruitenberglaan 29</t>
  </si>
  <si>
    <t>LIFT RECHTS</t>
  </si>
  <si>
    <t>KONE Starlift</t>
  </si>
  <si>
    <t>LIFT LINKS</t>
  </si>
  <si>
    <t>GEVELLADDER</t>
  </si>
  <si>
    <t>Borga Bijstede</t>
  </si>
  <si>
    <t>Ruitenberglaan 31</t>
  </si>
  <si>
    <t>ROLTRAP HAL</t>
  </si>
  <si>
    <t xml:space="preserve">Kone  </t>
  </si>
  <si>
    <t>Beverweerdlaan 3</t>
  </si>
  <si>
    <t>LIFT</t>
  </si>
  <si>
    <t>traktie lift</t>
  </si>
  <si>
    <t>Laan van Scheut 2</t>
  </si>
  <si>
    <t>Nijmegen</t>
  </si>
  <si>
    <t>6525 EM</t>
  </si>
  <si>
    <t>6802 CE</t>
  </si>
  <si>
    <t>PLATFORMLIFT MC2000 IN LAB</t>
  </si>
  <si>
    <t>Platform</t>
  </si>
  <si>
    <t>Geen alarm</t>
  </si>
  <si>
    <t>PLATFORMLIFT MC2000 BIJ CONCIERGE</t>
  </si>
  <si>
    <t>plateaulift</t>
  </si>
  <si>
    <t>Laan van Scheut 10</t>
  </si>
  <si>
    <t>ROLTRAP 1</t>
  </si>
  <si>
    <t>LIFT HAL LINKS</t>
  </si>
  <si>
    <t>LIFT HAL RECHTS</t>
  </si>
  <si>
    <t>ROLTRAP 2</t>
  </si>
  <si>
    <t>LIFT HAL NOORD</t>
  </si>
  <si>
    <t>HEFFER BUITEN ONDER</t>
  </si>
  <si>
    <t>special</t>
  </si>
  <si>
    <t>HEFFER BUITEN BOVEN</t>
  </si>
  <si>
    <t>Kapittelweg 33</t>
  </si>
  <si>
    <t>6525 EN</t>
  </si>
  <si>
    <t>PLATEAULIFT C-VLEUGEL C0.16</t>
  </si>
  <si>
    <t>ThyssenKrupp</t>
  </si>
  <si>
    <t>encasa plateau</t>
  </si>
  <si>
    <t>PLATEAULIFT C-VLEUGEL C0.38</t>
  </si>
  <si>
    <t>PLATEAULIFT C-VLEUGEL C0.07</t>
  </si>
  <si>
    <t xml:space="preserve">MLT  Tangent </t>
  </si>
  <si>
    <t>PLATEAULIFT C-VLEUGEL SENECA</t>
  </si>
  <si>
    <t>plateaulift HELIX</t>
  </si>
  <si>
    <t>PLATEAULIFT C-VLEUGEL AUDITORIUM</t>
  </si>
  <si>
    <t>portable  GEO</t>
  </si>
  <si>
    <t>? 2008</t>
  </si>
  <si>
    <t>6525EN</t>
  </si>
  <si>
    <t>HEFPLATEAU D-VLEUGEL P KELDER</t>
  </si>
  <si>
    <t>LÖDIGE</t>
  </si>
  <si>
    <t>Hefplateau</t>
  </si>
  <si>
    <t>LIFT A-VLEUGEL</t>
  </si>
  <si>
    <t>ROLTRAP A-VLEUGEL</t>
  </si>
  <si>
    <t>ROLTRAP D-VLEUGEL</t>
  </si>
  <si>
    <t>Kapittelweg 35</t>
  </si>
  <si>
    <t>LIFT 1 links</t>
  </si>
  <si>
    <t>LIFT 2 midden</t>
  </si>
  <si>
    <t>LIFT 3 rechts</t>
  </si>
  <si>
    <t>PLATEAULIFT 4</t>
  </si>
  <si>
    <t>Kapittelweg 35/33</t>
  </si>
  <si>
    <t>PLATEAULIFT 5 D-VLEUGEL</t>
  </si>
  <si>
    <t>ROLTRAP</t>
  </si>
  <si>
    <t>HEFTAFEL</t>
  </si>
  <si>
    <t>TRANSLIFT</t>
  </si>
  <si>
    <t>TSD 1500 sp</t>
  </si>
  <si>
    <t>Groenewoudseweg 1</t>
  </si>
  <si>
    <t>6524 TM</t>
  </si>
  <si>
    <t xml:space="preserve">lift  </t>
  </si>
  <si>
    <t>motola</t>
  </si>
  <si>
    <t>Get Up Benelux</t>
  </si>
  <si>
    <t>lift buiten</t>
  </si>
  <si>
    <t>lodige</t>
  </si>
  <si>
    <t>heffer</t>
  </si>
  <si>
    <t>Pr Molkenboerstraat 3</t>
  </si>
  <si>
    <t>1985 +/-</t>
  </si>
  <si>
    <t>2 ?</t>
  </si>
  <si>
    <t>Verl Groenestraat 75</t>
  </si>
  <si>
    <t>3 ?</t>
  </si>
  <si>
    <t>INSCHRIJFPRIJS JAARLIJKS ONDERHOUD</t>
  </si>
  <si>
    <t>Tarief betreft een all-in onderhoudsprijs per transportmiddel per jaar</t>
  </si>
  <si>
    <t>Correctief onderhoud</t>
  </si>
  <si>
    <t>Indicatieve uren op jaarbasis</t>
  </si>
  <si>
    <r>
      <t xml:space="preserve">Bijbehorend uurtarief in </t>
    </r>
    <r>
      <rPr>
        <b/>
        <sz val="11"/>
        <color theme="1"/>
        <rFont val="Calibri"/>
        <family val="2"/>
      </rPr>
      <t>€, exclusief BTW</t>
    </r>
  </si>
  <si>
    <t>Uurloon op werkdagen 07:00uur - 17:00 uur</t>
  </si>
  <si>
    <t>Totaal</t>
  </si>
  <si>
    <t>Uurloon op werkdagen 17:00uur - 24:00 uur</t>
  </si>
  <si>
    <t>Totaal Correctief onderhoud (indicatief) per jaar</t>
  </si>
  <si>
    <t>Materiaal kosten indicatief</t>
  </si>
  <si>
    <t>Opslagpercentage</t>
  </si>
  <si>
    <t>Totaalbedrag materiaal</t>
  </si>
  <si>
    <t>Netto materiaal kosten</t>
  </si>
  <si>
    <t>INSCHRIJFPRIJS TOTAAL:</t>
  </si>
  <si>
    <t>Europese Aanbesteding volgens de openbare procedure</t>
  </si>
  <si>
    <t>Kenmerk HAN/INK/2021/MB/OT</t>
  </si>
  <si>
    <t>voor “Onderhoud aan transportmiddelen” ten behoeve van de HAN University of Applied Sciences</t>
  </si>
  <si>
    <t>Inschrijver</t>
  </si>
  <si>
    <t>Naam</t>
  </si>
  <si>
    <t>Functie</t>
  </si>
  <si>
    <t>Onderneming</t>
  </si>
  <si>
    <t>Handtekening*</t>
  </si>
  <si>
    <t>Plaats en datum</t>
  </si>
  <si>
    <t>* rechtsgeldig ondertekend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</si>
</sst>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FF0000"/>
      <name val="Arial"/>
      <family val="2"/>
    </font>
    <font>
      <b/>
      <sz val="24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49" fontId="0" fillId="0" borderId="1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49" fontId="0" fillId="0" borderId="0" xfId="0" applyNumberFormat="1" applyFont="1" applyBorder="1" applyAlignment="1">
      <alignment horizontal="left" vertical="top"/>
    </xf>
    <xf numFmtId="0" fontId="0" fillId="0" borderId="0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0" fillId="3" borderId="0" xfId="0" applyFont="1" applyFill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left" vertical="top"/>
    </xf>
    <xf numFmtId="164" fontId="0" fillId="0" borderId="9" xfId="0" applyNumberFormat="1" applyFont="1" applyBorder="1" applyAlignment="1">
      <alignment horizontal="left" vertical="top"/>
    </xf>
    <xf numFmtId="164" fontId="0" fillId="0" borderId="10" xfId="0" applyNumberFormat="1" applyFont="1" applyBorder="1" applyAlignment="1">
      <alignment horizontal="left" vertical="top"/>
    </xf>
    <xf numFmtId="164" fontId="0" fillId="2" borderId="6" xfId="0" applyNumberFormat="1" applyFont="1" applyFill="1" applyBorder="1" applyAlignment="1">
      <alignment horizontal="left" vertical="top"/>
    </xf>
    <xf numFmtId="164" fontId="0" fillId="2" borderId="7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4" borderId="1" xfId="0" applyFont="1" applyFill="1" applyBorder="1" applyAlignment="1">
      <alignment wrapText="1"/>
    </xf>
    <xf numFmtId="1" fontId="0" fillId="5" borderId="1" xfId="0" applyNumberFormat="1" applyFill="1" applyBorder="1"/>
    <xf numFmtId="44" fontId="0" fillId="2" borderId="1" xfId="0" applyNumberFormat="1" applyFill="1" applyBorder="1" applyProtection="1">
      <protection locked="0"/>
    </xf>
    <xf numFmtId="0" fontId="0" fillId="5" borderId="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44" fontId="0" fillId="5" borderId="1" xfId="0" applyNumberFormat="1" applyFill="1" applyBorder="1"/>
    <xf numFmtId="0" fontId="5" fillId="4" borderId="1" xfId="0" applyFont="1" applyFill="1" applyBorder="1"/>
    <xf numFmtId="0" fontId="0" fillId="5" borderId="1" xfId="0" applyFill="1" applyBorder="1"/>
    <xf numFmtId="10" fontId="0" fillId="2" borderId="1" xfId="0" applyNumberFormat="1" applyFill="1" applyBorder="1" applyProtection="1">
      <protection locked="0"/>
    </xf>
    <xf numFmtId="0" fontId="7" fillId="0" borderId="0" xfId="0" applyFont="1" applyAlignment="1">
      <alignment horizontal="left" vertical="top"/>
    </xf>
    <xf numFmtId="0" fontId="7" fillId="6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center"/>
    </xf>
    <xf numFmtId="164" fontId="8" fillId="6" borderId="0" xfId="0" applyNumberFormat="1" applyFont="1" applyFill="1" applyAlignment="1">
      <alignment horizontal="center" vertical="center"/>
    </xf>
    <xf numFmtId="49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4" fillId="0" borderId="0" xfId="0" applyFont="1" applyAlignment="1">
      <alignment vertical="center"/>
    </xf>
    <xf numFmtId="0" fontId="11" fillId="4" borderId="16" xfId="0" applyFont="1" applyFill="1" applyBorder="1" applyAlignment="1">
      <alignment horizontal="left" vertical="center"/>
    </xf>
    <xf numFmtId="0" fontId="11" fillId="2" borderId="17" xfId="0" applyFont="1" applyFill="1" applyBorder="1" applyAlignment="1" applyProtection="1">
      <alignment horizontal="left" vertical="center"/>
      <protection locked="0"/>
    </xf>
    <xf numFmtId="164" fontId="9" fillId="2" borderId="7" xfId="0" applyNumberFormat="1" applyFont="1" applyFill="1" applyBorder="1" applyAlignment="1">
      <alignment horizontal="left" vertical="top"/>
    </xf>
    <xf numFmtId="164" fontId="9" fillId="0" borderId="10" xfId="0" applyNumberFormat="1" applyFont="1" applyBorder="1" applyAlignment="1">
      <alignment horizontal="left" vertical="top"/>
    </xf>
    <xf numFmtId="164" fontId="9" fillId="0" borderId="7" xfId="0" applyNumberFormat="1" applyFont="1" applyFill="1" applyBorder="1" applyAlignment="1">
      <alignment horizontal="left" vertical="top"/>
    </xf>
    <xf numFmtId="164" fontId="9" fillId="0" borderId="8" xfId="0" applyNumberFormat="1" applyFont="1" applyFill="1" applyBorder="1" applyAlignment="1">
      <alignment horizontal="left" vertical="top"/>
    </xf>
    <xf numFmtId="164" fontId="9" fillId="0" borderId="11" xfId="0" applyNumberFormat="1" applyFont="1" applyBorder="1" applyAlignment="1">
      <alignment horizontal="left" vertical="top"/>
    </xf>
    <xf numFmtId="164" fontId="9" fillId="4" borderId="4" xfId="0" applyNumberFormat="1" applyFont="1" applyFill="1" applyBorder="1" applyAlignment="1">
      <alignment horizontal="left" vertical="top"/>
    </xf>
    <xf numFmtId="164" fontId="9" fillId="0" borderId="4" xfId="0" applyNumberFormat="1" applyFont="1" applyBorder="1" applyAlignment="1">
      <alignment horizontal="left" vertical="top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44" fontId="5" fillId="4" borderId="2" xfId="0" applyNumberFormat="1" applyFont="1" applyFill="1" applyBorder="1" applyAlignment="1">
      <alignment horizontal="center"/>
    </xf>
    <xf numFmtId="44" fontId="0" fillId="4" borderId="13" xfId="0" applyNumberForma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tabSelected="1" zoomScaleNormal="100" workbookViewId="0">
      <pane xSplit="1" ySplit="8" topLeftCell="B72" activePane="bottomRight" state="frozen"/>
      <selection pane="topRight" activeCell="B1" sqref="B1"/>
      <selection pane="bottomLeft" activeCell="A2" sqref="A2"/>
      <selection pane="bottomRight" activeCell="K79" sqref="K79"/>
    </sheetView>
  </sheetViews>
  <sheetFormatPr defaultRowHeight="12.75" x14ac:dyDescent="0.2"/>
  <cols>
    <col min="1" max="1" width="25" style="1" customWidth="1"/>
    <col min="2" max="2" width="47.28515625" style="1" customWidth="1"/>
    <col min="3" max="3" width="25.85546875" style="1" customWidth="1"/>
    <col min="4" max="4" width="37.5703125" style="1" bestFit="1" customWidth="1"/>
    <col min="5" max="5" width="13.28515625" style="1" bestFit="1" customWidth="1"/>
    <col min="6" max="6" width="14.85546875" style="1" bestFit="1" customWidth="1"/>
    <col min="7" max="7" width="9.7109375" style="1" bestFit="1" customWidth="1"/>
    <col min="8" max="8" width="11.85546875" style="1" bestFit="1" customWidth="1"/>
    <col min="9" max="9" width="10.42578125" style="1" bestFit="1" customWidth="1"/>
    <col min="10" max="10" width="20.42578125" style="1" customWidth="1"/>
    <col min="11" max="11" width="23.42578125" style="1" bestFit="1" customWidth="1"/>
    <col min="12" max="12" width="22.5703125" style="1" bestFit="1" customWidth="1"/>
    <col min="13" max="16384" width="9.140625" style="1"/>
  </cols>
  <sheetData>
    <row r="1" spans="1:15" x14ac:dyDescent="0.2">
      <c r="A1" s="25" t="s">
        <v>0</v>
      </c>
      <c r="B1" s="41" t="s">
        <v>127</v>
      </c>
    </row>
    <row r="2" spans="1:15" x14ac:dyDescent="0.2">
      <c r="A2" s="25"/>
      <c r="B2" s="41" t="s">
        <v>129</v>
      </c>
    </row>
    <row r="3" spans="1:15" x14ac:dyDescent="0.2">
      <c r="A3" s="25"/>
      <c r="B3" s="41" t="s">
        <v>128</v>
      </c>
    </row>
    <row r="4" spans="1:15" x14ac:dyDescent="0.2">
      <c r="A4" s="25"/>
    </row>
    <row r="5" spans="1:15" x14ac:dyDescent="0.2">
      <c r="A5" s="25" t="s">
        <v>1</v>
      </c>
      <c r="B5" s="25" t="s">
        <v>2</v>
      </c>
    </row>
    <row r="6" spans="1:15" x14ac:dyDescent="0.2">
      <c r="B6" s="25" t="s">
        <v>114</v>
      </c>
      <c r="C6" s="25"/>
      <c r="D6" s="25"/>
    </row>
    <row r="7" spans="1:15" ht="13.5" thickBot="1" x14ac:dyDescent="0.25"/>
    <row r="8" spans="1:15" s="5" customFormat="1" ht="13.5" thickBot="1" x14ac:dyDescent="0.25">
      <c r="A8" s="15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20" t="s">
        <v>14</v>
      </c>
      <c r="M8" s="9"/>
      <c r="N8" s="9"/>
      <c r="O8" s="9"/>
    </row>
    <row r="9" spans="1:15" s="5" customFormat="1" x14ac:dyDescent="0.2">
      <c r="A9" s="7" t="s">
        <v>15</v>
      </c>
      <c r="B9" s="7" t="s">
        <v>16</v>
      </c>
      <c r="C9" s="7" t="s">
        <v>17</v>
      </c>
      <c r="D9" s="7" t="s">
        <v>18</v>
      </c>
      <c r="E9" s="7" t="s">
        <v>19</v>
      </c>
      <c r="F9" s="7" t="s">
        <v>20</v>
      </c>
      <c r="G9" s="6">
        <v>1979</v>
      </c>
      <c r="H9" s="6">
        <v>2</v>
      </c>
      <c r="I9" s="6">
        <v>600</v>
      </c>
      <c r="J9" s="16" t="s">
        <v>19</v>
      </c>
      <c r="K9" s="23"/>
      <c r="L9" s="21">
        <f>K9*1.21</f>
        <v>0</v>
      </c>
    </row>
    <row r="10" spans="1:15" s="5" customFormat="1" x14ac:dyDescent="0.2">
      <c r="A10" s="7" t="s">
        <v>15</v>
      </c>
      <c r="B10" s="7" t="s">
        <v>16</v>
      </c>
      <c r="C10" s="7" t="s">
        <v>17</v>
      </c>
      <c r="D10" s="7" t="s">
        <v>21</v>
      </c>
      <c r="E10" s="7" t="s">
        <v>19</v>
      </c>
      <c r="F10" s="7" t="s">
        <v>20</v>
      </c>
      <c r="G10" s="6">
        <v>1979</v>
      </c>
      <c r="H10" s="6">
        <v>4</v>
      </c>
      <c r="I10" s="6">
        <v>600</v>
      </c>
      <c r="J10" s="16" t="s">
        <v>19</v>
      </c>
      <c r="K10" s="24"/>
      <c r="L10" s="22">
        <f t="shared" ref="L10:L73" si="0">K10*1.21</f>
        <v>0</v>
      </c>
    </row>
    <row r="11" spans="1:15" s="5" customFormat="1" x14ac:dyDescent="0.2">
      <c r="A11" s="7" t="s">
        <v>15</v>
      </c>
      <c r="B11" s="7" t="s">
        <v>16</v>
      </c>
      <c r="C11" s="7" t="s">
        <v>17</v>
      </c>
      <c r="D11" s="7" t="s">
        <v>22</v>
      </c>
      <c r="E11" s="7" t="s">
        <v>23</v>
      </c>
      <c r="F11" s="7" t="s">
        <v>20</v>
      </c>
      <c r="G11" s="6">
        <v>2001</v>
      </c>
      <c r="H11" s="6">
        <v>4</v>
      </c>
      <c r="I11" s="6">
        <v>1000</v>
      </c>
      <c r="J11" s="16" t="s">
        <v>24</v>
      </c>
      <c r="K11" s="24"/>
      <c r="L11" s="22">
        <f t="shared" si="0"/>
        <v>0</v>
      </c>
    </row>
    <row r="12" spans="1:15" s="5" customFormat="1" x14ac:dyDescent="0.2">
      <c r="A12" s="7" t="s">
        <v>15</v>
      </c>
      <c r="B12" s="7" t="s">
        <v>16</v>
      </c>
      <c r="C12" s="7" t="s">
        <v>17</v>
      </c>
      <c r="D12" s="7" t="s">
        <v>25</v>
      </c>
      <c r="E12" s="7" t="s">
        <v>26</v>
      </c>
      <c r="F12" s="7" t="s">
        <v>27</v>
      </c>
      <c r="G12" s="6">
        <v>2009</v>
      </c>
      <c r="H12" s="6">
        <v>2</v>
      </c>
      <c r="I12" s="6">
        <v>400</v>
      </c>
      <c r="J12" s="16" t="s">
        <v>28</v>
      </c>
      <c r="K12" s="44"/>
      <c r="L12" s="45">
        <f t="shared" si="0"/>
        <v>0</v>
      </c>
    </row>
    <row r="13" spans="1:15" s="5" customFormat="1" x14ac:dyDescent="0.2">
      <c r="A13" s="7" t="s">
        <v>15</v>
      </c>
      <c r="B13" s="7" t="s">
        <v>16</v>
      </c>
      <c r="C13" s="7" t="s">
        <v>17</v>
      </c>
      <c r="D13" s="7" t="s">
        <v>29</v>
      </c>
      <c r="E13" s="7" t="s">
        <v>23</v>
      </c>
      <c r="F13" s="7" t="s">
        <v>20</v>
      </c>
      <c r="G13" s="6">
        <v>2008</v>
      </c>
      <c r="H13" s="6">
        <v>4</v>
      </c>
      <c r="I13" s="6">
        <v>1000</v>
      </c>
      <c r="J13" s="16" t="s">
        <v>24</v>
      </c>
      <c r="K13" s="44"/>
      <c r="L13" s="45">
        <f t="shared" si="0"/>
        <v>0</v>
      </c>
    </row>
    <row r="14" spans="1:15" s="5" customFormat="1" x14ac:dyDescent="0.2">
      <c r="A14" s="7" t="s">
        <v>15</v>
      </c>
      <c r="B14" s="7" t="s">
        <v>16</v>
      </c>
      <c r="C14" s="7" t="s">
        <v>17</v>
      </c>
      <c r="D14" s="7" t="s">
        <v>29</v>
      </c>
      <c r="E14" s="7" t="s">
        <v>23</v>
      </c>
      <c r="F14" s="7" t="s">
        <v>20</v>
      </c>
      <c r="G14" s="6">
        <v>2008</v>
      </c>
      <c r="H14" s="6">
        <v>4</v>
      </c>
      <c r="I14" s="6">
        <v>1000</v>
      </c>
      <c r="J14" s="16" t="s">
        <v>24</v>
      </c>
      <c r="K14" s="44"/>
      <c r="L14" s="45">
        <f t="shared" si="0"/>
        <v>0</v>
      </c>
    </row>
    <row r="15" spans="1:15" s="5" customFormat="1" x14ac:dyDescent="0.2">
      <c r="A15" s="7" t="s">
        <v>15</v>
      </c>
      <c r="B15" s="7" t="s">
        <v>16</v>
      </c>
      <c r="C15" s="7" t="s">
        <v>17</v>
      </c>
      <c r="D15" s="7" t="s">
        <v>30</v>
      </c>
      <c r="E15" s="7" t="s">
        <v>23</v>
      </c>
      <c r="F15" s="7" t="s">
        <v>20</v>
      </c>
      <c r="G15" s="6">
        <v>2003</v>
      </c>
      <c r="H15" s="6">
        <v>4</v>
      </c>
      <c r="I15" s="6">
        <v>1000</v>
      </c>
      <c r="J15" s="16" t="s">
        <v>24</v>
      </c>
      <c r="K15" s="44"/>
      <c r="L15" s="45">
        <f t="shared" si="0"/>
        <v>0</v>
      </c>
    </row>
    <row r="16" spans="1:15" s="5" customFormat="1" x14ac:dyDescent="0.2">
      <c r="A16" s="7" t="s">
        <v>15</v>
      </c>
      <c r="B16" s="7" t="s">
        <v>16</v>
      </c>
      <c r="C16" s="7" t="s">
        <v>17</v>
      </c>
      <c r="D16" s="7" t="s">
        <v>31</v>
      </c>
      <c r="E16" s="7" t="s">
        <v>32</v>
      </c>
      <c r="F16" s="7" t="s">
        <v>33</v>
      </c>
      <c r="G16" s="6">
        <v>2001</v>
      </c>
      <c r="H16" s="7" t="s">
        <v>34</v>
      </c>
      <c r="I16" s="7" t="s">
        <v>34</v>
      </c>
      <c r="J16" s="16"/>
      <c r="K16" s="44"/>
      <c r="L16" s="45">
        <f t="shared" si="0"/>
        <v>0</v>
      </c>
    </row>
    <row r="17" spans="1:12" s="5" customFormat="1" x14ac:dyDescent="0.2">
      <c r="A17" s="9"/>
      <c r="B17" s="9"/>
      <c r="C17" s="9"/>
      <c r="D17" s="9"/>
      <c r="E17" s="9"/>
      <c r="F17" s="9"/>
      <c r="H17" s="9"/>
      <c r="I17" s="9"/>
      <c r="K17" s="46"/>
      <c r="L17" s="45"/>
    </row>
    <row r="18" spans="1:12" s="5" customFormat="1" x14ac:dyDescent="0.2">
      <c r="A18" s="7" t="s">
        <v>35</v>
      </c>
      <c r="B18" s="7" t="s">
        <v>16</v>
      </c>
      <c r="C18" s="7" t="s">
        <v>17</v>
      </c>
      <c r="D18" s="7" t="s">
        <v>36</v>
      </c>
      <c r="E18" s="7" t="s">
        <v>37</v>
      </c>
      <c r="F18" s="7" t="s">
        <v>38</v>
      </c>
      <c r="G18" s="6">
        <v>1998</v>
      </c>
      <c r="H18" s="6">
        <v>7</v>
      </c>
      <c r="I18" s="6">
        <v>600</v>
      </c>
      <c r="J18" s="16" t="s">
        <v>24</v>
      </c>
      <c r="K18" s="44"/>
      <c r="L18" s="45">
        <f t="shared" si="0"/>
        <v>0</v>
      </c>
    </row>
    <row r="19" spans="1:12" s="5" customFormat="1" x14ac:dyDescent="0.2">
      <c r="A19" s="7"/>
      <c r="B19" s="7"/>
      <c r="C19" s="7"/>
      <c r="D19" s="7"/>
      <c r="E19" s="7"/>
      <c r="F19" s="7"/>
      <c r="G19" s="6"/>
      <c r="H19" s="6"/>
      <c r="I19" s="6"/>
      <c r="J19" s="16"/>
      <c r="K19" s="46"/>
      <c r="L19" s="45"/>
    </row>
    <row r="20" spans="1:12" s="5" customFormat="1" x14ac:dyDescent="0.2">
      <c r="A20" s="7" t="s">
        <v>39</v>
      </c>
      <c r="B20" s="7" t="s">
        <v>16</v>
      </c>
      <c r="C20" s="7" t="s">
        <v>17</v>
      </c>
      <c r="D20" s="7" t="s">
        <v>40</v>
      </c>
      <c r="E20" s="7" t="s">
        <v>41</v>
      </c>
      <c r="F20" s="7" t="s">
        <v>20</v>
      </c>
      <c r="G20" s="6">
        <v>1996</v>
      </c>
      <c r="H20" s="6">
        <v>4</v>
      </c>
      <c r="I20" s="6">
        <v>1000</v>
      </c>
      <c r="J20" s="16" t="s">
        <v>24</v>
      </c>
      <c r="K20" s="44"/>
      <c r="L20" s="45">
        <f t="shared" si="0"/>
        <v>0</v>
      </c>
    </row>
    <row r="21" spans="1:12" s="5" customFormat="1" ht="13.5" customHeight="1" x14ac:dyDescent="0.2">
      <c r="A21" s="7" t="s">
        <v>39</v>
      </c>
      <c r="B21" s="7" t="s">
        <v>16</v>
      </c>
      <c r="C21" s="7" t="s">
        <v>17</v>
      </c>
      <c r="D21" s="7" t="s">
        <v>42</v>
      </c>
      <c r="E21" s="7" t="s">
        <v>41</v>
      </c>
      <c r="F21" s="7" t="s">
        <v>20</v>
      </c>
      <c r="G21" s="6">
        <v>1996</v>
      </c>
      <c r="H21" s="6">
        <v>4</v>
      </c>
      <c r="I21" s="6">
        <v>1000</v>
      </c>
      <c r="J21" s="16" t="s">
        <v>24</v>
      </c>
      <c r="K21" s="44"/>
      <c r="L21" s="45">
        <f t="shared" si="0"/>
        <v>0</v>
      </c>
    </row>
    <row r="22" spans="1:12" s="4" customFormat="1" x14ac:dyDescent="0.2">
      <c r="A22" s="39" t="s">
        <v>39</v>
      </c>
      <c r="B22" s="39" t="s">
        <v>16</v>
      </c>
      <c r="C22" s="39" t="s">
        <v>17</v>
      </c>
      <c r="D22" s="39" t="s">
        <v>43</v>
      </c>
      <c r="E22" s="39" t="s">
        <v>44</v>
      </c>
      <c r="F22" s="39" t="s">
        <v>43</v>
      </c>
      <c r="G22" s="40">
        <v>1996</v>
      </c>
      <c r="H22" s="40"/>
      <c r="I22" s="2"/>
      <c r="J22" s="17"/>
      <c r="K22" s="44"/>
      <c r="L22" s="45">
        <f t="shared" si="0"/>
        <v>0</v>
      </c>
    </row>
    <row r="23" spans="1:12" s="4" customFormat="1" x14ac:dyDescent="0.2">
      <c r="A23" s="3"/>
      <c r="B23" s="3"/>
      <c r="C23" s="3"/>
      <c r="D23" s="3"/>
      <c r="E23" s="3"/>
      <c r="F23" s="3"/>
      <c r="G23" s="2"/>
      <c r="H23" s="2"/>
      <c r="I23" s="2"/>
      <c r="J23" s="17"/>
      <c r="K23" s="46"/>
      <c r="L23" s="45"/>
    </row>
    <row r="24" spans="1:12" s="5" customFormat="1" x14ac:dyDescent="0.2">
      <c r="A24" s="7" t="s">
        <v>45</v>
      </c>
      <c r="B24" s="7" t="s">
        <v>16</v>
      </c>
      <c r="C24" s="7" t="s">
        <v>17</v>
      </c>
      <c r="D24" s="7" t="s">
        <v>42</v>
      </c>
      <c r="E24" s="7" t="s">
        <v>41</v>
      </c>
      <c r="F24" s="7" t="s">
        <v>20</v>
      </c>
      <c r="G24" s="6">
        <v>1997</v>
      </c>
      <c r="H24" s="6">
        <v>5</v>
      </c>
      <c r="I24" s="6">
        <v>1000</v>
      </c>
      <c r="J24" s="16" t="s">
        <v>24</v>
      </c>
      <c r="K24" s="44"/>
      <c r="L24" s="45">
        <f t="shared" si="0"/>
        <v>0</v>
      </c>
    </row>
    <row r="25" spans="1:12" s="5" customFormat="1" x14ac:dyDescent="0.2">
      <c r="A25" s="7" t="s">
        <v>45</v>
      </c>
      <c r="B25" s="7" t="s">
        <v>16</v>
      </c>
      <c r="C25" s="7" t="s">
        <v>17</v>
      </c>
      <c r="D25" s="7" t="s">
        <v>40</v>
      </c>
      <c r="E25" s="7" t="s">
        <v>41</v>
      </c>
      <c r="F25" s="7" t="s">
        <v>20</v>
      </c>
      <c r="G25" s="6">
        <v>1997</v>
      </c>
      <c r="H25" s="6">
        <v>5</v>
      </c>
      <c r="I25" s="6">
        <v>1000</v>
      </c>
      <c r="J25" s="16" t="s">
        <v>24</v>
      </c>
      <c r="K25" s="44"/>
      <c r="L25" s="45">
        <f t="shared" si="0"/>
        <v>0</v>
      </c>
    </row>
    <row r="26" spans="1:12" s="5" customFormat="1" x14ac:dyDescent="0.2">
      <c r="A26" s="7" t="s">
        <v>45</v>
      </c>
      <c r="B26" s="7" t="s">
        <v>16</v>
      </c>
      <c r="C26" s="7" t="s">
        <v>17</v>
      </c>
      <c r="D26" s="7" t="s">
        <v>46</v>
      </c>
      <c r="E26" s="7" t="s">
        <v>47</v>
      </c>
      <c r="F26" s="7" t="s">
        <v>33</v>
      </c>
      <c r="G26" s="6">
        <v>2020</v>
      </c>
      <c r="H26" s="7" t="s">
        <v>34</v>
      </c>
      <c r="I26" s="7" t="s">
        <v>34</v>
      </c>
      <c r="J26" s="16"/>
      <c r="K26" s="44"/>
      <c r="L26" s="45">
        <f t="shared" si="0"/>
        <v>0</v>
      </c>
    </row>
    <row r="27" spans="1:12" s="5" customFormat="1" x14ac:dyDescent="0.2">
      <c r="A27" s="7" t="s">
        <v>45</v>
      </c>
      <c r="B27" s="7" t="s">
        <v>16</v>
      </c>
      <c r="C27" s="7" t="s">
        <v>17</v>
      </c>
      <c r="D27" s="7" t="s">
        <v>46</v>
      </c>
      <c r="E27" s="7" t="s">
        <v>47</v>
      </c>
      <c r="F27" s="7" t="s">
        <v>33</v>
      </c>
      <c r="G27" s="6">
        <v>2020</v>
      </c>
      <c r="H27" s="7" t="s">
        <v>34</v>
      </c>
      <c r="I27" s="7" t="s">
        <v>34</v>
      </c>
      <c r="J27" s="16"/>
      <c r="K27" s="44"/>
      <c r="L27" s="45">
        <f t="shared" si="0"/>
        <v>0</v>
      </c>
    </row>
    <row r="28" spans="1:12" s="5" customFormat="1" x14ac:dyDescent="0.2">
      <c r="A28" s="7" t="s">
        <v>45</v>
      </c>
      <c r="B28" s="7" t="s">
        <v>16</v>
      </c>
      <c r="C28" s="7" t="s">
        <v>17</v>
      </c>
      <c r="D28" s="7" t="s">
        <v>46</v>
      </c>
      <c r="E28" s="7" t="s">
        <v>47</v>
      </c>
      <c r="F28" s="7" t="s">
        <v>33</v>
      </c>
      <c r="G28" s="6">
        <v>2020</v>
      </c>
      <c r="H28" s="7" t="s">
        <v>34</v>
      </c>
      <c r="I28" s="7" t="s">
        <v>34</v>
      </c>
      <c r="J28" s="16"/>
      <c r="K28" s="44"/>
      <c r="L28" s="45">
        <f t="shared" si="0"/>
        <v>0</v>
      </c>
    </row>
    <row r="29" spans="1:12" s="5" customFormat="1" x14ac:dyDescent="0.2">
      <c r="A29" s="7"/>
      <c r="B29" s="7"/>
      <c r="C29" s="7"/>
      <c r="D29" s="7"/>
      <c r="E29" s="7"/>
      <c r="F29" s="7"/>
      <c r="G29" s="6"/>
      <c r="H29" s="7"/>
      <c r="I29" s="7"/>
      <c r="J29" s="16"/>
      <c r="K29" s="46"/>
      <c r="L29" s="45"/>
    </row>
    <row r="30" spans="1:12" s="5" customFormat="1" x14ac:dyDescent="0.2">
      <c r="A30" s="7" t="s">
        <v>48</v>
      </c>
      <c r="B30" s="7" t="s">
        <v>16</v>
      </c>
      <c r="C30" s="6"/>
      <c r="D30" s="6" t="s">
        <v>49</v>
      </c>
      <c r="E30" s="7" t="s">
        <v>32</v>
      </c>
      <c r="F30" s="7" t="s">
        <v>50</v>
      </c>
      <c r="G30" s="6">
        <v>1996</v>
      </c>
      <c r="H30" s="6">
        <v>3</v>
      </c>
      <c r="I30" s="6">
        <v>600</v>
      </c>
      <c r="J30" s="16" t="s">
        <v>28</v>
      </c>
      <c r="K30" s="44"/>
      <c r="L30" s="45">
        <f t="shared" si="0"/>
        <v>0</v>
      </c>
    </row>
    <row r="31" spans="1:12" s="5" customFormat="1" x14ac:dyDescent="0.2">
      <c r="A31" s="7"/>
      <c r="B31" s="7"/>
      <c r="C31" s="7"/>
      <c r="D31" s="7"/>
      <c r="E31" s="7"/>
      <c r="F31" s="7"/>
      <c r="G31" s="6"/>
      <c r="H31" s="6"/>
      <c r="I31" s="6"/>
      <c r="J31" s="16"/>
      <c r="K31" s="46"/>
      <c r="L31" s="45"/>
    </row>
    <row r="32" spans="1:12" s="5" customFormat="1" x14ac:dyDescent="0.2">
      <c r="A32" s="7" t="s">
        <v>51</v>
      </c>
      <c r="B32" s="7" t="s">
        <v>52</v>
      </c>
      <c r="C32" s="7" t="s">
        <v>53</v>
      </c>
      <c r="D32" s="7" t="s">
        <v>36</v>
      </c>
      <c r="E32" s="7" t="s">
        <v>41</v>
      </c>
      <c r="F32" s="7" t="s">
        <v>20</v>
      </c>
      <c r="G32" s="6">
        <v>1998</v>
      </c>
      <c r="H32" s="6">
        <v>3</v>
      </c>
      <c r="I32" s="6">
        <v>600</v>
      </c>
      <c r="J32" s="16" t="s">
        <v>24</v>
      </c>
      <c r="K32" s="44"/>
      <c r="L32" s="45">
        <f t="shared" si="0"/>
        <v>0</v>
      </c>
    </row>
    <row r="33" spans="1:12" s="5" customFormat="1" x14ac:dyDescent="0.2">
      <c r="A33" s="7" t="s">
        <v>51</v>
      </c>
      <c r="B33" s="7" t="s">
        <v>52</v>
      </c>
      <c r="C33" s="7" t="s">
        <v>54</v>
      </c>
      <c r="D33" s="7" t="s">
        <v>55</v>
      </c>
      <c r="E33" s="7" t="s">
        <v>26</v>
      </c>
      <c r="F33" s="7" t="s">
        <v>56</v>
      </c>
      <c r="G33" s="6">
        <v>2000</v>
      </c>
      <c r="H33" s="6">
        <v>2</v>
      </c>
      <c r="I33" s="8">
        <v>200</v>
      </c>
      <c r="J33" s="16" t="s">
        <v>57</v>
      </c>
      <c r="K33" s="44"/>
      <c r="L33" s="45">
        <f t="shared" si="0"/>
        <v>0</v>
      </c>
    </row>
    <row r="34" spans="1:12" s="5" customFormat="1" x14ac:dyDescent="0.2">
      <c r="A34" s="7" t="s">
        <v>51</v>
      </c>
      <c r="B34" s="7" t="s">
        <v>52</v>
      </c>
      <c r="C34" s="7" t="s">
        <v>53</v>
      </c>
      <c r="D34" s="7" t="s">
        <v>58</v>
      </c>
      <c r="E34" s="7" t="s">
        <v>26</v>
      </c>
      <c r="F34" s="7" t="s">
        <v>59</v>
      </c>
      <c r="G34" s="8">
        <v>2007</v>
      </c>
      <c r="H34" s="6">
        <v>2</v>
      </c>
      <c r="I34" s="6">
        <v>200</v>
      </c>
      <c r="J34" s="16" t="s">
        <v>24</v>
      </c>
      <c r="K34" s="44"/>
      <c r="L34" s="45">
        <f t="shared" si="0"/>
        <v>0</v>
      </c>
    </row>
    <row r="35" spans="1:12" s="5" customFormat="1" x14ac:dyDescent="0.2">
      <c r="A35" s="11"/>
      <c r="B35" s="11"/>
      <c r="C35" s="11"/>
      <c r="D35" s="11"/>
      <c r="E35" s="11"/>
      <c r="F35" s="11"/>
      <c r="G35" s="12"/>
      <c r="H35" s="10"/>
      <c r="I35" s="10"/>
      <c r="J35" s="10"/>
      <c r="K35" s="46"/>
      <c r="L35" s="45"/>
    </row>
    <row r="36" spans="1:12" s="5" customFormat="1" x14ac:dyDescent="0.2">
      <c r="A36" s="7" t="s">
        <v>60</v>
      </c>
      <c r="B36" s="7" t="s">
        <v>52</v>
      </c>
      <c r="C36" s="7" t="s">
        <v>53</v>
      </c>
      <c r="D36" s="7" t="s">
        <v>61</v>
      </c>
      <c r="E36" s="7" t="s">
        <v>23</v>
      </c>
      <c r="F36" s="7" t="s">
        <v>33</v>
      </c>
      <c r="G36" s="6">
        <v>2008</v>
      </c>
      <c r="H36" s="7" t="s">
        <v>34</v>
      </c>
      <c r="I36" s="7" t="s">
        <v>34</v>
      </c>
      <c r="J36" s="16"/>
      <c r="K36" s="44"/>
      <c r="L36" s="45">
        <f t="shared" si="0"/>
        <v>0</v>
      </c>
    </row>
    <row r="37" spans="1:12" s="5" customFormat="1" x14ac:dyDescent="0.2">
      <c r="A37" s="7" t="s">
        <v>60</v>
      </c>
      <c r="B37" s="7" t="s">
        <v>52</v>
      </c>
      <c r="C37" s="7" t="s">
        <v>53</v>
      </c>
      <c r="D37" s="7" t="s">
        <v>62</v>
      </c>
      <c r="E37" s="7" t="s">
        <v>23</v>
      </c>
      <c r="F37" s="7" t="s">
        <v>20</v>
      </c>
      <c r="G37" s="6">
        <v>2008</v>
      </c>
      <c r="H37" s="6">
        <v>5</v>
      </c>
      <c r="I37" s="6"/>
      <c r="J37" s="16" t="s">
        <v>24</v>
      </c>
      <c r="K37" s="44"/>
      <c r="L37" s="45">
        <f t="shared" si="0"/>
        <v>0</v>
      </c>
    </row>
    <row r="38" spans="1:12" s="5" customFormat="1" x14ac:dyDescent="0.2">
      <c r="A38" s="7" t="s">
        <v>60</v>
      </c>
      <c r="B38" s="7" t="s">
        <v>52</v>
      </c>
      <c r="C38" s="7" t="s">
        <v>54</v>
      </c>
      <c r="D38" s="7" t="s">
        <v>63</v>
      </c>
      <c r="E38" s="7" t="s">
        <v>23</v>
      </c>
      <c r="F38" s="7" t="s">
        <v>20</v>
      </c>
      <c r="G38" s="6">
        <v>2008</v>
      </c>
      <c r="H38" s="6">
        <v>3</v>
      </c>
      <c r="I38" s="6"/>
      <c r="J38" s="16" t="s">
        <v>24</v>
      </c>
      <c r="K38" s="44"/>
      <c r="L38" s="45">
        <f t="shared" si="0"/>
        <v>0</v>
      </c>
    </row>
    <row r="39" spans="1:12" s="5" customFormat="1" x14ac:dyDescent="0.2">
      <c r="A39" s="7" t="s">
        <v>60</v>
      </c>
      <c r="B39" s="7" t="s">
        <v>52</v>
      </c>
      <c r="C39" s="7" t="s">
        <v>53</v>
      </c>
      <c r="D39" s="7" t="s">
        <v>64</v>
      </c>
      <c r="E39" s="7" t="s">
        <v>23</v>
      </c>
      <c r="F39" s="7" t="s">
        <v>33</v>
      </c>
      <c r="G39" s="6">
        <v>2008</v>
      </c>
      <c r="H39" s="7" t="s">
        <v>34</v>
      </c>
      <c r="I39" s="7" t="s">
        <v>34</v>
      </c>
      <c r="J39" s="16"/>
      <c r="K39" s="44"/>
      <c r="L39" s="45">
        <f t="shared" si="0"/>
        <v>0</v>
      </c>
    </row>
    <row r="40" spans="1:12" s="5" customFormat="1" x14ac:dyDescent="0.2">
      <c r="A40" s="7" t="s">
        <v>60</v>
      </c>
      <c r="B40" s="7" t="s">
        <v>52</v>
      </c>
      <c r="C40" s="7" t="s">
        <v>53</v>
      </c>
      <c r="D40" s="7" t="s">
        <v>65</v>
      </c>
      <c r="E40" s="7" t="s">
        <v>23</v>
      </c>
      <c r="F40" s="7" t="s">
        <v>20</v>
      </c>
      <c r="G40" s="6">
        <v>2010</v>
      </c>
      <c r="H40" s="6">
        <v>5</v>
      </c>
      <c r="I40" s="6">
        <v>1000</v>
      </c>
      <c r="J40" s="16" t="s">
        <v>24</v>
      </c>
      <c r="K40" s="44"/>
      <c r="L40" s="45">
        <f t="shared" si="0"/>
        <v>0</v>
      </c>
    </row>
    <row r="41" spans="1:12" s="5" customFormat="1" x14ac:dyDescent="0.2">
      <c r="A41" s="7" t="s">
        <v>60</v>
      </c>
      <c r="B41" s="7" t="s">
        <v>52</v>
      </c>
      <c r="C41" s="7" t="s">
        <v>53</v>
      </c>
      <c r="D41" s="7" t="s">
        <v>66</v>
      </c>
      <c r="E41" s="7" t="s">
        <v>23</v>
      </c>
      <c r="F41" s="7" t="s">
        <v>67</v>
      </c>
      <c r="G41" s="6">
        <v>2011</v>
      </c>
      <c r="H41" s="6">
        <v>2</v>
      </c>
      <c r="I41" s="6">
        <v>200</v>
      </c>
      <c r="J41" s="16" t="s">
        <v>28</v>
      </c>
      <c r="K41" s="44"/>
      <c r="L41" s="45">
        <f t="shared" si="0"/>
        <v>0</v>
      </c>
    </row>
    <row r="42" spans="1:12" s="5" customFormat="1" x14ac:dyDescent="0.2">
      <c r="A42" s="7" t="s">
        <v>60</v>
      </c>
      <c r="B42" s="7" t="s">
        <v>52</v>
      </c>
      <c r="C42" s="7" t="s">
        <v>53</v>
      </c>
      <c r="D42" s="7" t="s">
        <v>68</v>
      </c>
      <c r="E42" s="7" t="s">
        <v>23</v>
      </c>
      <c r="F42" s="7" t="s">
        <v>67</v>
      </c>
      <c r="G42" s="6">
        <v>2011</v>
      </c>
      <c r="H42" s="6">
        <v>2</v>
      </c>
      <c r="I42" s="6">
        <v>200</v>
      </c>
      <c r="J42" s="16" t="s">
        <v>28</v>
      </c>
      <c r="K42" s="44"/>
      <c r="L42" s="45">
        <f t="shared" si="0"/>
        <v>0</v>
      </c>
    </row>
    <row r="43" spans="1:12" s="5" customFormat="1" x14ac:dyDescent="0.2">
      <c r="A43" s="7"/>
      <c r="B43" s="7"/>
      <c r="C43" s="7"/>
      <c r="D43" s="7"/>
      <c r="E43" s="7"/>
      <c r="F43" s="7"/>
      <c r="G43" s="6"/>
      <c r="H43" s="6"/>
      <c r="I43" s="6"/>
      <c r="J43" s="16"/>
      <c r="K43" s="46"/>
      <c r="L43" s="45"/>
    </row>
    <row r="44" spans="1:12" s="5" customFormat="1" x14ac:dyDescent="0.2">
      <c r="A44" s="6" t="s">
        <v>69</v>
      </c>
      <c r="B44" s="6" t="s">
        <v>52</v>
      </c>
      <c r="C44" s="6" t="s">
        <v>70</v>
      </c>
      <c r="D44" s="6" t="s">
        <v>71</v>
      </c>
      <c r="E44" s="6" t="s">
        <v>72</v>
      </c>
      <c r="F44" s="6" t="s">
        <v>73</v>
      </c>
      <c r="G44" s="6">
        <v>2011</v>
      </c>
      <c r="H44" s="6">
        <v>2</v>
      </c>
      <c r="I44" s="6">
        <v>200</v>
      </c>
      <c r="J44" s="16" t="s">
        <v>28</v>
      </c>
      <c r="K44" s="44"/>
      <c r="L44" s="45">
        <f t="shared" si="0"/>
        <v>0</v>
      </c>
    </row>
    <row r="45" spans="1:12" s="5" customFormat="1" x14ac:dyDescent="0.2">
      <c r="A45" s="6" t="s">
        <v>69</v>
      </c>
      <c r="B45" s="6" t="s">
        <v>52</v>
      </c>
      <c r="C45" s="6" t="s">
        <v>70</v>
      </c>
      <c r="D45" s="6" t="s">
        <v>74</v>
      </c>
      <c r="E45" s="6" t="s">
        <v>72</v>
      </c>
      <c r="F45" s="6" t="s">
        <v>73</v>
      </c>
      <c r="G45" s="6">
        <v>2011</v>
      </c>
      <c r="H45" s="6">
        <v>2</v>
      </c>
      <c r="I45" s="6">
        <v>200</v>
      </c>
      <c r="J45" s="16" t="s">
        <v>28</v>
      </c>
      <c r="K45" s="44"/>
      <c r="L45" s="45">
        <f t="shared" si="0"/>
        <v>0</v>
      </c>
    </row>
    <row r="46" spans="1:12" s="5" customFormat="1" x14ac:dyDescent="0.2">
      <c r="A46" s="6" t="s">
        <v>69</v>
      </c>
      <c r="B46" s="6" t="s">
        <v>52</v>
      </c>
      <c r="C46" s="6" t="s">
        <v>70</v>
      </c>
      <c r="D46" s="6" t="s">
        <v>75</v>
      </c>
      <c r="E46" s="6" t="s">
        <v>72</v>
      </c>
      <c r="F46" s="6" t="s">
        <v>76</v>
      </c>
      <c r="G46" s="6">
        <v>2005</v>
      </c>
      <c r="H46" s="6">
        <v>2</v>
      </c>
      <c r="I46" s="6">
        <v>200</v>
      </c>
      <c r="J46" s="16" t="s">
        <v>28</v>
      </c>
      <c r="K46" s="44"/>
      <c r="L46" s="45">
        <f t="shared" si="0"/>
        <v>0</v>
      </c>
    </row>
    <row r="47" spans="1:12" s="5" customFormat="1" x14ac:dyDescent="0.2">
      <c r="A47" s="6" t="s">
        <v>69</v>
      </c>
      <c r="B47" s="6" t="s">
        <v>52</v>
      </c>
      <c r="C47" s="6" t="s">
        <v>70</v>
      </c>
      <c r="D47" s="6" t="s">
        <v>77</v>
      </c>
      <c r="E47" s="6" t="s">
        <v>72</v>
      </c>
      <c r="F47" s="6" t="s">
        <v>78</v>
      </c>
      <c r="G47" s="6">
        <v>2007</v>
      </c>
      <c r="H47" s="6">
        <v>2</v>
      </c>
      <c r="I47" s="6">
        <v>200</v>
      </c>
      <c r="J47" s="16" t="s">
        <v>28</v>
      </c>
      <c r="K47" s="44"/>
      <c r="L47" s="45">
        <f t="shared" si="0"/>
        <v>0</v>
      </c>
    </row>
    <row r="48" spans="1:12" s="5" customFormat="1" x14ac:dyDescent="0.2">
      <c r="A48" s="6" t="s">
        <v>69</v>
      </c>
      <c r="B48" s="6" t="s">
        <v>52</v>
      </c>
      <c r="C48" s="6" t="s">
        <v>70</v>
      </c>
      <c r="D48" s="6" t="s">
        <v>79</v>
      </c>
      <c r="E48" s="6" t="s">
        <v>72</v>
      </c>
      <c r="F48" s="6" t="s">
        <v>80</v>
      </c>
      <c r="G48" s="6" t="s">
        <v>81</v>
      </c>
      <c r="H48" s="6">
        <v>2</v>
      </c>
      <c r="I48" s="6">
        <v>250</v>
      </c>
      <c r="J48" s="16" t="s">
        <v>28</v>
      </c>
      <c r="K48" s="44"/>
      <c r="L48" s="45">
        <f t="shared" si="0"/>
        <v>0</v>
      </c>
    </row>
    <row r="49" spans="1:12" s="5" customFormat="1" x14ac:dyDescent="0.2">
      <c r="A49" s="6" t="s">
        <v>69</v>
      </c>
      <c r="B49" s="6" t="s">
        <v>52</v>
      </c>
      <c r="C49" s="6" t="s">
        <v>82</v>
      </c>
      <c r="D49" s="6" t="s">
        <v>83</v>
      </c>
      <c r="E49" s="6" t="s">
        <v>84</v>
      </c>
      <c r="F49" s="6" t="s">
        <v>85</v>
      </c>
      <c r="G49" s="6">
        <v>2006</v>
      </c>
      <c r="H49" s="6">
        <v>3</v>
      </c>
      <c r="I49" s="6">
        <v>3000</v>
      </c>
      <c r="J49" s="16" t="s">
        <v>28</v>
      </c>
      <c r="K49" s="44"/>
      <c r="L49" s="45">
        <f t="shared" si="0"/>
        <v>0</v>
      </c>
    </row>
    <row r="50" spans="1:12" s="5" customFormat="1" x14ac:dyDescent="0.2">
      <c r="A50" s="7" t="s">
        <v>69</v>
      </c>
      <c r="B50" s="7" t="s">
        <v>52</v>
      </c>
      <c r="C50" s="7" t="s">
        <v>70</v>
      </c>
      <c r="D50" s="7" t="s">
        <v>29</v>
      </c>
      <c r="E50" s="7" t="s">
        <v>23</v>
      </c>
      <c r="F50" s="7" t="s">
        <v>20</v>
      </c>
      <c r="G50" s="6">
        <v>2002</v>
      </c>
      <c r="H50" s="6">
        <v>4</v>
      </c>
      <c r="I50" s="6">
        <v>800</v>
      </c>
      <c r="J50" s="16" t="s">
        <v>24</v>
      </c>
      <c r="K50" s="44"/>
      <c r="L50" s="45">
        <f t="shared" si="0"/>
        <v>0</v>
      </c>
    </row>
    <row r="51" spans="1:12" s="5" customFormat="1" x14ac:dyDescent="0.2">
      <c r="A51" s="7" t="s">
        <v>69</v>
      </c>
      <c r="B51" s="7" t="s">
        <v>52</v>
      </c>
      <c r="C51" s="7" t="s">
        <v>70</v>
      </c>
      <c r="D51" s="7" t="s">
        <v>22</v>
      </c>
      <c r="E51" s="7" t="s">
        <v>23</v>
      </c>
      <c r="F51" s="7" t="s">
        <v>20</v>
      </c>
      <c r="G51" s="6">
        <v>2003</v>
      </c>
      <c r="H51" s="6">
        <v>6</v>
      </c>
      <c r="I51" s="6">
        <v>1600</v>
      </c>
      <c r="J51" s="16" t="s">
        <v>24</v>
      </c>
      <c r="K51" s="44"/>
      <c r="L51" s="45">
        <f t="shared" si="0"/>
        <v>0</v>
      </c>
    </row>
    <row r="52" spans="1:12" s="5" customFormat="1" x14ac:dyDescent="0.2">
      <c r="A52" s="7" t="s">
        <v>69</v>
      </c>
      <c r="B52" s="7" t="s">
        <v>52</v>
      </c>
      <c r="C52" s="7" t="s">
        <v>70</v>
      </c>
      <c r="D52" s="7" t="s">
        <v>86</v>
      </c>
      <c r="E52" s="7" t="s">
        <v>23</v>
      </c>
      <c r="F52" s="7" t="s">
        <v>20</v>
      </c>
      <c r="G52" s="6">
        <v>2003</v>
      </c>
      <c r="H52" s="6">
        <v>9</v>
      </c>
      <c r="I52" s="6">
        <v>1000</v>
      </c>
      <c r="J52" s="16" t="s">
        <v>24</v>
      </c>
      <c r="K52" s="44"/>
      <c r="L52" s="45">
        <f t="shared" si="0"/>
        <v>0</v>
      </c>
    </row>
    <row r="53" spans="1:12" s="5" customFormat="1" x14ac:dyDescent="0.2">
      <c r="A53" s="7" t="s">
        <v>69</v>
      </c>
      <c r="B53" s="7" t="s">
        <v>52</v>
      </c>
      <c r="C53" s="7" t="s">
        <v>70</v>
      </c>
      <c r="D53" s="7" t="s">
        <v>87</v>
      </c>
      <c r="E53" s="7" t="s">
        <v>23</v>
      </c>
      <c r="F53" s="7" t="s">
        <v>33</v>
      </c>
      <c r="G53" s="6">
        <v>2004</v>
      </c>
      <c r="H53" s="7" t="s">
        <v>34</v>
      </c>
      <c r="I53" s="7" t="s">
        <v>34</v>
      </c>
      <c r="J53" s="16"/>
      <c r="K53" s="44"/>
      <c r="L53" s="45">
        <f t="shared" si="0"/>
        <v>0</v>
      </c>
    </row>
    <row r="54" spans="1:12" s="5" customFormat="1" x14ac:dyDescent="0.2">
      <c r="A54" s="7" t="s">
        <v>69</v>
      </c>
      <c r="B54" s="7" t="s">
        <v>52</v>
      </c>
      <c r="C54" s="7" t="s">
        <v>70</v>
      </c>
      <c r="D54" s="7" t="s">
        <v>87</v>
      </c>
      <c r="E54" s="7" t="s">
        <v>23</v>
      </c>
      <c r="F54" s="7" t="s">
        <v>33</v>
      </c>
      <c r="G54" s="6">
        <v>2004</v>
      </c>
      <c r="H54" s="7" t="s">
        <v>34</v>
      </c>
      <c r="I54" s="7" t="s">
        <v>34</v>
      </c>
      <c r="J54" s="16"/>
      <c r="K54" s="44"/>
      <c r="L54" s="45">
        <f t="shared" si="0"/>
        <v>0</v>
      </c>
    </row>
    <row r="55" spans="1:12" s="5" customFormat="1" x14ac:dyDescent="0.2">
      <c r="A55" s="7" t="s">
        <v>69</v>
      </c>
      <c r="B55" s="7" t="s">
        <v>52</v>
      </c>
      <c r="C55" s="7" t="s">
        <v>70</v>
      </c>
      <c r="D55" s="7" t="s">
        <v>87</v>
      </c>
      <c r="E55" s="7" t="s">
        <v>23</v>
      </c>
      <c r="F55" s="7" t="s">
        <v>33</v>
      </c>
      <c r="G55" s="6">
        <v>2004</v>
      </c>
      <c r="H55" s="7" t="s">
        <v>34</v>
      </c>
      <c r="I55" s="7" t="s">
        <v>34</v>
      </c>
      <c r="J55" s="16"/>
      <c r="K55" s="44"/>
      <c r="L55" s="45">
        <f t="shared" si="0"/>
        <v>0</v>
      </c>
    </row>
    <row r="56" spans="1:12" s="5" customFormat="1" x14ac:dyDescent="0.2">
      <c r="A56" s="7" t="s">
        <v>69</v>
      </c>
      <c r="B56" s="7" t="s">
        <v>52</v>
      </c>
      <c r="C56" s="7" t="s">
        <v>70</v>
      </c>
      <c r="D56" s="7" t="s">
        <v>21</v>
      </c>
      <c r="E56" s="7" t="s">
        <v>23</v>
      </c>
      <c r="F56" s="7" t="s">
        <v>20</v>
      </c>
      <c r="G56" s="6">
        <v>2005</v>
      </c>
      <c r="H56" s="6">
        <v>7</v>
      </c>
      <c r="I56" s="6">
        <v>1000</v>
      </c>
      <c r="J56" s="16" t="s">
        <v>24</v>
      </c>
      <c r="K56" s="44"/>
      <c r="L56" s="45">
        <f t="shared" si="0"/>
        <v>0</v>
      </c>
    </row>
    <row r="57" spans="1:12" s="5" customFormat="1" x14ac:dyDescent="0.2">
      <c r="A57" s="7" t="s">
        <v>69</v>
      </c>
      <c r="B57" s="7" t="s">
        <v>52</v>
      </c>
      <c r="C57" s="7" t="s">
        <v>70</v>
      </c>
      <c r="D57" s="7" t="s">
        <v>88</v>
      </c>
      <c r="E57" s="7" t="s">
        <v>23</v>
      </c>
      <c r="F57" s="7" t="s">
        <v>33</v>
      </c>
      <c r="G57" s="6">
        <v>2005</v>
      </c>
      <c r="H57" s="7" t="s">
        <v>34</v>
      </c>
      <c r="I57" s="7" t="s">
        <v>34</v>
      </c>
      <c r="J57" s="16"/>
      <c r="K57" s="44"/>
      <c r="L57" s="45">
        <f t="shared" si="0"/>
        <v>0</v>
      </c>
    </row>
    <row r="58" spans="1:12" s="5" customFormat="1" x14ac:dyDescent="0.2">
      <c r="A58" s="7" t="s">
        <v>69</v>
      </c>
      <c r="B58" s="7" t="s">
        <v>52</v>
      </c>
      <c r="C58" s="7" t="s">
        <v>70</v>
      </c>
      <c r="D58" s="7" t="s">
        <v>88</v>
      </c>
      <c r="E58" s="7" t="s">
        <v>23</v>
      </c>
      <c r="F58" s="7" t="s">
        <v>33</v>
      </c>
      <c r="G58" s="6">
        <v>2005</v>
      </c>
      <c r="H58" s="7" t="s">
        <v>34</v>
      </c>
      <c r="I58" s="7" t="s">
        <v>34</v>
      </c>
      <c r="J58" s="16"/>
      <c r="K58" s="44"/>
      <c r="L58" s="45">
        <f t="shared" si="0"/>
        <v>0</v>
      </c>
    </row>
    <row r="59" spans="1:12" s="5" customFormat="1" x14ac:dyDescent="0.2">
      <c r="A59" s="7" t="s">
        <v>69</v>
      </c>
      <c r="B59" s="7" t="s">
        <v>52</v>
      </c>
      <c r="C59" s="7" t="s">
        <v>70</v>
      </c>
      <c r="D59" s="7" t="s">
        <v>88</v>
      </c>
      <c r="E59" s="7" t="s">
        <v>23</v>
      </c>
      <c r="F59" s="7" t="s">
        <v>33</v>
      </c>
      <c r="G59" s="6">
        <v>2005</v>
      </c>
      <c r="H59" s="7" t="s">
        <v>34</v>
      </c>
      <c r="I59" s="7" t="s">
        <v>34</v>
      </c>
      <c r="J59" s="16"/>
      <c r="K59" s="44"/>
      <c r="L59" s="45">
        <f t="shared" si="0"/>
        <v>0</v>
      </c>
    </row>
    <row r="60" spans="1:12" s="5" customFormat="1" x14ac:dyDescent="0.2">
      <c r="A60" s="9"/>
      <c r="B60" s="9"/>
      <c r="C60" s="9"/>
      <c r="D60" s="9"/>
      <c r="E60" s="9"/>
      <c r="F60" s="9"/>
      <c r="H60" s="9"/>
      <c r="I60" s="9"/>
      <c r="K60" s="46"/>
      <c r="L60" s="45"/>
    </row>
    <row r="61" spans="1:12" s="5" customFormat="1" x14ac:dyDescent="0.2">
      <c r="A61" s="7" t="s">
        <v>89</v>
      </c>
      <c r="B61" s="7" t="s">
        <v>52</v>
      </c>
      <c r="C61" s="7" t="s">
        <v>70</v>
      </c>
      <c r="D61" s="7" t="s">
        <v>90</v>
      </c>
      <c r="E61" s="7" t="s">
        <v>23</v>
      </c>
      <c r="F61" s="7" t="s">
        <v>20</v>
      </c>
      <c r="G61" s="6">
        <v>2013</v>
      </c>
      <c r="H61" s="6">
        <v>6</v>
      </c>
      <c r="I61" s="6">
        <v>1000</v>
      </c>
      <c r="J61" s="16" t="s">
        <v>24</v>
      </c>
      <c r="K61" s="44"/>
      <c r="L61" s="45">
        <f t="shared" si="0"/>
        <v>0</v>
      </c>
    </row>
    <row r="62" spans="1:12" s="5" customFormat="1" x14ac:dyDescent="0.2">
      <c r="A62" s="7" t="s">
        <v>89</v>
      </c>
      <c r="B62" s="7" t="s">
        <v>52</v>
      </c>
      <c r="C62" s="7" t="s">
        <v>70</v>
      </c>
      <c r="D62" s="7" t="s">
        <v>91</v>
      </c>
      <c r="E62" s="7" t="s">
        <v>23</v>
      </c>
      <c r="F62" s="7" t="s">
        <v>20</v>
      </c>
      <c r="G62" s="6">
        <v>2013</v>
      </c>
      <c r="H62" s="6">
        <v>6</v>
      </c>
      <c r="I62" s="6">
        <v>1000</v>
      </c>
      <c r="J62" s="16" t="s">
        <v>24</v>
      </c>
      <c r="K62" s="44"/>
      <c r="L62" s="45">
        <f t="shared" si="0"/>
        <v>0</v>
      </c>
    </row>
    <row r="63" spans="1:12" s="5" customFormat="1" x14ac:dyDescent="0.2">
      <c r="A63" s="7" t="s">
        <v>89</v>
      </c>
      <c r="B63" s="7" t="s">
        <v>52</v>
      </c>
      <c r="C63" s="7" t="s">
        <v>70</v>
      </c>
      <c r="D63" s="7" t="s">
        <v>92</v>
      </c>
      <c r="E63" s="7" t="s">
        <v>23</v>
      </c>
      <c r="F63" s="7" t="s">
        <v>20</v>
      </c>
      <c r="G63" s="6">
        <v>2013</v>
      </c>
      <c r="H63" s="6">
        <v>5</v>
      </c>
      <c r="I63" s="6">
        <v>1000</v>
      </c>
      <c r="J63" s="16" t="s">
        <v>24</v>
      </c>
      <c r="K63" s="44"/>
      <c r="L63" s="45">
        <f t="shared" si="0"/>
        <v>0</v>
      </c>
    </row>
    <row r="64" spans="1:12" s="5" customFormat="1" x14ac:dyDescent="0.2">
      <c r="A64" s="7" t="s">
        <v>89</v>
      </c>
      <c r="B64" s="7" t="s">
        <v>52</v>
      </c>
      <c r="C64" s="7" t="s">
        <v>70</v>
      </c>
      <c r="D64" s="7" t="s">
        <v>93</v>
      </c>
      <c r="E64" s="7" t="s">
        <v>23</v>
      </c>
      <c r="F64" s="7" t="s">
        <v>59</v>
      </c>
      <c r="G64" s="6">
        <v>2013</v>
      </c>
      <c r="H64" s="6">
        <v>2</v>
      </c>
      <c r="I64" s="6">
        <v>500</v>
      </c>
      <c r="J64" s="16" t="s">
        <v>24</v>
      </c>
      <c r="K64" s="44"/>
      <c r="L64" s="45">
        <f t="shared" si="0"/>
        <v>0</v>
      </c>
    </row>
    <row r="65" spans="1:12" s="5" customFormat="1" x14ac:dyDescent="0.2">
      <c r="A65" s="7" t="s">
        <v>94</v>
      </c>
      <c r="B65" s="7" t="s">
        <v>52</v>
      </c>
      <c r="C65" s="7" t="s">
        <v>70</v>
      </c>
      <c r="D65" s="7" t="s">
        <v>95</v>
      </c>
      <c r="E65" s="7" t="s">
        <v>23</v>
      </c>
      <c r="F65" s="7" t="s">
        <v>59</v>
      </c>
      <c r="G65" s="6">
        <v>2013</v>
      </c>
      <c r="H65" s="6">
        <v>2</v>
      </c>
      <c r="I65" s="6">
        <v>500</v>
      </c>
      <c r="J65" s="16" t="s">
        <v>28</v>
      </c>
      <c r="K65" s="44"/>
      <c r="L65" s="45">
        <f t="shared" si="0"/>
        <v>0</v>
      </c>
    </row>
    <row r="66" spans="1:12" s="5" customFormat="1" x14ac:dyDescent="0.2">
      <c r="A66" s="7" t="s">
        <v>89</v>
      </c>
      <c r="B66" s="7" t="s">
        <v>52</v>
      </c>
      <c r="C66" s="7" t="s">
        <v>70</v>
      </c>
      <c r="D66" s="7" t="s">
        <v>96</v>
      </c>
      <c r="E66" s="7" t="s">
        <v>23</v>
      </c>
      <c r="F66" s="7" t="s">
        <v>33</v>
      </c>
      <c r="G66" s="6">
        <v>2013</v>
      </c>
      <c r="H66" s="7" t="s">
        <v>34</v>
      </c>
      <c r="I66" s="7" t="s">
        <v>34</v>
      </c>
      <c r="J66" s="16"/>
      <c r="K66" s="44"/>
      <c r="L66" s="45">
        <f t="shared" si="0"/>
        <v>0</v>
      </c>
    </row>
    <row r="67" spans="1:12" s="5" customFormat="1" x14ac:dyDescent="0.2">
      <c r="A67" s="7" t="s">
        <v>89</v>
      </c>
      <c r="B67" s="7" t="s">
        <v>52</v>
      </c>
      <c r="C67" s="7" t="s">
        <v>70</v>
      </c>
      <c r="D67" s="7" t="s">
        <v>96</v>
      </c>
      <c r="E67" s="7" t="s">
        <v>23</v>
      </c>
      <c r="F67" s="7" t="s">
        <v>33</v>
      </c>
      <c r="G67" s="6">
        <v>2013</v>
      </c>
      <c r="H67" s="7" t="s">
        <v>34</v>
      </c>
      <c r="I67" s="7" t="s">
        <v>34</v>
      </c>
      <c r="J67" s="16"/>
      <c r="K67" s="44"/>
      <c r="L67" s="45">
        <f t="shared" si="0"/>
        <v>0</v>
      </c>
    </row>
    <row r="68" spans="1:12" s="5" customFormat="1" x14ac:dyDescent="0.2">
      <c r="A68" s="7" t="s">
        <v>89</v>
      </c>
      <c r="B68" s="7" t="s">
        <v>52</v>
      </c>
      <c r="C68" s="7" t="s">
        <v>70</v>
      </c>
      <c r="D68" s="7" t="s">
        <v>96</v>
      </c>
      <c r="E68" s="7" t="s">
        <v>23</v>
      </c>
      <c r="F68" s="7" t="s">
        <v>33</v>
      </c>
      <c r="G68" s="6">
        <v>2013</v>
      </c>
      <c r="H68" s="7" t="s">
        <v>34</v>
      </c>
      <c r="I68" s="7" t="s">
        <v>34</v>
      </c>
      <c r="J68" s="16"/>
      <c r="K68" s="44"/>
      <c r="L68" s="45">
        <f t="shared" si="0"/>
        <v>0</v>
      </c>
    </row>
    <row r="69" spans="1:12" s="5" customFormat="1" x14ac:dyDescent="0.2">
      <c r="A69" s="7" t="s">
        <v>89</v>
      </c>
      <c r="B69" s="7" t="s">
        <v>52</v>
      </c>
      <c r="C69" s="7" t="s">
        <v>70</v>
      </c>
      <c r="D69" s="7" t="s">
        <v>96</v>
      </c>
      <c r="E69" s="7" t="s">
        <v>23</v>
      </c>
      <c r="F69" s="7" t="s">
        <v>33</v>
      </c>
      <c r="G69" s="6">
        <v>2013</v>
      </c>
      <c r="H69" s="7" t="s">
        <v>34</v>
      </c>
      <c r="I69" s="7" t="s">
        <v>34</v>
      </c>
      <c r="J69" s="16"/>
      <c r="K69" s="44"/>
      <c r="L69" s="45">
        <f t="shared" si="0"/>
        <v>0</v>
      </c>
    </row>
    <row r="70" spans="1:12" s="5" customFormat="1" x14ac:dyDescent="0.2">
      <c r="A70" s="6" t="s">
        <v>89</v>
      </c>
      <c r="B70" s="6" t="s">
        <v>52</v>
      </c>
      <c r="C70" s="6" t="s">
        <v>70</v>
      </c>
      <c r="D70" s="6" t="s">
        <v>97</v>
      </c>
      <c r="E70" s="6" t="s">
        <v>98</v>
      </c>
      <c r="F70" s="6" t="s">
        <v>99</v>
      </c>
      <c r="G70" s="6">
        <v>2014</v>
      </c>
      <c r="H70" s="6">
        <v>2</v>
      </c>
      <c r="I70" s="6">
        <v>1500</v>
      </c>
      <c r="J70" s="16" t="s">
        <v>28</v>
      </c>
      <c r="K70" s="44"/>
      <c r="L70" s="45">
        <f t="shared" si="0"/>
        <v>0</v>
      </c>
    </row>
    <row r="71" spans="1:12" s="5" customFormat="1" x14ac:dyDescent="0.2">
      <c r="A71" s="6"/>
      <c r="B71" s="6"/>
      <c r="C71" s="6"/>
      <c r="D71" s="6"/>
      <c r="E71" s="6"/>
      <c r="F71" s="6"/>
      <c r="G71" s="6"/>
      <c r="H71" s="6"/>
      <c r="I71" s="6"/>
      <c r="J71" s="16"/>
      <c r="K71" s="46"/>
      <c r="L71" s="45"/>
    </row>
    <row r="72" spans="1:12" s="5" customFormat="1" x14ac:dyDescent="0.2">
      <c r="A72" s="6" t="s">
        <v>100</v>
      </c>
      <c r="B72" s="6" t="s">
        <v>52</v>
      </c>
      <c r="C72" s="14" t="s">
        <v>101</v>
      </c>
      <c r="D72" s="6" t="s">
        <v>49</v>
      </c>
      <c r="E72" s="6" t="s">
        <v>32</v>
      </c>
      <c r="F72" s="6" t="s">
        <v>50</v>
      </c>
      <c r="G72" s="6">
        <v>1995</v>
      </c>
      <c r="H72" s="6">
        <v>3</v>
      </c>
      <c r="I72" s="6">
        <v>630</v>
      </c>
      <c r="J72" s="16" t="s">
        <v>28</v>
      </c>
      <c r="K72" s="44"/>
      <c r="L72" s="45">
        <f t="shared" si="0"/>
        <v>0</v>
      </c>
    </row>
    <row r="73" spans="1:12" s="5" customFormat="1" x14ac:dyDescent="0.2">
      <c r="A73" s="6" t="s">
        <v>100</v>
      </c>
      <c r="B73" s="6" t="s">
        <v>52</v>
      </c>
      <c r="C73" s="14" t="s">
        <v>101</v>
      </c>
      <c r="D73" s="6" t="s">
        <v>102</v>
      </c>
      <c r="E73" s="6" t="s">
        <v>103</v>
      </c>
      <c r="F73" s="6" t="s">
        <v>59</v>
      </c>
      <c r="G73" s="6">
        <v>2017</v>
      </c>
      <c r="H73" s="6">
        <v>3</v>
      </c>
      <c r="I73" s="6">
        <v>400</v>
      </c>
      <c r="J73" s="16" t="s">
        <v>28</v>
      </c>
      <c r="K73" s="44"/>
      <c r="L73" s="45">
        <f t="shared" si="0"/>
        <v>0</v>
      </c>
    </row>
    <row r="74" spans="1:12" x14ac:dyDescent="0.2">
      <c r="A74" s="13" t="s">
        <v>100</v>
      </c>
      <c r="B74" s="6" t="s">
        <v>52</v>
      </c>
      <c r="C74" s="14" t="s">
        <v>101</v>
      </c>
      <c r="D74" s="13" t="s">
        <v>59</v>
      </c>
      <c r="E74" s="13" t="s">
        <v>104</v>
      </c>
      <c r="F74" s="13" t="s">
        <v>59</v>
      </c>
      <c r="G74" s="13">
        <v>2017</v>
      </c>
      <c r="H74" s="13">
        <v>2</v>
      </c>
      <c r="I74" s="13">
        <v>300</v>
      </c>
      <c r="J74" s="18" t="s">
        <v>28</v>
      </c>
      <c r="K74" s="44"/>
      <c r="L74" s="45">
        <f t="shared" ref="L74:L79" si="1">K74*1.21</f>
        <v>0</v>
      </c>
    </row>
    <row r="75" spans="1:12" x14ac:dyDescent="0.2">
      <c r="A75" s="13" t="s">
        <v>100</v>
      </c>
      <c r="B75" s="6" t="s">
        <v>52</v>
      </c>
      <c r="C75" s="14" t="s">
        <v>101</v>
      </c>
      <c r="D75" s="13" t="s">
        <v>105</v>
      </c>
      <c r="E75" s="13" t="s">
        <v>106</v>
      </c>
      <c r="F75" s="13" t="s">
        <v>107</v>
      </c>
      <c r="G75" s="13">
        <v>2019</v>
      </c>
      <c r="H75" s="13">
        <v>2</v>
      </c>
      <c r="I75" s="13">
        <v>500</v>
      </c>
      <c r="J75" s="18" t="s">
        <v>28</v>
      </c>
      <c r="K75" s="44"/>
      <c r="L75" s="45">
        <f t="shared" si="1"/>
        <v>0</v>
      </c>
    </row>
    <row r="76" spans="1:12" x14ac:dyDescent="0.2">
      <c r="K76" s="46"/>
      <c r="L76" s="45"/>
    </row>
    <row r="77" spans="1:12" s="5" customFormat="1" x14ac:dyDescent="0.2">
      <c r="A77" s="7" t="s">
        <v>108</v>
      </c>
      <c r="B77" s="7" t="s">
        <v>52</v>
      </c>
      <c r="C77" s="6"/>
      <c r="D77" s="6" t="s">
        <v>49</v>
      </c>
      <c r="E77" s="7" t="s">
        <v>32</v>
      </c>
      <c r="F77" s="7" t="s">
        <v>50</v>
      </c>
      <c r="G77" s="7" t="s">
        <v>109</v>
      </c>
      <c r="H77" s="6" t="s">
        <v>110</v>
      </c>
      <c r="I77" s="6">
        <v>600</v>
      </c>
      <c r="J77" s="16" t="s">
        <v>28</v>
      </c>
      <c r="K77" s="44"/>
      <c r="L77" s="45">
        <f t="shared" si="1"/>
        <v>0</v>
      </c>
    </row>
    <row r="78" spans="1:12" s="5" customFormat="1" x14ac:dyDescent="0.2">
      <c r="A78" s="7"/>
      <c r="B78" s="7"/>
      <c r="C78" s="6"/>
      <c r="D78" s="6"/>
      <c r="E78" s="7"/>
      <c r="F78" s="7"/>
      <c r="G78" s="7"/>
      <c r="H78" s="6"/>
      <c r="I78" s="6"/>
      <c r="J78" s="16"/>
      <c r="K78" s="46"/>
      <c r="L78" s="45"/>
    </row>
    <row r="79" spans="1:12" s="5" customFormat="1" x14ac:dyDescent="0.2">
      <c r="A79" s="7" t="s">
        <v>111</v>
      </c>
      <c r="B79" s="7" t="s">
        <v>52</v>
      </c>
      <c r="C79" s="6"/>
      <c r="D79" s="6" t="s">
        <v>49</v>
      </c>
      <c r="E79" s="7" t="s">
        <v>32</v>
      </c>
      <c r="F79" s="7" t="s">
        <v>50</v>
      </c>
      <c r="G79" s="7" t="s">
        <v>109</v>
      </c>
      <c r="H79" s="6" t="s">
        <v>112</v>
      </c>
      <c r="I79" s="6">
        <v>600</v>
      </c>
      <c r="J79" s="16" t="s">
        <v>28</v>
      </c>
      <c r="K79" s="44"/>
      <c r="L79" s="45">
        <f t="shared" si="1"/>
        <v>0</v>
      </c>
    </row>
    <row r="80" spans="1:12" s="5" customFormat="1" ht="13.5" thickBot="1" x14ac:dyDescent="0.25">
      <c r="A80" s="7"/>
      <c r="B80" s="7"/>
      <c r="C80" s="6"/>
      <c r="D80" s="6"/>
      <c r="E80" s="7"/>
      <c r="F80" s="7"/>
      <c r="G80" s="7"/>
      <c r="H80" s="6"/>
      <c r="I80" s="6"/>
      <c r="J80" s="19"/>
      <c r="K80" s="47"/>
      <c r="L80" s="48"/>
    </row>
    <row r="81" spans="1:14" ht="13.5" thickBot="1" x14ac:dyDescent="0.25">
      <c r="H81" s="55" t="s">
        <v>113</v>
      </c>
      <c r="I81" s="55"/>
      <c r="J81" s="56"/>
      <c r="K81" s="49">
        <f>SUM(K9:K80)</f>
        <v>0</v>
      </c>
      <c r="L81" s="50">
        <f>SUM(L9:L80)</f>
        <v>0</v>
      </c>
    </row>
    <row r="82" spans="1:14" s="5" customFormat="1" x14ac:dyDescent="0.2">
      <c r="A82" s="11"/>
      <c r="B82" s="11"/>
      <c r="C82" s="10"/>
      <c r="D82" s="10"/>
      <c r="E82" s="11"/>
      <c r="F82" s="11"/>
      <c r="G82" s="10"/>
      <c r="H82" s="10"/>
      <c r="I82" s="10"/>
      <c r="J82" s="10"/>
    </row>
    <row r="85" spans="1:14" customFormat="1" ht="32.450000000000003" customHeight="1" x14ac:dyDescent="0.25">
      <c r="A85" s="59" t="s">
        <v>115</v>
      </c>
      <c r="B85" s="59"/>
      <c r="C85" s="26" t="s">
        <v>116</v>
      </c>
      <c r="D85" s="26" t="s">
        <v>117</v>
      </c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customFormat="1" x14ac:dyDescent="0.2">
      <c r="A86" s="60" t="s">
        <v>118</v>
      </c>
      <c r="B86" s="61"/>
      <c r="C86" s="27">
        <v>200</v>
      </c>
      <c r="D86" s="28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customFormat="1" x14ac:dyDescent="0.2">
      <c r="A87" s="29"/>
      <c r="B87" s="30"/>
      <c r="C87" s="27" t="s">
        <v>119</v>
      </c>
      <c r="D87" s="31">
        <f>C86*D86</f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customFormat="1" x14ac:dyDescent="0.2">
      <c r="A88" s="60" t="s">
        <v>120</v>
      </c>
      <c r="B88" s="61"/>
      <c r="C88" s="27">
        <v>20</v>
      </c>
      <c r="D88" s="28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customFormat="1" x14ac:dyDescent="0.2">
      <c r="A89" s="29"/>
      <c r="B89" s="30"/>
      <c r="C89" s="27" t="s">
        <v>119</v>
      </c>
      <c r="D89" s="31">
        <f>C88*D88</f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customFormat="1" ht="15" x14ac:dyDescent="0.25">
      <c r="A90" s="62" t="s">
        <v>121</v>
      </c>
      <c r="B90" s="62"/>
      <c r="C90" s="63">
        <f>D87+D89</f>
        <v>0</v>
      </c>
      <c r="D90" s="64"/>
      <c r="E90" s="1"/>
      <c r="F90" s="1"/>
      <c r="G90" s="1"/>
      <c r="H90" s="1"/>
      <c r="I90" s="1"/>
      <c r="J90" s="1"/>
      <c r="K90" s="1"/>
      <c r="L90" s="1"/>
      <c r="M90" s="1"/>
      <c r="N90" s="1"/>
    </row>
    <row r="93" spans="1:14" customFormat="1" ht="26.45" customHeight="1" x14ac:dyDescent="0.25">
      <c r="A93" s="57" t="s">
        <v>122</v>
      </c>
      <c r="B93" s="58"/>
      <c r="C93" s="32" t="s">
        <v>123</v>
      </c>
      <c r="D93" s="32" t="s">
        <v>124</v>
      </c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customFormat="1" ht="22.9" customHeight="1" x14ac:dyDescent="0.2">
      <c r="A94" s="33" t="s">
        <v>125</v>
      </c>
      <c r="B94" s="31">
        <v>20000</v>
      </c>
      <c r="C94" s="34"/>
      <c r="D94" s="31">
        <f>B94*(1+C94)</f>
        <v>20000</v>
      </c>
      <c r="E94" s="1"/>
      <c r="F94" s="1"/>
      <c r="G94" s="1"/>
      <c r="H94" s="1"/>
      <c r="I94" s="1"/>
      <c r="J94" s="1"/>
      <c r="K94" s="1"/>
      <c r="L94" s="1"/>
      <c r="M94" s="1"/>
      <c r="N94" s="1"/>
    </row>
    <row r="96" spans="1:14" ht="54" customHeight="1" x14ac:dyDescent="0.2">
      <c r="A96" s="37" t="s">
        <v>126</v>
      </c>
      <c r="B96" s="36"/>
      <c r="C96" s="36"/>
      <c r="D96" s="38">
        <f>K81+C90+D94</f>
        <v>20000</v>
      </c>
      <c r="E96" s="35"/>
      <c r="F96" s="35"/>
      <c r="G96" s="35"/>
      <c r="H96" s="35"/>
      <c r="I96" s="35"/>
    </row>
    <row r="98" spans="1:2" ht="11.25" customHeight="1" thickBot="1" x14ac:dyDescent="0.25"/>
    <row r="99" spans="1:2" ht="13.5" hidden="1" thickBot="1" x14ac:dyDescent="0.25"/>
    <row r="100" spans="1:2" ht="24" customHeight="1" x14ac:dyDescent="0.2">
      <c r="A100" s="51" t="s">
        <v>130</v>
      </c>
      <c r="B100" s="52"/>
    </row>
    <row r="101" spans="1:2" ht="18.75" customHeight="1" x14ac:dyDescent="0.2">
      <c r="A101" s="42" t="s">
        <v>131</v>
      </c>
      <c r="B101" s="43"/>
    </row>
    <row r="102" spans="1:2" ht="18" customHeight="1" x14ac:dyDescent="0.2">
      <c r="A102" s="42" t="s">
        <v>132</v>
      </c>
      <c r="B102" s="43"/>
    </row>
    <row r="103" spans="1:2" ht="22.5" customHeight="1" x14ac:dyDescent="0.2">
      <c r="A103" s="42" t="s">
        <v>133</v>
      </c>
      <c r="B103" s="43"/>
    </row>
    <row r="104" spans="1:2" ht="73.5" customHeight="1" x14ac:dyDescent="0.2">
      <c r="A104" s="42" t="s">
        <v>134</v>
      </c>
      <c r="B104" s="43"/>
    </row>
    <row r="105" spans="1:2" ht="20.25" customHeight="1" x14ac:dyDescent="0.2">
      <c r="A105" s="42" t="s">
        <v>135</v>
      </c>
      <c r="B105" s="43"/>
    </row>
    <row r="106" spans="1:2" ht="17.25" customHeight="1" thickBot="1" x14ac:dyDescent="0.25">
      <c r="A106" s="53" t="s">
        <v>136</v>
      </c>
      <c r="B106" s="54"/>
    </row>
  </sheetData>
  <sheetProtection algorithmName="SHA-512" hashValue="rhXefpaRZ1tI2HSHWn43h9aAhdKVswSiGrtnx+sQtA+YiwZDwiuyyUGRm+uubNgLcgOUxEf5h0R4mGYrMbi/hA==" saltValue="9BRAgYco1cZzlkAfx+nViA==" spinCount="100000" sheet="1" objects="1" scenarios="1"/>
  <protectedRanges>
    <protectedRange sqref="K9:K16 K18 K20:K22 K24:K28 K30 B101:B104 B10530 K32:K34 K36:K42 K44:K59 K61:K70 K72:K75 K77 K79 D86 D88 C94" name="Bereik1"/>
  </protectedRanges>
  <autoFilter ref="A8:K82" xr:uid="{00000000-0009-0000-0000-000000000000}"/>
  <mergeCells count="9">
    <mergeCell ref="A100:B100"/>
    <mergeCell ref="A106:B106"/>
    <mergeCell ref="H81:J81"/>
    <mergeCell ref="A93:B93"/>
    <mergeCell ref="A85:B85"/>
    <mergeCell ref="A86:B86"/>
    <mergeCell ref="A88:B88"/>
    <mergeCell ref="A90:B90"/>
    <mergeCell ref="C90:D90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47CD89A6B14D479EB19CB95C1B8076" ma:contentTypeVersion="2" ma:contentTypeDescription="Een nieuw document maken." ma:contentTypeScope="" ma:versionID="d507c706131805f28ab28f566cd4497c">
  <xsd:schema xmlns:xsd="http://www.w3.org/2001/XMLSchema" xmlns:xs="http://www.w3.org/2001/XMLSchema" xmlns:p="http://schemas.microsoft.com/office/2006/metadata/properties" xmlns:ns2="28db127a-baa8-4003-8fe8-c8a3705f3b5a" targetNamespace="http://schemas.microsoft.com/office/2006/metadata/properties" ma:root="true" ma:fieldsID="965d95e59e370b906c0d83ae89145911" ns2:_="">
    <xsd:import namespace="28db127a-baa8-4003-8fe8-c8a3705f3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b127a-baa8-4003-8fe8-c8a3705f3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B73A4-1362-4815-B378-06CC4166A06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28db127a-baa8-4003-8fe8-c8a3705f3b5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9A63D3A-2E12-4CE0-81FF-EEE9D4782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b127a-baa8-4003-8fe8-c8a3705f3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A8C3EF-C18D-4B32-866C-8FCF75DC1A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7</vt:i4>
      </vt:variant>
    </vt:vector>
  </HeadingPairs>
  <TitlesOfParts>
    <vt:vector size="8" baseType="lpstr">
      <vt:lpstr>Blad1</vt:lpstr>
      <vt:lpstr>DATA11</vt:lpstr>
      <vt:lpstr>DATA6</vt:lpstr>
      <vt:lpstr>DATA7</vt:lpstr>
      <vt:lpstr>DATA8</vt:lpstr>
      <vt:lpstr>DATA9</vt:lpstr>
      <vt:lpstr>TEST0</vt:lpstr>
      <vt:lpstr>TESTHKEY</vt:lpstr>
    </vt:vector>
  </TitlesOfParts>
  <Manager/>
  <Company>KONE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TNLHSC1</dc:creator>
  <cp:keywords/>
  <dc:description/>
  <cp:lastModifiedBy>Marco Brugmans</cp:lastModifiedBy>
  <cp:revision/>
  <dcterms:created xsi:type="dcterms:W3CDTF">2014-09-17T12:21:11Z</dcterms:created>
  <dcterms:modified xsi:type="dcterms:W3CDTF">2021-10-28T12:10:27Z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20d8c0-0771-451f-966c-6b0de5568634_Enabled">
    <vt:lpwstr>True</vt:lpwstr>
  </property>
  <property fmtid="{D5CDD505-2E9C-101B-9397-08002B2CF9AE}" pid="3" name="MSIP_Label_7e20d8c0-0771-451f-966c-6b0de5568634_SiteId">
    <vt:lpwstr>aa06dce7-99d7-403b-8a08-0c5f50471e64</vt:lpwstr>
  </property>
  <property fmtid="{D5CDD505-2E9C-101B-9397-08002B2CF9AE}" pid="4" name="MSIP_Label_7e20d8c0-0771-451f-966c-6b0de5568634_Owner">
    <vt:lpwstr>henk.zoontjens@schindler.com</vt:lpwstr>
  </property>
  <property fmtid="{D5CDD505-2E9C-101B-9397-08002B2CF9AE}" pid="5" name="MSIP_Label_7e20d8c0-0771-451f-966c-6b0de5568634_SetDate">
    <vt:lpwstr>2020-03-12T17:02:29.9638289Z</vt:lpwstr>
  </property>
  <property fmtid="{D5CDD505-2E9C-101B-9397-08002B2CF9AE}" pid="6" name="MSIP_Label_7e20d8c0-0771-451f-966c-6b0de5568634_Name">
    <vt:lpwstr>Internal Use Only</vt:lpwstr>
  </property>
  <property fmtid="{D5CDD505-2E9C-101B-9397-08002B2CF9AE}" pid="7" name="MSIP_Label_7e20d8c0-0771-451f-966c-6b0de5568634_Application">
    <vt:lpwstr>Microsoft Azure Information Protection</vt:lpwstr>
  </property>
  <property fmtid="{D5CDD505-2E9C-101B-9397-08002B2CF9AE}" pid="8" name="MSIP_Label_7e20d8c0-0771-451f-966c-6b0de5568634_ActionId">
    <vt:lpwstr>ce529260-2229-492b-8fe9-ef86c88d189e</vt:lpwstr>
  </property>
  <property fmtid="{D5CDD505-2E9C-101B-9397-08002B2CF9AE}" pid="9" name="MSIP_Label_7e20d8c0-0771-451f-966c-6b0de5568634_Extended_MSFT_Method">
    <vt:lpwstr>Automatic</vt:lpwstr>
  </property>
  <property fmtid="{D5CDD505-2E9C-101B-9397-08002B2CF9AE}" pid="10" name="MSIP_Label_1dc4716b-92d5-4aa9-93a8-2ed8b74a3ef4_Enabled">
    <vt:lpwstr>True</vt:lpwstr>
  </property>
  <property fmtid="{D5CDD505-2E9C-101B-9397-08002B2CF9AE}" pid="11" name="MSIP_Label_1dc4716b-92d5-4aa9-93a8-2ed8b74a3ef4_SiteId">
    <vt:lpwstr>aa06dce7-99d7-403b-8a08-0c5f50471e64</vt:lpwstr>
  </property>
  <property fmtid="{D5CDD505-2E9C-101B-9397-08002B2CF9AE}" pid="12" name="MSIP_Label_1dc4716b-92d5-4aa9-93a8-2ed8b74a3ef4_Owner">
    <vt:lpwstr>henk.zoontjens@schindler.com</vt:lpwstr>
  </property>
  <property fmtid="{D5CDD505-2E9C-101B-9397-08002B2CF9AE}" pid="13" name="MSIP_Label_1dc4716b-92d5-4aa9-93a8-2ed8b74a3ef4_SetDate">
    <vt:lpwstr>2020-03-12T17:02:29.9638289Z</vt:lpwstr>
  </property>
  <property fmtid="{D5CDD505-2E9C-101B-9397-08002B2CF9AE}" pid="14" name="MSIP_Label_1dc4716b-92d5-4aa9-93a8-2ed8b74a3ef4_Name">
    <vt:lpwstr>Sharing with no encryption</vt:lpwstr>
  </property>
  <property fmtid="{D5CDD505-2E9C-101B-9397-08002B2CF9AE}" pid="15" name="MSIP_Label_1dc4716b-92d5-4aa9-93a8-2ed8b74a3ef4_Application">
    <vt:lpwstr>Microsoft Azure Information Protection</vt:lpwstr>
  </property>
  <property fmtid="{D5CDD505-2E9C-101B-9397-08002B2CF9AE}" pid="16" name="MSIP_Label_1dc4716b-92d5-4aa9-93a8-2ed8b74a3ef4_ActionId">
    <vt:lpwstr>ce529260-2229-492b-8fe9-ef86c88d189e</vt:lpwstr>
  </property>
  <property fmtid="{D5CDD505-2E9C-101B-9397-08002B2CF9AE}" pid="17" name="MSIP_Label_1dc4716b-92d5-4aa9-93a8-2ed8b74a3ef4_Parent">
    <vt:lpwstr>7e20d8c0-0771-451f-966c-6b0de5568634</vt:lpwstr>
  </property>
  <property fmtid="{D5CDD505-2E9C-101B-9397-08002B2CF9AE}" pid="18" name="MSIP_Label_1dc4716b-92d5-4aa9-93a8-2ed8b74a3ef4_Extended_MSFT_Method">
    <vt:lpwstr>Automatic</vt:lpwstr>
  </property>
  <property fmtid="{D5CDD505-2E9C-101B-9397-08002B2CF9AE}" pid="19" name="Sensitivity">
    <vt:lpwstr>Internal Use Only Sharing with no encryption</vt:lpwstr>
  </property>
  <property fmtid="{D5CDD505-2E9C-101B-9397-08002B2CF9AE}" pid="20" name="ContentTypeId">
    <vt:lpwstr>0x010100FF47CD89A6B14D479EB19CB95C1B8076</vt:lpwstr>
  </property>
</Properties>
</file>