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hidePivotFieldList="1" defaultThemeVersion="124226"/>
  <mc:AlternateContent xmlns:mc="http://schemas.openxmlformats.org/markup-compatibility/2006">
    <mc:Choice Requires="x15">
      <x15ac:absPath xmlns:x15ac="http://schemas.microsoft.com/office/spreadsheetml/2010/11/ac" url="http://kennis.nieuwegein.nl/inkoop/Werkdocumenten inkoop/Aanbestedingen/Plaagdierbestrijding/Concept 3/"/>
    </mc:Choice>
  </mc:AlternateContent>
  <xr:revisionPtr revIDLastSave="0" documentId="13_ncr:1_{5F76DBDF-9922-4E27-BF5B-4A600C331D48}" xr6:coauthVersionLast="46" xr6:coauthVersionMax="46" xr10:uidLastSave="{00000000-0000-0000-0000-000000000000}"/>
  <bookViews>
    <workbookView xWindow="-110" yWindow="-110" windowWidth="19420" windowHeight="10420" tabRatio="870" xr2:uid="{00000000-000D-0000-FFFF-FFFF00000000}"/>
  </bookViews>
  <sheets>
    <sheet name="Invulblad" sheetId="21" r:id="rId1"/>
  </sheets>
  <externalReferences>
    <externalReference r:id="rId2"/>
    <externalReference r:id="rId3"/>
    <externalReference r:id="rId4"/>
    <externalReference r:id="rId5"/>
    <externalReference r:id="rId6"/>
    <externalReference r:id="rId7"/>
  </externalReferences>
  <definedNames>
    <definedName name="_1F" hidden="1">[1]Psychiatrie!#REF!</definedName>
    <definedName name="_2_0_F" hidden="1">[1]Psychiatrie!#REF!</definedName>
    <definedName name="_Dist_Bin" hidden="1">#REF!</definedName>
    <definedName name="_Dist_Values" hidden="1">#REF!</definedName>
    <definedName name="_Fill" hidden="1">'[2]#REF'!#REF!</definedName>
    <definedName name="_Key1" hidden="1">'[2]#REF'!#REF!</definedName>
    <definedName name="_Order1" hidden="1">255</definedName>
    <definedName name="_Sort" hidden="1">#REF!</definedName>
    <definedName name="_Table1_In1" hidden="1">#REF!</definedName>
    <definedName name="_Table1_Out" hidden="1">#REF!</definedName>
    <definedName name="AccessDatabase" hidden="1">"C:\data\excel\BASISWP.mdb"</definedName>
    <definedName name="administratie">#REF!</definedName>
    <definedName name="adres">'[3]OBJECT '!$B$8</definedName>
    <definedName name="_xlnm.Print_Area" localSheetId="0">Invulblad!$A$1:$G$17</definedName>
    <definedName name="_xlnm.Print_Area">#REF!</definedName>
    <definedName name="afschr">#REF!</definedName>
    <definedName name="Alg">#REF!</definedName>
    <definedName name="Auto">#REF!</definedName>
    <definedName name="basisuurlonenjeugd">#REF!</definedName>
    <definedName name="basisuurlonenVakvolwassenen">#REF!</definedName>
    <definedName name="dag">#REF!</definedName>
    <definedName name="ed">#REF!</definedName>
    <definedName name="ed_freq">#REF!</definedName>
    <definedName name="eg">#REF!</definedName>
    <definedName name="Ervaringsjarentoeslag">#REF!</definedName>
    <definedName name="FeestdagenFT">#REF!</definedName>
    <definedName name="FeestdagenPT">#REF!</definedName>
    <definedName name="franchisealgemeen">#REF!</definedName>
    <definedName name="franchiseovergang">#REF!</definedName>
    <definedName name="franchiseww">#REF!</definedName>
    <definedName name="frequentie">[4]Categorieen!$A$1059:$X$1067</definedName>
    <definedName name="KengCode">[5]Kengetal!$A$4:$F$28</definedName>
    <definedName name="Kleding">#REF!</definedName>
    <definedName name="management">#REF!</definedName>
    <definedName name="matmid">#REF!</definedName>
    <definedName name="matmidk2f">[6]Basisgegevens!$E$64</definedName>
    <definedName name="Norm">#REF!</definedName>
    <definedName name="norm_freq">#REF!</definedName>
    <definedName name="normaal">#REF!</definedName>
    <definedName name="Normen">#REF!</definedName>
    <definedName name="Obnaam">'[3]OBJECT '!$B$3</definedName>
    <definedName name="Obnr">'[3]OBJECT '!$B$4</definedName>
    <definedName name="Opleidingskosten">#REF!</definedName>
    <definedName name="OpNp">#REF!</definedName>
    <definedName name="overgang">#REF!</definedName>
    <definedName name="PensioenWN">#REF!</definedName>
    <definedName name="RouwdagenFT">#REF!</definedName>
    <definedName name="RouwdagenPT">#REF!</definedName>
    <definedName name="SocialelastenexclWwOpNp">#REF!</definedName>
    <definedName name="ToolboxstudieFT">#REF!</definedName>
    <definedName name="ToolboxstudiePT">#REF!</definedName>
    <definedName name="Uurtarief">#REF!</definedName>
    <definedName name="VakantiedagenFT">#REF!</definedName>
    <definedName name="vakantiedagenPT">#REF!</definedName>
    <definedName name="verzuim">#REF!</definedName>
    <definedName name="VorstverletFT">#REF!</definedName>
    <definedName name="VorstverletPT">#REF!</definedName>
    <definedName name="winst">#REF!</definedName>
    <definedName name="Woonplaats">'[3]OBJECT '!$B$12</definedName>
    <definedName name="WwWe">#REF!</definedName>
    <definedName name="ziektedagen">#REF!</definedName>
    <definedName name="ZiektedagenFT">#REF!</definedName>
    <definedName name="Ziektedagen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21" l="1"/>
  <c r="L19" i="21" s="1"/>
  <c r="L18" i="21"/>
  <c r="L17" i="21"/>
  <c r="L16" i="21"/>
  <c r="L15" i="21"/>
  <c r="L14" i="21"/>
  <c r="L13" i="21"/>
  <c r="L12" i="21"/>
  <c r="L11" i="21"/>
  <c r="L10" i="21"/>
  <c r="L9" i="21"/>
  <c r="L8" i="21"/>
  <c r="G14" i="21"/>
  <c r="G13" i="21"/>
  <c r="G12" i="21"/>
  <c r="G11" i="21"/>
  <c r="G10" i="21"/>
  <c r="G9" i="21"/>
  <c r="G8" i="21"/>
  <c r="E15" i="21"/>
  <c r="D15" i="21"/>
  <c r="C15" i="21"/>
  <c r="B15" i="21"/>
  <c r="G15" i="21" l="1"/>
  <c r="C17" i="21" s="1"/>
</calcChain>
</file>

<file path=xl/sharedStrings.xml><?xml version="1.0" encoding="utf-8"?>
<sst xmlns="http://schemas.openxmlformats.org/spreadsheetml/2006/main" count="23" uniqueCount="23">
  <si>
    <t>Totaal</t>
  </si>
  <si>
    <t>Gebruik alternatieve brandstoffen</t>
  </si>
  <si>
    <t>Brandstof / aandrijving</t>
  </si>
  <si>
    <t>Percentage inzet</t>
  </si>
  <si>
    <t>Waardering</t>
  </si>
  <si>
    <t>Score</t>
  </si>
  <si>
    <t>Euro 6</t>
  </si>
  <si>
    <t>CNG-LNG</t>
  </si>
  <si>
    <t>Biodiesel</t>
  </si>
  <si>
    <t>Hybride aandrijving</t>
  </si>
  <si>
    <t>Groen gas</t>
  </si>
  <si>
    <t>Waterstof</t>
  </si>
  <si>
    <t>Elektrisch</t>
  </si>
  <si>
    <t>1ste contractjaar</t>
  </si>
  <si>
    <t>2de contractjaar</t>
  </si>
  <si>
    <t>3de contractjaar</t>
  </si>
  <si>
    <t>4de contractjaar</t>
  </si>
  <si>
    <t>Behaald aantal punten voor gunningscriterium 2:</t>
  </si>
  <si>
    <t>In onderstaande tabel dient in de gele cellen aangegeven te worden welk percentage van de in te zetten voertuigen op de betreffende brandstof/aandrijving rijd. Het totaalpercentage dient hierbij op 100% uit te komen. Indien dit niet het geval is, zal de inschrijving als ongeldig verklaard worden. Wanneer de inschrijver voornemens is om een voertuig met een duurzamere brandstof/aandrijving aan te schaffen en in te zetten voor de opdracht, dient dit naar rato van inzetbaarheid aangegeven te worden. Dit betekend dat als het voertuig pas na een half jaar ingezet kan worden, er voor dit jaar maximaal 50% aangegeven kan worden in de tabel. Hierbij dient gerekend te worden met hele maanden en percentages afronden naar boven zonder decimalen (bijvoorbeeld: 50% bij 6 volledige maanden tot einde looptijd, 42% bij 5 volledige maanden tot einde looptijd).
Gedurende de looptijd van de overeenkomst dient de opdrachtnemer ten minste ook aan deze belofte te voldoen en wordt hier op getoetst in de SLA. 
Onderaan het formulier wordt als gevolg van de opgegeven waarden het puntentotaal weergegeven, wat gebruikt wordt voor de beoordeling van gunningscriterium 2.</t>
  </si>
  <si>
    <t>maand</t>
  </si>
  <si>
    <t>percentage</t>
  </si>
  <si>
    <t>% per maand</t>
  </si>
  <si>
    <t>BIJLAGE J       INZET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</si>
</sst>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quot;F&quot;\ * #,##0_-;_-&quot;F&quot;\ * #,##0\-;_-&quot;F&quot;\ * &quot;-&quot;_-;_-@_-"/>
    <numFmt numFmtId="166" formatCode="_-&quot;F&quot;\ * #,##0.00_-;_-&quot;F&quot;\ * #,##0.00\-;_-&quot;F&quot;\ * &quot;-&quot;??_-;_-@_-"/>
    <numFmt numFmtId="167" formatCode="_-[$€]\ * #,##0.00_-;_-[$€]\ * #,##0.00\-;_-[$€]\ * &quot;-&quot;??_-;_-@_-"/>
    <numFmt numFmtId="168" formatCode="_(* #,##0.00_);_(* \(#,##0.00\);_(* &quot;-&quot;??_);_(@_)"/>
    <numFmt numFmtId="169" formatCode="&quot;fl&quot;\ #,##0_-;[Red]&quot;fl&quot;\ #,##0\-"/>
    <numFmt numFmtId="170" formatCode="_(&quot;Fl.&quot;* #,##0.00_);_(&quot;Fl.&quot;* \(#,##0.00\);_(&quot;Fl.&quot;* &quot;-&quot;??_);_(@_)"/>
    <numFmt numFmtId="171" formatCode="0\ &quot;m2&quot;"/>
    <numFmt numFmtId="172" formatCode="0.00\ &quot;punten&quot;"/>
  </numFmts>
  <fonts count="40">
    <font>
      <sz val="10"/>
      <name val="Arial"/>
    </font>
    <font>
      <sz val="10"/>
      <name val="Arial"/>
      <family val="2"/>
    </font>
    <font>
      <sz val="11"/>
      <color indexed="8"/>
      <name val="Calibri"/>
      <family val="2"/>
    </font>
    <font>
      <sz val="11"/>
      <color indexed="9"/>
      <name val="Calibri"/>
      <family val="2"/>
    </font>
    <font>
      <b/>
      <sz val="11"/>
      <color indexed="52"/>
      <name val="Calibri"/>
      <family val="2"/>
    </font>
    <font>
      <sz val="10"/>
      <name val="Geneva"/>
    </font>
    <font>
      <sz val="10"/>
      <name val="Helv"/>
    </font>
    <font>
      <b/>
      <sz val="11"/>
      <color indexed="9"/>
      <name val="Calibri"/>
      <family val="2"/>
    </font>
    <font>
      <sz val="12"/>
      <name val="Arial MT"/>
    </font>
    <font>
      <sz val="10"/>
      <name val="Arial"/>
      <family val="2"/>
    </font>
    <font>
      <u/>
      <sz val="10"/>
      <color indexed="36"/>
      <name val="Univers"/>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b/>
      <sz val="10"/>
      <name val="Arial"/>
      <family val="2"/>
    </font>
    <font>
      <sz val="11"/>
      <color indexed="60"/>
      <name val="Calibri"/>
      <family val="2"/>
    </font>
    <font>
      <sz val="9"/>
      <name val="Humnst777 BT"/>
      <family val="2"/>
    </font>
    <font>
      <sz val="10"/>
      <name val="Courier"/>
      <family val="3"/>
    </font>
    <font>
      <sz val="11"/>
      <color indexed="20"/>
      <name val="Calibri"/>
      <family val="2"/>
    </font>
    <font>
      <b/>
      <sz val="11"/>
      <color indexed="9"/>
      <name val="Century Gothic"/>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color indexed="22"/>
      <name val="Calibri"/>
      <family val="2"/>
    </font>
    <font>
      <b/>
      <sz val="18"/>
      <color rgb="FF7030A0"/>
      <name val="Century Gothic"/>
      <family val="2"/>
    </font>
    <font>
      <sz val="12"/>
      <name val="Calibri"/>
      <family val="2"/>
    </font>
    <font>
      <sz val="12"/>
      <name val="Arial"/>
      <family val="2"/>
    </font>
    <font>
      <b/>
      <sz val="14"/>
      <name val="Calibri"/>
      <family val="2"/>
    </font>
    <font>
      <b/>
      <sz val="11"/>
      <name val="Calibri"/>
      <family val="2"/>
    </font>
    <font>
      <sz val="11"/>
      <name val="Calibri"/>
      <family val="2"/>
      <scheme val="minor"/>
    </font>
    <font>
      <sz val="10"/>
      <name val="Arial"/>
      <family val="2"/>
    </font>
    <font>
      <b/>
      <sz val="14"/>
      <color rgb="FF7030A0"/>
      <name val="Century Gothic"/>
      <family val="2"/>
    </font>
    <font>
      <b/>
      <sz val="12"/>
      <color indexed="63"/>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theme="0" tint="-0.249977111117893"/>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s>
  <cellStyleXfs count="76">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38" fontId="5" fillId="0" borderId="0" applyFont="0" applyFill="0" applyBorder="0" applyAlignment="0" applyProtection="0"/>
    <xf numFmtId="168" fontId="6" fillId="0" borderId="0" applyFont="0" applyFill="0" applyBorder="0" applyAlignment="0" applyProtection="0"/>
    <xf numFmtId="0" fontId="7" fillId="21" borderId="2" applyNumberFormat="0" applyAlignment="0" applyProtection="0"/>
    <xf numFmtId="169" fontId="5" fillId="0" borderId="0" applyFont="0" applyFill="0" applyBorder="0" applyAlignment="0" applyProtection="0"/>
    <xf numFmtId="170" fontId="6" fillId="0" borderId="0" applyFont="0" applyFill="0" applyBorder="0" applyAlignment="0" applyProtection="0"/>
    <xf numFmtId="167" fontId="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3" applyNumberFormat="0" applyFill="0" applyAlignment="0" applyProtection="0"/>
    <xf numFmtId="0" fontId="12" fillId="4" borderId="0" applyNumberFormat="0" applyBorder="0" applyAlignment="0" applyProtection="0"/>
    <xf numFmtId="0" fontId="13" fillId="7" borderId="1"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164" fontId="17" fillId="0" borderId="0">
      <alignment horizontal="center" vertical="center" textRotation="90" wrapText="1"/>
    </xf>
    <xf numFmtId="0" fontId="18" fillId="22" borderId="7"/>
    <xf numFmtId="171" fontId="19" fillId="0" borderId="0"/>
    <xf numFmtId="0" fontId="20" fillId="23" borderId="0" applyNumberFormat="0" applyBorder="0" applyAlignment="0" applyProtection="0"/>
    <xf numFmtId="0" fontId="21" fillId="0" borderId="0" applyNumberFormat="0" applyBorder="0">
      <protection locked="0"/>
    </xf>
    <xf numFmtId="0" fontId="6" fillId="0" borderId="0"/>
    <xf numFmtId="0" fontId="9" fillId="24" borderId="8" applyNumberFormat="0" applyFont="0" applyAlignment="0" applyProtection="0"/>
    <xf numFmtId="0" fontId="22" fillId="0" borderId="0"/>
    <xf numFmtId="0" fontId="23" fillId="3" borderId="0" applyNumberFormat="0" applyBorder="0" applyAlignment="0" applyProtection="0"/>
    <xf numFmtId="0" fontId="24" fillId="25" borderId="9" applyNumberFormat="0" applyFont="0" applyFill="0" applyBorder="0" applyAlignment="0">
      <alignment horizontal="right"/>
    </xf>
    <xf numFmtId="0" fontId="18" fillId="26" borderId="10" applyNumberFormat="0" applyFont="0" applyBorder="0">
      <alignment horizontal="center"/>
    </xf>
    <xf numFmtId="0" fontId="9" fillId="0" borderId="0"/>
    <xf numFmtId="0" fontId="1" fillId="0" borderId="0"/>
    <xf numFmtId="0" fontId="25" fillId="0" borderId="0" applyNumberFormat="0" applyFill="0" applyBorder="0" applyAlignment="0" applyProtection="0"/>
    <xf numFmtId="0" fontId="26" fillId="0" borderId="11" applyNumberFormat="0" applyFill="0" applyAlignment="0" applyProtection="0"/>
    <xf numFmtId="0" fontId="27" fillId="20" borderId="12"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9" fontId="37" fillId="0" borderId="0" applyFont="0" applyFill="0" applyBorder="0" applyAlignment="0" applyProtection="0"/>
  </cellStyleXfs>
  <cellXfs count="29">
    <xf numFmtId="0" fontId="0" fillId="0" borderId="0" xfId="0"/>
    <xf numFmtId="0" fontId="1" fillId="0" borderId="0" xfId="67"/>
    <xf numFmtId="0" fontId="30" fillId="0" borderId="0" xfId="67" applyFont="1"/>
    <xf numFmtId="0" fontId="1" fillId="0" borderId="0" xfId="67" applyBorder="1"/>
    <xf numFmtId="0" fontId="32" fillId="0" borderId="0" xfId="67" applyFont="1"/>
    <xf numFmtId="0" fontId="33" fillId="0" borderId="0" xfId="67" applyFont="1"/>
    <xf numFmtId="0" fontId="33" fillId="0" borderId="0" xfId="67" applyFont="1" applyBorder="1"/>
    <xf numFmtId="0" fontId="33" fillId="0" borderId="0" xfId="0" applyFont="1"/>
    <xf numFmtId="0" fontId="31" fillId="0" borderId="0" xfId="0" applyFont="1" applyAlignment="1">
      <alignment vertical="center"/>
    </xf>
    <xf numFmtId="0" fontId="34" fillId="0" borderId="0" xfId="67" applyFont="1"/>
    <xf numFmtId="0" fontId="27" fillId="20" borderId="12" xfId="70"/>
    <xf numFmtId="0" fontId="35" fillId="20" borderId="12" xfId="70" applyFont="1" applyAlignment="1">
      <alignment horizontal="center" vertical="center"/>
    </xf>
    <xf numFmtId="0" fontId="35" fillId="20" borderId="12" xfId="70" applyFont="1" applyAlignment="1">
      <alignment horizontal="center" vertical="center" wrapText="1"/>
    </xf>
    <xf numFmtId="0" fontId="38" fillId="0" borderId="0" xfId="0" applyFont="1" applyAlignment="1">
      <alignment vertical="center"/>
    </xf>
    <xf numFmtId="2" fontId="27" fillId="20" borderId="12" xfId="70" applyNumberFormat="1" applyAlignment="1">
      <alignment horizontal="center"/>
    </xf>
    <xf numFmtId="9" fontId="36" fillId="24" borderId="8" xfId="75" applyFont="1" applyFill="1" applyBorder="1" applyAlignment="1">
      <alignment horizontal="center"/>
    </xf>
    <xf numFmtId="172" fontId="33" fillId="27" borderId="15" xfId="0" applyNumberFormat="1" applyFont="1" applyFill="1" applyBorder="1"/>
    <xf numFmtId="0" fontId="35" fillId="27" borderId="2" xfId="29" applyFont="1" applyFill="1" applyAlignment="1"/>
    <xf numFmtId="9" fontId="35" fillId="27" borderId="2" xfId="75" applyFont="1" applyFill="1" applyBorder="1" applyAlignment="1">
      <alignment horizontal="center"/>
    </xf>
    <xf numFmtId="2" fontId="35" fillId="27" borderId="2" xfId="29" applyNumberFormat="1" applyFont="1" applyFill="1" applyAlignment="1">
      <alignment horizontal="center"/>
    </xf>
    <xf numFmtId="0" fontId="1" fillId="0" borderId="0" xfId="0" applyFont="1"/>
    <xf numFmtId="2" fontId="33" fillId="0" borderId="0" xfId="0" applyNumberFormat="1" applyFont="1"/>
    <xf numFmtId="0" fontId="1" fillId="0" borderId="0" xfId="67" applyFont="1" applyBorder="1"/>
    <xf numFmtId="0" fontId="39" fillId="27" borderId="13" xfId="70" applyFont="1" applyFill="1" applyBorder="1" applyAlignment="1">
      <alignment horizontal="center"/>
    </xf>
    <xf numFmtId="0" fontId="39" fillId="27" borderId="14" xfId="70" applyFont="1" applyFill="1" applyBorder="1" applyAlignment="1">
      <alignment horizontal="center"/>
    </xf>
    <xf numFmtId="0" fontId="35" fillId="20" borderId="16" xfId="70" applyFont="1" applyBorder="1" applyAlignment="1">
      <alignment horizontal="center" vertical="center"/>
    </xf>
    <xf numFmtId="0" fontId="35" fillId="20" borderId="17" xfId="70" applyFont="1" applyBorder="1" applyAlignment="1">
      <alignment horizontal="center" vertical="center"/>
    </xf>
    <xf numFmtId="0" fontId="35" fillId="20" borderId="18" xfId="70" applyFont="1" applyBorder="1" applyAlignment="1">
      <alignment horizontal="center" vertical="center"/>
    </xf>
    <xf numFmtId="0" fontId="35" fillId="0" borderId="0" xfId="67" applyFont="1" applyAlignment="1">
      <alignment horizontal="left" vertical="center" wrapText="1"/>
    </xf>
  </cellXfs>
  <cellStyles count="76">
    <cellStyle name="%"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erekening" xfId="26" builtinId="22" customBuiltin="1"/>
    <cellStyle name="Comma [0]" xfId="27" xr:uid="{00000000-0005-0000-0000-00001A000000}"/>
    <cellStyle name="Comma_AA BCR/ Basis ruimtestaat 13.0" xfId="28" xr:uid="{00000000-0005-0000-0000-00001B000000}"/>
    <cellStyle name="Controlecel" xfId="29" builtinId="23" customBuiltin="1"/>
    <cellStyle name="Currency [0]" xfId="30" xr:uid="{00000000-0005-0000-0000-00001D000000}"/>
    <cellStyle name="Currency_AA BCR/ Basis ruimtestaat 13.0" xfId="31" xr:uid="{00000000-0005-0000-0000-00001E000000}"/>
    <cellStyle name="Euro" xfId="32" xr:uid="{00000000-0005-0000-0000-00001F000000}"/>
    <cellStyle name="Euro 10" xfId="33" xr:uid="{00000000-0005-0000-0000-000020000000}"/>
    <cellStyle name="Euro 11" xfId="34" xr:uid="{00000000-0005-0000-0000-000021000000}"/>
    <cellStyle name="Euro 12" xfId="35" xr:uid="{00000000-0005-0000-0000-000022000000}"/>
    <cellStyle name="Euro 13" xfId="36" xr:uid="{00000000-0005-0000-0000-000023000000}"/>
    <cellStyle name="Euro 14" xfId="37" xr:uid="{00000000-0005-0000-0000-000024000000}"/>
    <cellStyle name="Euro 2" xfId="38" xr:uid="{00000000-0005-0000-0000-000025000000}"/>
    <cellStyle name="Euro 3" xfId="39" xr:uid="{00000000-0005-0000-0000-000026000000}"/>
    <cellStyle name="Euro 4" xfId="40" xr:uid="{00000000-0005-0000-0000-000027000000}"/>
    <cellStyle name="Euro 5" xfId="41" xr:uid="{00000000-0005-0000-0000-000028000000}"/>
    <cellStyle name="Euro 6" xfId="42" xr:uid="{00000000-0005-0000-0000-000029000000}"/>
    <cellStyle name="Euro 7" xfId="43" xr:uid="{00000000-0005-0000-0000-00002A000000}"/>
    <cellStyle name="Euro 8" xfId="44" xr:uid="{00000000-0005-0000-0000-00002B000000}"/>
    <cellStyle name="Euro 9" xfId="45" xr:uid="{00000000-0005-0000-0000-00002C000000}"/>
    <cellStyle name="Euro_1.5 Ruimtestaten SRO N2" xfId="46" xr:uid="{00000000-0005-0000-0000-00002D000000}"/>
    <cellStyle name="Followed Hyperlink_Adres-Gymzalen.xls" xfId="47" xr:uid="{00000000-0005-0000-0000-00002E000000}"/>
    <cellStyle name="Gekoppelde cel" xfId="48" builtinId="24" customBuiltin="1"/>
    <cellStyle name="Goed" xfId="49" builtinId="26" customBuiltin="1"/>
    <cellStyle name="Invoer" xfId="50" builtinId="20" customBuiltin="1"/>
    <cellStyle name="Kop 1" xfId="51" builtinId="16" customBuiltin="1"/>
    <cellStyle name="Kop 2" xfId="52" builtinId="17" customBuiltin="1"/>
    <cellStyle name="Kop 3" xfId="53" builtinId="18" customBuiltin="1"/>
    <cellStyle name="Kop 4" xfId="54" builtinId="19" customBuiltin="1"/>
    <cellStyle name="Koppen_rekenblad" xfId="55" xr:uid="{00000000-0005-0000-0000-000036000000}"/>
    <cellStyle name="koppenrekenblad2" xfId="56" xr:uid="{00000000-0005-0000-0000-000037000000}"/>
    <cellStyle name="m2" xfId="57" xr:uid="{00000000-0005-0000-0000-000038000000}"/>
    <cellStyle name="Neutraal" xfId="58" builtinId="28" customBuiltin="1"/>
    <cellStyle name="NIBa standaard" xfId="59" xr:uid="{00000000-0005-0000-0000-00003A000000}"/>
    <cellStyle name="Normal_ KLM-CTR(STA)-Recap.xls" xfId="60" xr:uid="{00000000-0005-0000-0000-00003B000000}"/>
    <cellStyle name="Notitie" xfId="61" builtinId="10" customBuiltin="1"/>
    <cellStyle name="Ongedefinieerd" xfId="62" xr:uid="{00000000-0005-0000-0000-00003D000000}"/>
    <cellStyle name="Ongeldig" xfId="63" builtinId="27" customBuiltin="1"/>
    <cellStyle name="prijslijst" xfId="64" xr:uid="{00000000-0005-0000-0000-00003F000000}"/>
    <cellStyle name="Procent" xfId="75" builtinId="5"/>
    <cellStyle name="Ruimtestaat_Koppen" xfId="65" xr:uid="{00000000-0005-0000-0000-000041000000}"/>
    <cellStyle name="Standaard" xfId="0" builtinId="0"/>
    <cellStyle name="Standaard 2" xfId="66" xr:uid="{00000000-0005-0000-0000-000043000000}"/>
    <cellStyle name="Standaard 3" xfId="67" xr:uid="{00000000-0005-0000-0000-000044000000}"/>
    <cellStyle name="Titel" xfId="68" builtinId="15" customBuiltin="1"/>
    <cellStyle name="Totaal" xfId="69" builtinId="25" customBuiltin="1"/>
    <cellStyle name="Uitvoer" xfId="70" builtinId="21" customBuiltin="1"/>
    <cellStyle name="Verklarende tekst" xfId="71" builtinId="53" customBuiltin="1"/>
    <cellStyle name="Waarschuwingstekst" xfId="72" builtinId="11" customBuiltin="1"/>
    <cellStyle name="Währung [0]_Aufmaß" xfId="73" xr:uid="{00000000-0005-0000-0000-00004A000000}"/>
    <cellStyle name="Währung_Aufmaß" xfId="74" xr:uid="{00000000-0005-0000-0000-00004B000000}"/>
  </cellStyles>
  <dxfs count="4">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mfs02\sjablonen$\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prd\M01921$\RIN\PVE\Concept\ruimtestaat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lmfs02\sjablonen$\0310\Medewerkers\08.%20Calculatoren\Rutger%20Bakker\7.%20Overige\Klus2Fix\Klus2Fix%20Uurtarief%202012%20-%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s>
    <sheetDataSet>
      <sheetData sheetId="0" refreshError="1"/>
      <sheetData sheetId="1" refreshError="1">
        <row r="3">
          <cell r="B3" t="str">
            <v>VeenCampus</v>
          </cell>
        </row>
        <row r="4">
          <cell r="B4">
            <v>1655434</v>
          </cell>
        </row>
        <row r="8">
          <cell r="B8" t="str">
            <v>Laak Boulevard 400-408</v>
          </cell>
        </row>
        <row r="12">
          <cell r="B12" t="str">
            <v>Amersfoort (vathorst)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satie"/>
      <sheetName val="Categorieen"/>
    </sheetNames>
    <sheetDataSet>
      <sheetData sheetId="0" refreshError="1"/>
      <sheetData sheetId="1" refreshError="1">
        <row r="1059">
          <cell r="A1059" t="str">
            <v>normaal</v>
          </cell>
          <cell r="B1059">
            <v>30</v>
          </cell>
          <cell r="C1059">
            <v>31</v>
          </cell>
          <cell r="D1059">
            <v>32</v>
          </cell>
          <cell r="E1059">
            <v>33</v>
          </cell>
          <cell r="F1059">
            <v>34</v>
          </cell>
          <cell r="G1059">
            <v>35</v>
          </cell>
          <cell r="H1059">
            <v>36</v>
          </cell>
          <cell r="I1059">
            <v>37</v>
          </cell>
          <cell r="J1059">
            <v>38</v>
          </cell>
          <cell r="K1059">
            <v>39</v>
          </cell>
          <cell r="L1059">
            <v>40</v>
          </cell>
          <cell r="M1059">
            <v>41</v>
          </cell>
          <cell r="N1059">
            <v>42</v>
          </cell>
          <cell r="O1059">
            <v>43</v>
          </cell>
          <cell r="P1059">
            <v>44</v>
          </cell>
          <cell r="Q1059">
            <v>45</v>
          </cell>
          <cell r="R1059">
            <v>46</v>
          </cell>
          <cell r="S1059">
            <v>47</v>
          </cell>
          <cell r="T1059">
            <v>48</v>
          </cell>
          <cell r="U1059">
            <v>49</v>
          </cell>
          <cell r="V1059">
            <v>50</v>
          </cell>
          <cell r="W1059">
            <v>51</v>
          </cell>
          <cell r="X1059">
            <v>52</v>
          </cell>
        </row>
        <row r="1060">
          <cell r="A1060" t="str">
            <v>A</v>
          </cell>
          <cell r="B1060">
            <v>150</v>
          </cell>
          <cell r="C1060">
            <v>155</v>
          </cell>
          <cell r="D1060">
            <v>160</v>
          </cell>
          <cell r="E1060">
            <v>165</v>
          </cell>
          <cell r="F1060">
            <v>170</v>
          </cell>
          <cell r="G1060">
            <v>175</v>
          </cell>
          <cell r="H1060">
            <v>180</v>
          </cell>
          <cell r="I1060">
            <v>185</v>
          </cell>
          <cell r="J1060">
            <v>190</v>
          </cell>
          <cell r="K1060">
            <v>195</v>
          </cell>
          <cell r="L1060">
            <v>200</v>
          </cell>
          <cell r="M1060">
            <v>205</v>
          </cell>
          <cell r="N1060">
            <v>210</v>
          </cell>
          <cell r="O1060">
            <v>215</v>
          </cell>
          <cell r="P1060">
            <v>220</v>
          </cell>
          <cell r="Q1060">
            <v>225</v>
          </cell>
          <cell r="R1060">
            <v>230</v>
          </cell>
          <cell r="S1060">
            <v>235</v>
          </cell>
          <cell r="T1060">
            <v>240</v>
          </cell>
          <cell r="U1060">
            <v>245</v>
          </cell>
          <cell r="V1060">
            <v>250</v>
          </cell>
          <cell r="W1060">
            <v>255</v>
          </cell>
          <cell r="X1060">
            <v>260</v>
          </cell>
        </row>
        <row r="1061">
          <cell r="A1061" t="str">
            <v>B</v>
          </cell>
          <cell r="B1061">
            <v>150</v>
          </cell>
          <cell r="C1061">
            <v>155</v>
          </cell>
          <cell r="D1061">
            <v>160</v>
          </cell>
          <cell r="E1061">
            <v>165</v>
          </cell>
          <cell r="F1061">
            <v>170</v>
          </cell>
          <cell r="G1061">
            <v>175</v>
          </cell>
          <cell r="H1061">
            <v>180</v>
          </cell>
          <cell r="I1061">
            <v>185</v>
          </cell>
          <cell r="J1061">
            <v>190</v>
          </cell>
          <cell r="K1061">
            <v>195</v>
          </cell>
          <cell r="L1061">
            <v>200</v>
          </cell>
          <cell r="M1061">
            <v>205</v>
          </cell>
          <cell r="N1061">
            <v>210</v>
          </cell>
          <cell r="O1061">
            <v>215</v>
          </cell>
          <cell r="P1061">
            <v>220</v>
          </cell>
          <cell r="Q1061">
            <v>225</v>
          </cell>
          <cell r="R1061">
            <v>230</v>
          </cell>
          <cell r="S1061">
            <v>235</v>
          </cell>
          <cell r="T1061">
            <v>240</v>
          </cell>
          <cell r="U1061">
            <v>245</v>
          </cell>
          <cell r="V1061">
            <v>250</v>
          </cell>
          <cell r="W1061">
            <v>255</v>
          </cell>
          <cell r="X1061">
            <v>260</v>
          </cell>
        </row>
        <row r="1062">
          <cell r="A1062" t="str">
            <v>C</v>
          </cell>
          <cell r="B1062">
            <v>150</v>
          </cell>
          <cell r="C1062">
            <v>155</v>
          </cell>
          <cell r="D1062">
            <v>160</v>
          </cell>
          <cell r="E1062">
            <v>165</v>
          </cell>
          <cell r="F1062">
            <v>170</v>
          </cell>
          <cell r="G1062">
            <v>175</v>
          </cell>
          <cell r="H1062">
            <v>180</v>
          </cell>
          <cell r="I1062">
            <v>185</v>
          </cell>
          <cell r="J1062">
            <v>190</v>
          </cell>
          <cell r="K1062">
            <v>195</v>
          </cell>
          <cell r="L1062">
            <v>200</v>
          </cell>
          <cell r="M1062">
            <v>205</v>
          </cell>
          <cell r="N1062">
            <v>210</v>
          </cell>
          <cell r="O1062">
            <v>215</v>
          </cell>
          <cell r="P1062">
            <v>220</v>
          </cell>
          <cell r="Q1062">
            <v>225</v>
          </cell>
          <cell r="R1062">
            <v>230</v>
          </cell>
          <cell r="S1062">
            <v>235</v>
          </cell>
          <cell r="T1062">
            <v>240</v>
          </cell>
          <cell r="U1062">
            <v>245</v>
          </cell>
          <cell r="V1062">
            <v>250</v>
          </cell>
          <cell r="W1062">
            <v>255</v>
          </cell>
          <cell r="X1062">
            <v>260</v>
          </cell>
        </row>
        <row r="1063">
          <cell r="A1063" t="str">
            <v>D</v>
          </cell>
          <cell r="B1063">
            <v>150</v>
          </cell>
          <cell r="C1063">
            <v>155</v>
          </cell>
          <cell r="D1063">
            <v>160</v>
          </cell>
          <cell r="E1063">
            <v>165</v>
          </cell>
          <cell r="F1063">
            <v>170</v>
          </cell>
          <cell r="G1063">
            <v>175</v>
          </cell>
          <cell r="H1063">
            <v>180</v>
          </cell>
          <cell r="I1063">
            <v>185</v>
          </cell>
          <cell r="J1063">
            <v>190</v>
          </cell>
          <cell r="K1063">
            <v>195</v>
          </cell>
          <cell r="L1063">
            <v>200</v>
          </cell>
          <cell r="M1063">
            <v>205</v>
          </cell>
          <cell r="N1063">
            <v>210</v>
          </cell>
          <cell r="O1063">
            <v>215</v>
          </cell>
          <cell r="P1063">
            <v>220</v>
          </cell>
          <cell r="Q1063">
            <v>225</v>
          </cell>
          <cell r="R1063">
            <v>230</v>
          </cell>
          <cell r="S1063">
            <v>235</v>
          </cell>
          <cell r="T1063">
            <v>240</v>
          </cell>
          <cell r="U1063">
            <v>245</v>
          </cell>
          <cell r="V1063">
            <v>250</v>
          </cell>
          <cell r="W1063">
            <v>255</v>
          </cell>
          <cell r="X1063">
            <v>260</v>
          </cell>
        </row>
        <row r="1064">
          <cell r="A1064" t="str">
            <v>E</v>
          </cell>
          <cell r="B1064">
            <v>150</v>
          </cell>
          <cell r="C1064">
            <v>155</v>
          </cell>
          <cell r="D1064">
            <v>160</v>
          </cell>
          <cell r="E1064">
            <v>165</v>
          </cell>
          <cell r="F1064">
            <v>170</v>
          </cell>
          <cell r="G1064">
            <v>175</v>
          </cell>
          <cell r="H1064">
            <v>180</v>
          </cell>
          <cell r="I1064">
            <v>185</v>
          </cell>
          <cell r="J1064">
            <v>190</v>
          </cell>
          <cell r="K1064">
            <v>195</v>
          </cell>
          <cell r="L1064">
            <v>200</v>
          </cell>
          <cell r="M1064">
            <v>205</v>
          </cell>
          <cell r="N1064">
            <v>210</v>
          </cell>
          <cell r="O1064">
            <v>215</v>
          </cell>
          <cell r="P1064">
            <v>220</v>
          </cell>
          <cell r="Q1064">
            <v>225</v>
          </cell>
          <cell r="R1064">
            <v>230</v>
          </cell>
          <cell r="S1064">
            <v>235</v>
          </cell>
          <cell r="T1064">
            <v>240</v>
          </cell>
          <cell r="U1064">
            <v>245</v>
          </cell>
          <cell r="V1064">
            <v>250</v>
          </cell>
          <cell r="W1064">
            <v>255</v>
          </cell>
          <cell r="X1064">
            <v>260</v>
          </cell>
        </row>
        <row r="1065">
          <cell r="A1065" t="str">
            <v>F</v>
          </cell>
          <cell r="B1065">
            <v>3</v>
          </cell>
          <cell r="C1065">
            <v>3</v>
          </cell>
          <cell r="D1065">
            <v>3</v>
          </cell>
          <cell r="E1065">
            <v>3</v>
          </cell>
          <cell r="F1065">
            <v>3</v>
          </cell>
          <cell r="G1065">
            <v>3</v>
          </cell>
          <cell r="H1065">
            <v>3</v>
          </cell>
          <cell r="I1065">
            <v>3</v>
          </cell>
          <cell r="J1065">
            <v>3</v>
          </cell>
          <cell r="K1065">
            <v>3</v>
          </cell>
          <cell r="L1065">
            <v>3</v>
          </cell>
          <cell r="M1065">
            <v>3</v>
          </cell>
          <cell r="N1065">
            <v>3</v>
          </cell>
          <cell r="O1065">
            <v>3</v>
          </cell>
          <cell r="P1065">
            <v>3</v>
          </cell>
          <cell r="Q1065">
            <v>3</v>
          </cell>
          <cell r="R1065">
            <v>3</v>
          </cell>
          <cell r="S1065">
            <v>3</v>
          </cell>
          <cell r="T1065">
            <v>3</v>
          </cell>
          <cell r="U1065">
            <v>3</v>
          </cell>
          <cell r="V1065">
            <v>3</v>
          </cell>
          <cell r="W1065">
            <v>3</v>
          </cell>
          <cell r="X1065">
            <v>3</v>
          </cell>
        </row>
        <row r="1066">
          <cell r="A1066" t="str">
            <v>G</v>
          </cell>
          <cell r="B1066">
            <v>1</v>
          </cell>
          <cell r="C1066">
            <v>1</v>
          </cell>
          <cell r="D1066">
            <v>1</v>
          </cell>
          <cell r="E1066">
            <v>1</v>
          </cell>
          <cell r="F1066">
            <v>1</v>
          </cell>
          <cell r="G1066">
            <v>1</v>
          </cell>
          <cell r="H1066">
            <v>1</v>
          </cell>
          <cell r="I1066">
            <v>1</v>
          </cell>
          <cell r="J1066">
            <v>1</v>
          </cell>
          <cell r="K1066">
            <v>1</v>
          </cell>
          <cell r="L1066">
            <v>1</v>
          </cell>
          <cell r="M1066">
            <v>1</v>
          </cell>
          <cell r="N1066">
            <v>1</v>
          </cell>
          <cell r="O1066">
            <v>1</v>
          </cell>
          <cell r="P1066">
            <v>1</v>
          </cell>
          <cell r="Q1066">
            <v>1</v>
          </cell>
          <cell r="R1066">
            <v>1</v>
          </cell>
          <cell r="S1066">
            <v>1</v>
          </cell>
          <cell r="T1066">
            <v>1</v>
          </cell>
          <cell r="U1066">
            <v>1</v>
          </cell>
          <cell r="V1066">
            <v>1</v>
          </cell>
          <cell r="W1066">
            <v>1</v>
          </cell>
          <cell r="X1066">
            <v>1</v>
          </cell>
        </row>
        <row r="1067">
          <cell r="A1067" t="str">
            <v>H</v>
          </cell>
          <cell r="B1067">
            <v>0</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imtestaat06"/>
      <sheetName val="Kengetal"/>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recte Kosten"/>
      <sheetName val="Uurtarieven"/>
      <sheetName val="Invulblad uurtarieven"/>
      <sheetName val="Matrix artikel 17 CAO"/>
      <sheetName val="Basisgegevens"/>
      <sheetName val="Werkbare dagen"/>
    </sheetNames>
    <sheetDataSet>
      <sheetData sheetId="0"/>
      <sheetData sheetId="1"/>
      <sheetData sheetId="2"/>
      <sheetData sheetId="3"/>
      <sheetData sheetId="4">
        <row r="64">
          <cell r="E64">
            <v>0.63259109311740891</v>
          </cell>
        </row>
      </sheetData>
      <sheetData sheetId="5"/>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19"/>
  <sheetViews>
    <sheetView tabSelected="1" zoomScaleNormal="100" workbookViewId="0">
      <selection activeCell="A3" sqref="A3:G3"/>
    </sheetView>
  </sheetViews>
  <sheetFormatPr defaultRowHeight="12.5"/>
  <cols>
    <col min="1" max="1" width="29.1796875" customWidth="1"/>
    <col min="2" max="2" width="17.81640625" customWidth="1"/>
    <col min="3" max="3" width="17.08984375" customWidth="1"/>
    <col min="4" max="4" width="17.1796875" customWidth="1"/>
    <col min="5" max="5" width="17.7265625" customWidth="1"/>
    <col min="6" max="6" width="11.36328125" customWidth="1"/>
    <col min="12" max="12" width="12" bestFit="1" customWidth="1"/>
  </cols>
  <sheetData>
    <row r="1" spans="1:12" ht="22.5">
      <c r="A1" s="13" t="s">
        <v>22</v>
      </c>
      <c r="B1" s="8"/>
      <c r="C1" s="8"/>
      <c r="D1" s="8"/>
      <c r="E1" s="8"/>
      <c r="F1" s="8"/>
      <c r="G1" s="8"/>
      <c r="H1" s="8"/>
      <c r="I1" s="8"/>
    </row>
    <row r="2" spans="1:12" ht="8" customHeight="1">
      <c r="A2" s="2"/>
      <c r="B2" s="2"/>
      <c r="C2" s="1"/>
      <c r="D2" s="1"/>
      <c r="E2" s="1"/>
      <c r="F2" s="1"/>
      <c r="G2" s="1"/>
      <c r="H2" s="1"/>
      <c r="I2" s="3"/>
    </row>
    <row r="3" spans="1:12" ht="185.5" customHeight="1">
      <c r="A3" s="28" t="s">
        <v>18</v>
      </c>
      <c r="B3" s="28"/>
      <c r="C3" s="28"/>
      <c r="D3" s="28"/>
      <c r="E3" s="28"/>
      <c r="F3" s="28"/>
      <c r="G3" s="28"/>
      <c r="H3" s="1"/>
      <c r="I3" s="3"/>
    </row>
    <row r="4" spans="1:12" ht="14" customHeight="1">
      <c r="A4" s="2"/>
      <c r="B4" s="2"/>
      <c r="C4" s="1"/>
      <c r="D4" s="1"/>
      <c r="E4" s="1"/>
      <c r="F4" s="1"/>
      <c r="G4" s="1"/>
      <c r="H4" s="1"/>
      <c r="I4" s="3"/>
    </row>
    <row r="5" spans="1:12" ht="18.5">
      <c r="A5" s="9" t="s">
        <v>1</v>
      </c>
      <c r="B5" s="9"/>
      <c r="C5" s="1"/>
      <c r="D5" s="1"/>
      <c r="E5" s="1"/>
      <c r="F5" s="1"/>
      <c r="G5" s="1"/>
      <c r="H5" s="1"/>
      <c r="I5" s="3"/>
      <c r="L5" s="20" t="s">
        <v>21</v>
      </c>
    </row>
    <row r="6" spans="1:12" s="7" customFormat="1" ht="18.5" customHeight="1">
      <c r="A6" s="11" t="s">
        <v>2</v>
      </c>
      <c r="B6" s="25" t="s">
        <v>3</v>
      </c>
      <c r="C6" s="26"/>
      <c r="D6" s="26"/>
      <c r="E6" s="27"/>
      <c r="F6" s="12" t="s">
        <v>4</v>
      </c>
      <c r="G6" s="12" t="s">
        <v>5</v>
      </c>
      <c r="H6" s="5"/>
      <c r="I6" s="5"/>
      <c r="J6" s="5"/>
      <c r="K6" s="6"/>
      <c r="L6" s="21">
        <f>100/12</f>
        <v>8.3333333333333339</v>
      </c>
    </row>
    <row r="7" spans="1:12" s="7" customFormat="1" ht="11" customHeight="1">
      <c r="A7" s="11"/>
      <c r="B7" s="11" t="s">
        <v>13</v>
      </c>
      <c r="C7" s="11" t="s">
        <v>14</v>
      </c>
      <c r="D7" s="11" t="s">
        <v>15</v>
      </c>
      <c r="E7" s="11" t="s">
        <v>16</v>
      </c>
      <c r="F7" s="12"/>
      <c r="G7" s="12"/>
      <c r="H7" s="5"/>
      <c r="I7" s="5"/>
      <c r="J7" s="5"/>
      <c r="K7" s="22" t="s">
        <v>19</v>
      </c>
      <c r="L7" s="20" t="s">
        <v>20</v>
      </c>
    </row>
    <row r="8" spans="1:12" s="7" customFormat="1" ht="14" customHeight="1">
      <c r="A8" s="10" t="s">
        <v>6</v>
      </c>
      <c r="B8" s="15"/>
      <c r="C8" s="15"/>
      <c r="D8" s="15"/>
      <c r="E8" s="15"/>
      <c r="F8" s="14">
        <v>0</v>
      </c>
      <c r="G8" s="14">
        <f>((B8+C8+D8+E8)/4)*F8</f>
        <v>0</v>
      </c>
      <c r="H8" s="5"/>
      <c r="I8" s="5"/>
      <c r="J8" s="5"/>
      <c r="K8" s="6">
        <v>1</v>
      </c>
      <c r="L8" s="7">
        <f>CEILING(K8*$L$6,1)</f>
        <v>9</v>
      </c>
    </row>
    <row r="9" spans="1:12" s="7" customFormat="1" ht="14" customHeight="1">
      <c r="A9" s="10" t="s">
        <v>7</v>
      </c>
      <c r="B9" s="15"/>
      <c r="C9" s="15"/>
      <c r="D9" s="15"/>
      <c r="E9" s="15"/>
      <c r="F9" s="14">
        <v>2.5</v>
      </c>
      <c r="G9" s="14">
        <f t="shared" ref="G9:G14" si="0">((B9+C9+D9+E9)/4)*F9</f>
        <v>0</v>
      </c>
      <c r="H9" s="5"/>
      <c r="I9" s="5"/>
      <c r="J9" s="5"/>
      <c r="K9" s="6">
        <v>2</v>
      </c>
      <c r="L9" s="7">
        <f t="shared" ref="L9:L19" si="1">CEILING(K9*$L$6,1)</f>
        <v>17</v>
      </c>
    </row>
    <row r="10" spans="1:12" s="7" customFormat="1" ht="14" customHeight="1">
      <c r="A10" s="10" t="s">
        <v>8</v>
      </c>
      <c r="B10" s="15"/>
      <c r="C10" s="15"/>
      <c r="D10" s="15"/>
      <c r="E10" s="15"/>
      <c r="F10" s="14">
        <v>2.5</v>
      </c>
      <c r="G10" s="14">
        <f t="shared" si="0"/>
        <v>0</v>
      </c>
      <c r="H10" s="5"/>
      <c r="I10" s="5"/>
      <c r="J10" s="5"/>
      <c r="K10" s="6">
        <v>3</v>
      </c>
      <c r="L10" s="7">
        <f t="shared" si="1"/>
        <v>25</v>
      </c>
    </row>
    <row r="11" spans="1:12" s="7" customFormat="1" ht="14" customHeight="1">
      <c r="A11" s="10" t="s">
        <v>9</v>
      </c>
      <c r="B11" s="15"/>
      <c r="C11" s="15"/>
      <c r="D11" s="15"/>
      <c r="E11" s="15"/>
      <c r="F11" s="14">
        <v>5</v>
      </c>
      <c r="G11" s="14">
        <f t="shared" si="0"/>
        <v>0</v>
      </c>
      <c r="H11" s="5"/>
      <c r="I11" s="5"/>
      <c r="J11" s="5"/>
      <c r="K11" s="6">
        <v>4</v>
      </c>
      <c r="L11" s="7">
        <f t="shared" si="1"/>
        <v>34</v>
      </c>
    </row>
    <row r="12" spans="1:12" s="7" customFormat="1" ht="14" customHeight="1">
      <c r="A12" s="10" t="s">
        <v>10</v>
      </c>
      <c r="B12" s="15"/>
      <c r="C12" s="15"/>
      <c r="D12" s="15"/>
      <c r="E12" s="15"/>
      <c r="F12" s="14">
        <v>7.5</v>
      </c>
      <c r="G12" s="14">
        <f t="shared" si="0"/>
        <v>0</v>
      </c>
      <c r="H12" s="5"/>
      <c r="I12" s="5"/>
      <c r="J12" s="5"/>
      <c r="K12" s="6">
        <v>5</v>
      </c>
      <c r="L12" s="7">
        <f t="shared" si="1"/>
        <v>42</v>
      </c>
    </row>
    <row r="13" spans="1:12" s="7" customFormat="1" ht="14" customHeight="1">
      <c r="A13" s="10" t="s">
        <v>11</v>
      </c>
      <c r="B13" s="15"/>
      <c r="C13" s="15"/>
      <c r="D13" s="15"/>
      <c r="E13" s="15"/>
      <c r="F13" s="14">
        <v>7.5</v>
      </c>
      <c r="G13" s="14">
        <f t="shared" si="0"/>
        <v>0</v>
      </c>
      <c r="H13" s="5"/>
      <c r="I13" s="5"/>
      <c r="J13" s="5"/>
      <c r="K13" s="6">
        <v>6</v>
      </c>
      <c r="L13" s="7">
        <f t="shared" si="1"/>
        <v>50</v>
      </c>
    </row>
    <row r="14" spans="1:12" s="7" customFormat="1" ht="14" customHeight="1" thickBot="1">
      <c r="A14" s="10" t="s">
        <v>12</v>
      </c>
      <c r="B14" s="15"/>
      <c r="C14" s="15"/>
      <c r="D14" s="15"/>
      <c r="E14" s="15"/>
      <c r="F14" s="14">
        <v>10</v>
      </c>
      <c r="G14" s="14">
        <f t="shared" si="0"/>
        <v>0</v>
      </c>
      <c r="H14" s="5"/>
      <c r="I14" s="5"/>
      <c r="J14" s="5"/>
      <c r="K14" s="6">
        <v>7</v>
      </c>
      <c r="L14" s="7">
        <f t="shared" si="1"/>
        <v>59</v>
      </c>
    </row>
    <row r="15" spans="1:12" s="7" customFormat="1" ht="14" customHeight="1" thickTop="1" thickBot="1">
      <c r="A15" s="17" t="s">
        <v>0</v>
      </c>
      <c r="B15" s="18">
        <f>SUM(B8:B14)</f>
        <v>0</v>
      </c>
      <c r="C15" s="18">
        <f>SUM(C8:C14)</f>
        <v>0</v>
      </c>
      <c r="D15" s="18">
        <f>SUM(D8:D14)</f>
        <v>0</v>
      </c>
      <c r="E15" s="18">
        <f>SUM(E8:E14)</f>
        <v>0</v>
      </c>
      <c r="F15" s="17"/>
      <c r="G15" s="19">
        <f>SUM(G8:G14)</f>
        <v>0</v>
      </c>
      <c r="H15" s="5"/>
      <c r="I15" s="5"/>
      <c r="J15" s="5"/>
      <c r="K15" s="6">
        <v>8</v>
      </c>
      <c r="L15" s="7">
        <f t="shared" si="1"/>
        <v>67</v>
      </c>
    </row>
    <row r="16" spans="1:12" s="7" customFormat="1" ht="14" customHeight="1" thickTop="1" thickBot="1">
      <c r="A16" s="4"/>
      <c r="B16" s="5"/>
      <c r="C16" s="4"/>
      <c r="D16" s="5"/>
      <c r="E16" s="5"/>
      <c r="F16" s="5"/>
      <c r="G16" s="5"/>
      <c r="H16" s="5"/>
      <c r="I16" s="6"/>
      <c r="K16" s="6">
        <v>9</v>
      </c>
      <c r="L16" s="7">
        <f t="shared" si="1"/>
        <v>75</v>
      </c>
    </row>
    <row r="17" spans="1:12" ht="16" thickBot="1">
      <c r="A17" s="23" t="s">
        <v>17</v>
      </c>
      <c r="B17" s="24"/>
      <c r="C17" s="16">
        <f>G15</f>
        <v>0</v>
      </c>
      <c r="K17" s="7">
        <v>10</v>
      </c>
      <c r="L17" s="7">
        <f t="shared" si="1"/>
        <v>84</v>
      </c>
    </row>
    <row r="18" spans="1:12" ht="15.5">
      <c r="K18" s="7">
        <v>11</v>
      </c>
      <c r="L18" s="7">
        <f t="shared" si="1"/>
        <v>92</v>
      </c>
    </row>
    <row r="19" spans="1:12" ht="15.5">
      <c r="K19" s="7">
        <v>12</v>
      </c>
      <c r="L19" s="7">
        <f t="shared" si="1"/>
        <v>100</v>
      </c>
    </row>
  </sheetData>
  <mergeCells count="3">
    <mergeCell ref="A17:B17"/>
    <mergeCell ref="B6:E6"/>
    <mergeCell ref="A3:G3"/>
  </mergeCells>
  <conditionalFormatting sqref="B15">
    <cfRule type="cellIs" dxfId="3" priority="4" operator="notEqual">
      <formula>100%</formula>
    </cfRule>
  </conditionalFormatting>
  <conditionalFormatting sqref="C15">
    <cfRule type="cellIs" dxfId="2" priority="3" operator="notEqual">
      <formula>100%</formula>
    </cfRule>
  </conditionalFormatting>
  <conditionalFormatting sqref="D15">
    <cfRule type="cellIs" dxfId="1" priority="2" operator="notEqual">
      <formula>100%</formula>
    </cfRule>
  </conditionalFormatting>
  <conditionalFormatting sqref="E15">
    <cfRule type="cellIs" dxfId="0" priority="1" operator="notEqual">
      <formula>100%</formula>
    </cfRule>
  </conditionalFormatting>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209FB8-B743-4B33-A332-37BB475EB801}">
  <ds:schemaRefs>
    <ds:schemaRef ds:uri="http://schemas.microsoft.com/sharepoint/v3/contenttype/forms"/>
  </ds:schemaRefs>
</ds:datastoreItem>
</file>

<file path=customXml/itemProps2.xml><?xml version="1.0" encoding="utf-8"?>
<ds:datastoreItem xmlns:ds="http://schemas.openxmlformats.org/officeDocument/2006/customXml" ds:itemID="{41AC02BF-EF12-4134-A912-7C339FDAD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5E550EB-E12B-4E80-9CF6-553CF87F10C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Company>Asito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retif0</dc:creator>
  <cp:lastModifiedBy>Vliet, Arno van</cp:lastModifiedBy>
  <cp:lastPrinted>2021-04-06T08:45:31Z</cp:lastPrinted>
  <dcterms:created xsi:type="dcterms:W3CDTF">2010-11-19T12:23:40Z</dcterms:created>
  <dcterms:modified xsi:type="dcterms:W3CDTF">2021-04-08T13:17:53Z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