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https://singelland.sharepoint.com/sites/InkoopportaalPompebled2/Gedeelde  documenten/SharePoint/Lopende projecten/EA Leermiddelen/Aanbestedingsdocumenten/"/>
    </mc:Choice>
  </mc:AlternateContent>
  <xr:revisionPtr revIDLastSave="76" documentId="13_ncr:1_{82C4DF3D-C504-1547-A9DA-B01DEA6F3FEB}" xr6:coauthVersionLast="47" xr6:coauthVersionMax="47" xr10:uidLastSave="{94B90C53-DAE8-C94A-9522-79B067C4084A}"/>
  <bookViews>
    <workbookView xWindow="0" yWindow="500" windowWidth="28800" windowHeight="16540" xr2:uid="{A166954C-636A-D042-A19C-87877DA6ECA9}"/>
  </bookViews>
  <sheets>
    <sheet name="Perceel 1 (ELF)" sheetId="7" r:id="rId1"/>
    <sheet name="Perceel 1 (ILF)" sheetId="8" r:id="rId2"/>
    <sheet name="Perceel 2 Sub A" sheetId="3" r:id="rId3"/>
    <sheet name="Perceel 2 Sub B" sheetId="1" r:id="rId4"/>
    <sheet name="Perceel 2 Sub C"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 r="G23" i="1" s="1"/>
  <c r="D23" i="1"/>
  <c r="D26" i="1"/>
  <c r="G31" i="3"/>
  <c r="G34" i="3"/>
  <c r="D31" i="3"/>
  <c r="D34" i="3"/>
  <c r="R75" i="8"/>
  <c r="O72" i="8"/>
  <c r="O75" i="8"/>
  <c r="M72" i="8"/>
  <c r="M75" i="8"/>
  <c r="K72" i="8"/>
  <c r="N70" i="7"/>
  <c r="O72" i="7"/>
  <c r="T75" i="7"/>
  <c r="T72" i="7" s="1"/>
  <c r="P75" i="7"/>
  <c r="M75" i="7"/>
  <c r="M72" i="7" s="1"/>
  <c r="K72"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7" i="7"/>
  <c r="S48" i="7"/>
  <c r="S49" i="7"/>
  <c r="S51" i="7"/>
  <c r="S52" i="7"/>
  <c r="S53" i="7"/>
  <c r="S54" i="7"/>
  <c r="S55" i="7"/>
  <c r="S56" i="7"/>
  <c r="S57" i="7"/>
  <c r="S58" i="7"/>
  <c r="S59" i="7"/>
  <c r="S60" i="7"/>
  <c r="S61" i="7"/>
  <c r="S62" i="7"/>
  <c r="S63" i="7"/>
  <c r="S64" i="7"/>
  <c r="S68" i="7"/>
  <c r="S7" i="7"/>
  <c r="S10" i="7"/>
  <c r="S11" i="7"/>
  <c r="S12" i="7"/>
  <c r="S13" i="7"/>
  <c r="S14" i="7"/>
  <c r="S15" i="7"/>
  <c r="R7" i="7"/>
  <c r="R8" i="7"/>
  <c r="R9" i="7"/>
  <c r="R10" i="7"/>
  <c r="R11" i="7"/>
  <c r="R12" i="7"/>
  <c r="R13" i="7"/>
  <c r="R14" i="7"/>
  <c r="R15"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7" i="7"/>
  <c r="R48" i="7"/>
  <c r="R49" i="7"/>
  <c r="R51" i="7"/>
  <c r="R52" i="7"/>
  <c r="R53" i="7"/>
  <c r="R54" i="7"/>
  <c r="R55" i="7"/>
  <c r="R56" i="7"/>
  <c r="R57" i="7"/>
  <c r="R58" i="7"/>
  <c r="R59" i="7"/>
  <c r="R60" i="7"/>
  <c r="R61" i="7"/>
  <c r="R62" i="7"/>
  <c r="R63" i="7"/>
  <c r="R64" i="7"/>
  <c r="R65" i="7"/>
  <c r="R66" i="7"/>
  <c r="R67" i="7"/>
  <c r="R68" i="7"/>
  <c r="R69" i="7"/>
  <c r="R70" i="7"/>
  <c r="R71" i="7"/>
  <c r="R6" i="7"/>
  <c r="H7" i="4"/>
  <c r="H8" i="4"/>
  <c r="H9" i="4"/>
  <c r="H10" i="4"/>
  <c r="H11" i="4"/>
  <c r="H12" i="4"/>
  <c r="H13" i="4"/>
  <c r="H14" i="4"/>
  <c r="H15" i="4"/>
  <c r="H16" i="4"/>
  <c r="H17" i="4"/>
  <c r="H18" i="4"/>
  <c r="H19" i="4"/>
  <c r="H20" i="4"/>
  <c r="H21" i="4"/>
  <c r="H22" i="4"/>
  <c r="E7" i="4"/>
  <c r="K7" i="4" s="1"/>
  <c r="E8" i="4"/>
  <c r="E9" i="4"/>
  <c r="K9" i="4" s="1"/>
  <c r="E10" i="4"/>
  <c r="E11" i="4"/>
  <c r="E12" i="4"/>
  <c r="K12" i="4" s="1"/>
  <c r="E13" i="4"/>
  <c r="K13" i="4" s="1"/>
  <c r="E14" i="4"/>
  <c r="K14" i="4" s="1"/>
  <c r="E15" i="4"/>
  <c r="K15" i="4" s="1"/>
  <c r="E16" i="4"/>
  <c r="E17" i="4"/>
  <c r="E18" i="4"/>
  <c r="E19" i="4"/>
  <c r="E20" i="4"/>
  <c r="K20" i="4" s="1"/>
  <c r="E21" i="4"/>
  <c r="K21" i="4" s="1"/>
  <c r="E22" i="4"/>
  <c r="H9" i="3"/>
  <c r="H10" i="3"/>
  <c r="H11" i="3"/>
  <c r="K11" i="3" s="1"/>
  <c r="H12" i="3"/>
  <c r="H13" i="3"/>
  <c r="H14" i="3"/>
  <c r="H15" i="3"/>
  <c r="H16" i="3"/>
  <c r="H17" i="3"/>
  <c r="H18" i="3"/>
  <c r="K18" i="3" s="1"/>
  <c r="H19" i="3"/>
  <c r="K19" i="3" s="1"/>
  <c r="H20" i="3"/>
  <c r="H21" i="3"/>
  <c r="H22" i="3"/>
  <c r="H23" i="3"/>
  <c r="H24" i="3"/>
  <c r="H25" i="3"/>
  <c r="H26" i="3"/>
  <c r="H27" i="3"/>
  <c r="K27" i="3" s="1"/>
  <c r="H28" i="3"/>
  <c r="H29" i="3"/>
  <c r="K29" i="3" s="1"/>
  <c r="H30" i="3"/>
  <c r="E16" i="3"/>
  <c r="E17" i="3"/>
  <c r="E18" i="3"/>
  <c r="E19" i="3"/>
  <c r="E20" i="3"/>
  <c r="E21" i="3"/>
  <c r="E22" i="3"/>
  <c r="E23" i="3"/>
  <c r="E24" i="3"/>
  <c r="E25" i="3"/>
  <c r="E26" i="3"/>
  <c r="E27" i="3"/>
  <c r="E28" i="3"/>
  <c r="E29" i="3"/>
  <c r="E30" i="3"/>
  <c r="E9" i="3"/>
  <c r="E10" i="3"/>
  <c r="E11" i="3"/>
  <c r="R7" i="8"/>
  <c r="R8" i="8"/>
  <c r="R9" i="8"/>
  <c r="R10" i="8"/>
  <c r="R11" i="8"/>
  <c r="R14" i="8"/>
  <c r="R15"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7" i="8"/>
  <c r="R48" i="8"/>
  <c r="R49" i="8"/>
  <c r="R51" i="8"/>
  <c r="R52" i="8"/>
  <c r="R53" i="8"/>
  <c r="R54" i="8"/>
  <c r="R55" i="8"/>
  <c r="R56" i="8"/>
  <c r="R57" i="8"/>
  <c r="R58" i="8"/>
  <c r="R59" i="8"/>
  <c r="R60" i="8"/>
  <c r="R61" i="8"/>
  <c r="R62" i="8"/>
  <c r="R63" i="8"/>
  <c r="R64" i="8"/>
  <c r="R65" i="8"/>
  <c r="R66" i="8"/>
  <c r="R67" i="8"/>
  <c r="R68" i="8"/>
  <c r="R69" i="8"/>
  <c r="R70" i="8"/>
  <c r="Q7" i="8"/>
  <c r="Q8" i="8"/>
  <c r="Q9" i="8"/>
  <c r="Q10" i="8"/>
  <c r="Q11" i="8"/>
  <c r="Q14" i="8"/>
  <c r="Q15"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7" i="8"/>
  <c r="Q48" i="8"/>
  <c r="Q49" i="8"/>
  <c r="Q51" i="8"/>
  <c r="Q52" i="8"/>
  <c r="Q53" i="8"/>
  <c r="Q54" i="8"/>
  <c r="Q55" i="8"/>
  <c r="Q56" i="8"/>
  <c r="Q57" i="8"/>
  <c r="Q58" i="8"/>
  <c r="Q59" i="8"/>
  <c r="Q60" i="8"/>
  <c r="Q61" i="8"/>
  <c r="Q62" i="8"/>
  <c r="Q63" i="8"/>
  <c r="Q64" i="8"/>
  <c r="Q65" i="8"/>
  <c r="Q66" i="8"/>
  <c r="Q67" i="8"/>
  <c r="Q68" i="8"/>
  <c r="Q69" i="8"/>
  <c r="Q70" i="8"/>
  <c r="P7" i="8"/>
  <c r="P8" i="8"/>
  <c r="P9" i="8"/>
  <c r="P10" i="8"/>
  <c r="P11" i="8"/>
  <c r="P12" i="8"/>
  <c r="P13" i="8"/>
  <c r="P14" i="8"/>
  <c r="P15"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7" i="8"/>
  <c r="P48" i="8"/>
  <c r="P49" i="8"/>
  <c r="P51" i="8"/>
  <c r="P52" i="8"/>
  <c r="P53" i="8"/>
  <c r="P54" i="8"/>
  <c r="P55" i="8"/>
  <c r="P56" i="8"/>
  <c r="P57" i="8"/>
  <c r="P58" i="8"/>
  <c r="P59" i="8"/>
  <c r="P60" i="8"/>
  <c r="P61" i="8"/>
  <c r="P62" i="8"/>
  <c r="P63" i="8"/>
  <c r="P64" i="8"/>
  <c r="P65" i="8"/>
  <c r="P66" i="8"/>
  <c r="P67" i="8"/>
  <c r="P68" i="8"/>
  <c r="P69" i="8"/>
  <c r="P70" i="8"/>
  <c r="P71" i="8"/>
  <c r="Q71" i="8" s="1"/>
  <c r="R71" i="8" s="1"/>
  <c r="Q63" i="7"/>
  <c r="Q64" i="7"/>
  <c r="Q65" i="7"/>
  <c r="Q66" i="7"/>
  <c r="Q68" i="7"/>
  <c r="Q69" i="7"/>
  <c r="S69" i="7" s="1"/>
  <c r="Q70" i="7"/>
  <c r="S70" i="7" s="1"/>
  <c r="Q71" i="7"/>
  <c r="S71" i="7" s="1"/>
  <c r="Q42" i="7"/>
  <c r="Q37" i="7"/>
  <c r="Q34" i="7"/>
  <c r="Q35" i="7"/>
  <c r="Q25" i="7"/>
  <c r="Q17" i="7"/>
  <c r="Q10" i="7"/>
  <c r="Q11" i="7"/>
  <c r="K28" i="3" l="1"/>
  <c r="K10" i="3"/>
  <c r="K25" i="3"/>
  <c r="K24" i="3"/>
  <c r="K17" i="3"/>
  <c r="K9" i="3"/>
  <c r="K23" i="3"/>
  <c r="K16" i="3"/>
  <c r="K30" i="3"/>
  <c r="K22" i="3"/>
  <c r="K21" i="3"/>
  <c r="K26" i="3"/>
  <c r="K20" i="3"/>
  <c r="K22" i="4"/>
  <c r="K18" i="4"/>
  <c r="K19" i="4"/>
  <c r="K16" i="4"/>
  <c r="K8" i="4"/>
  <c r="K11" i="4"/>
  <c r="K17" i="4"/>
  <c r="K10" i="4"/>
  <c r="L11" i="8"/>
  <c r="H22" i="1" l="1"/>
  <c r="E22" i="1"/>
  <c r="N71" i="8"/>
  <c r="L71" i="8"/>
  <c r="J71" i="8"/>
  <c r="N71" i="7"/>
  <c r="L71" i="7"/>
  <c r="K22" i="1" l="1"/>
  <c r="P6" i="8"/>
  <c r="L72" i="8"/>
  <c r="J72" i="8"/>
  <c r="N70" i="8"/>
  <c r="L70" i="8"/>
  <c r="J70" i="8"/>
  <c r="N69" i="8"/>
  <c r="L69" i="8"/>
  <c r="J69" i="8"/>
  <c r="N68" i="8"/>
  <c r="L68" i="8"/>
  <c r="J68" i="8"/>
  <c r="N67" i="8"/>
  <c r="L67" i="8"/>
  <c r="J67" i="8"/>
  <c r="N66" i="8"/>
  <c r="L66" i="8"/>
  <c r="J66" i="8"/>
  <c r="N65" i="8"/>
  <c r="L65" i="8"/>
  <c r="J65" i="8"/>
  <c r="N64" i="8"/>
  <c r="L64" i="8"/>
  <c r="J64" i="8"/>
  <c r="N63" i="8"/>
  <c r="L63" i="8"/>
  <c r="J63" i="8"/>
  <c r="N62" i="8"/>
  <c r="L62" i="8"/>
  <c r="J62" i="8"/>
  <c r="N61" i="8"/>
  <c r="L61" i="8"/>
  <c r="J61" i="8"/>
  <c r="N60" i="8"/>
  <c r="L60" i="8"/>
  <c r="J60" i="8"/>
  <c r="N59" i="8"/>
  <c r="L59" i="8"/>
  <c r="J59" i="8"/>
  <c r="N58" i="8"/>
  <c r="L58" i="8"/>
  <c r="J58" i="8"/>
  <c r="N57" i="8"/>
  <c r="L57" i="8"/>
  <c r="J57" i="8"/>
  <c r="N56" i="8"/>
  <c r="L56" i="8"/>
  <c r="J56" i="8"/>
  <c r="N55" i="8"/>
  <c r="L55" i="8"/>
  <c r="J55" i="8"/>
  <c r="N54" i="8"/>
  <c r="L54" i="8"/>
  <c r="J54" i="8"/>
  <c r="N53" i="8"/>
  <c r="L53" i="8"/>
  <c r="J53" i="8"/>
  <c r="N52" i="8"/>
  <c r="L52" i="8"/>
  <c r="J52" i="8"/>
  <c r="N51" i="8"/>
  <c r="L51" i="8"/>
  <c r="J51" i="8"/>
  <c r="N50" i="8"/>
  <c r="L50" i="8"/>
  <c r="J50" i="8"/>
  <c r="N49" i="8"/>
  <c r="L49" i="8"/>
  <c r="J49" i="8"/>
  <c r="N48" i="8"/>
  <c r="L48" i="8"/>
  <c r="J48" i="8"/>
  <c r="N47" i="8"/>
  <c r="L47" i="8"/>
  <c r="J47" i="8"/>
  <c r="N46" i="8"/>
  <c r="L46" i="8"/>
  <c r="J46" i="8"/>
  <c r="N45" i="8"/>
  <c r="L45" i="8"/>
  <c r="J45" i="8"/>
  <c r="N44" i="8"/>
  <c r="L44" i="8"/>
  <c r="J44" i="8"/>
  <c r="N43" i="8"/>
  <c r="L43" i="8"/>
  <c r="J43" i="8"/>
  <c r="N42" i="8"/>
  <c r="L42" i="8"/>
  <c r="J42" i="8"/>
  <c r="N41" i="8"/>
  <c r="L41" i="8"/>
  <c r="J41" i="8"/>
  <c r="N40" i="8"/>
  <c r="L40" i="8"/>
  <c r="J40" i="8"/>
  <c r="N39" i="8"/>
  <c r="L39" i="8"/>
  <c r="J39" i="8"/>
  <c r="N38" i="8"/>
  <c r="L38" i="8"/>
  <c r="J38" i="8"/>
  <c r="N37" i="8"/>
  <c r="L37" i="8"/>
  <c r="J37" i="8"/>
  <c r="N36" i="8"/>
  <c r="L36" i="8"/>
  <c r="J36" i="8"/>
  <c r="N35" i="8"/>
  <c r="L35" i="8"/>
  <c r="J35" i="8"/>
  <c r="N34" i="8"/>
  <c r="L34" i="8"/>
  <c r="J34" i="8"/>
  <c r="N33" i="8"/>
  <c r="L33" i="8"/>
  <c r="J33" i="8"/>
  <c r="N32" i="8"/>
  <c r="L32" i="8"/>
  <c r="J32" i="8"/>
  <c r="N31" i="8"/>
  <c r="L31" i="8"/>
  <c r="J31" i="8"/>
  <c r="N30" i="8"/>
  <c r="L30" i="8"/>
  <c r="J30" i="8"/>
  <c r="N29" i="8"/>
  <c r="L29" i="8"/>
  <c r="J29" i="8"/>
  <c r="N28" i="8"/>
  <c r="L28" i="8"/>
  <c r="J28" i="8"/>
  <c r="N27" i="8"/>
  <c r="L27" i="8"/>
  <c r="J27" i="8"/>
  <c r="N26" i="8"/>
  <c r="L26" i="8"/>
  <c r="J26" i="8"/>
  <c r="N25" i="8"/>
  <c r="L25" i="8"/>
  <c r="J25" i="8"/>
  <c r="N24" i="8"/>
  <c r="L24" i="8"/>
  <c r="J24" i="8"/>
  <c r="N23" i="8"/>
  <c r="L23" i="8"/>
  <c r="J23" i="8"/>
  <c r="N22" i="8"/>
  <c r="L22" i="8"/>
  <c r="J22" i="8"/>
  <c r="N21" i="8"/>
  <c r="L21" i="8"/>
  <c r="J21" i="8"/>
  <c r="N20" i="8"/>
  <c r="L20" i="8"/>
  <c r="J20" i="8"/>
  <c r="N19" i="8"/>
  <c r="L19" i="8"/>
  <c r="J19" i="8"/>
  <c r="N18" i="8"/>
  <c r="L18" i="8"/>
  <c r="J18" i="8"/>
  <c r="N17" i="8"/>
  <c r="L17" i="8"/>
  <c r="J17" i="8"/>
  <c r="N16" i="8"/>
  <c r="L16" i="8"/>
  <c r="J16" i="8"/>
  <c r="N15" i="8"/>
  <c r="L15" i="8"/>
  <c r="J15" i="8"/>
  <c r="N14" i="8"/>
  <c r="L14" i="8"/>
  <c r="J14" i="8"/>
  <c r="N13" i="8"/>
  <c r="Q13" i="8" s="1"/>
  <c r="R13" i="8" s="1"/>
  <c r="L13" i="8"/>
  <c r="J13" i="8"/>
  <c r="N12" i="8"/>
  <c r="Q12" i="8" s="1"/>
  <c r="L12" i="8"/>
  <c r="J12" i="8"/>
  <c r="N11" i="8"/>
  <c r="J11" i="8"/>
  <c r="N10" i="8"/>
  <c r="L10" i="8"/>
  <c r="J10" i="8"/>
  <c r="N9" i="8"/>
  <c r="L9" i="8"/>
  <c r="J9" i="8"/>
  <c r="N8" i="8"/>
  <c r="L8" i="8"/>
  <c r="J8" i="8"/>
  <c r="N7" i="8"/>
  <c r="L7" i="8"/>
  <c r="J7" i="8"/>
  <c r="N6" i="8"/>
  <c r="Q6" i="8" s="1"/>
  <c r="R6" i="8" s="1"/>
  <c r="L6" i="8"/>
  <c r="J6" i="8"/>
  <c r="J6" i="7"/>
  <c r="J7" i="7"/>
  <c r="J8" i="7"/>
  <c r="J12" i="7"/>
  <c r="J14" i="7"/>
  <c r="J18" i="7"/>
  <c r="J19" i="7"/>
  <c r="J20" i="7"/>
  <c r="J21" i="7"/>
  <c r="J22" i="7"/>
  <c r="J23" i="7"/>
  <c r="J26" i="7"/>
  <c r="J27" i="7"/>
  <c r="J29" i="7"/>
  <c r="J30" i="7"/>
  <c r="J44" i="7"/>
  <c r="J47" i="7"/>
  <c r="J52" i="7"/>
  <c r="J68" i="7"/>
  <c r="L6" i="7"/>
  <c r="I34" i="3"/>
  <c r="N7" i="7"/>
  <c r="Q7" i="7" s="1"/>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S65" i="7" s="1"/>
  <c r="L66" i="7"/>
  <c r="S66" i="7" s="1"/>
  <c r="L67" i="7"/>
  <c r="L68" i="7"/>
  <c r="L69" i="7"/>
  <c r="L70" i="7"/>
  <c r="N8" i="7"/>
  <c r="Q8" i="7" s="1"/>
  <c r="N9" i="7"/>
  <c r="Q9" i="7" s="1"/>
  <c r="N10" i="7"/>
  <c r="N11" i="7"/>
  <c r="N12" i="7"/>
  <c r="Q12" i="7" s="1"/>
  <c r="N13" i="7"/>
  <c r="Q13" i="7" s="1"/>
  <c r="N14" i="7"/>
  <c r="Q14" i="7" s="1"/>
  <c r="N15" i="7"/>
  <c r="Q15" i="7" s="1"/>
  <c r="N16" i="7"/>
  <c r="N17" i="7"/>
  <c r="N18" i="7"/>
  <c r="Q18" i="7" s="1"/>
  <c r="N19" i="7"/>
  <c r="Q19" i="7" s="1"/>
  <c r="N20" i="7"/>
  <c r="Q20" i="7" s="1"/>
  <c r="N21" i="7"/>
  <c r="Q21" i="7" s="1"/>
  <c r="N22" i="7"/>
  <c r="Q22" i="7" s="1"/>
  <c r="N23" i="7"/>
  <c r="Q23" i="7" s="1"/>
  <c r="N24" i="7"/>
  <c r="Q24" i="7" s="1"/>
  <c r="N25" i="7"/>
  <c r="N26" i="7"/>
  <c r="Q26" i="7" s="1"/>
  <c r="N27" i="7"/>
  <c r="Q27" i="7" s="1"/>
  <c r="N28" i="7"/>
  <c r="Q28" i="7" s="1"/>
  <c r="N29" i="7"/>
  <c r="Q29" i="7" s="1"/>
  <c r="N30" i="7"/>
  <c r="Q30" i="7" s="1"/>
  <c r="N31" i="7"/>
  <c r="Q31" i="7" s="1"/>
  <c r="N32" i="7"/>
  <c r="Q32" i="7" s="1"/>
  <c r="N33" i="7"/>
  <c r="Q33" i="7" s="1"/>
  <c r="N34" i="7"/>
  <c r="N35" i="7"/>
  <c r="N36" i="7"/>
  <c r="Q36" i="7" s="1"/>
  <c r="N37" i="7"/>
  <c r="N38" i="7"/>
  <c r="Q38" i="7" s="1"/>
  <c r="N39" i="7"/>
  <c r="Q39" i="7" s="1"/>
  <c r="N40" i="7"/>
  <c r="Q40" i="7" s="1"/>
  <c r="N41" i="7"/>
  <c r="Q41" i="7" s="1"/>
  <c r="N42" i="7"/>
  <c r="N43" i="7"/>
  <c r="Q43" i="7" s="1"/>
  <c r="N44" i="7"/>
  <c r="Q44" i="7" s="1"/>
  <c r="N45" i="7"/>
  <c r="N46" i="7"/>
  <c r="N47" i="7"/>
  <c r="Q47" i="7" s="1"/>
  <c r="N48" i="7"/>
  <c r="Q48" i="7" s="1"/>
  <c r="N49" i="7"/>
  <c r="Q49" i="7" s="1"/>
  <c r="N50" i="7"/>
  <c r="N51" i="7"/>
  <c r="Q51" i="7" s="1"/>
  <c r="N52" i="7"/>
  <c r="Q52" i="7" s="1"/>
  <c r="N53" i="7"/>
  <c r="Q53" i="7" s="1"/>
  <c r="N54" i="7"/>
  <c r="Q54" i="7" s="1"/>
  <c r="N55" i="7"/>
  <c r="Q55" i="7" s="1"/>
  <c r="N56" i="7"/>
  <c r="Q56" i="7" s="1"/>
  <c r="N57" i="7"/>
  <c r="Q57" i="7" s="1"/>
  <c r="N58" i="7"/>
  <c r="Q58" i="7" s="1"/>
  <c r="N59" i="7"/>
  <c r="Q59" i="7" s="1"/>
  <c r="N60" i="7"/>
  <c r="Q60" i="7" s="1"/>
  <c r="N61" i="7"/>
  <c r="Q61" i="7" s="1"/>
  <c r="N62" i="7"/>
  <c r="Q62" i="7" s="1"/>
  <c r="N63" i="7"/>
  <c r="N64" i="7"/>
  <c r="N65" i="7"/>
  <c r="N66" i="7"/>
  <c r="N67" i="7"/>
  <c r="Q67" i="7" s="1"/>
  <c r="S67" i="7" s="1"/>
  <c r="N68" i="7"/>
  <c r="N69" i="7"/>
  <c r="N6" i="7"/>
  <c r="Q6" i="7" s="1"/>
  <c r="J25" i="4"/>
  <c r="J26" i="1"/>
  <c r="J34" i="3"/>
  <c r="I25" i="4"/>
  <c r="G25" i="4"/>
  <c r="G23" i="4" s="1"/>
  <c r="D25" i="4"/>
  <c r="D23" i="4" s="1"/>
  <c r="H6" i="4"/>
  <c r="E6" i="4"/>
  <c r="E15" i="3"/>
  <c r="K15" i="3" s="1"/>
  <c r="E14" i="3"/>
  <c r="K14" i="3" s="1"/>
  <c r="E13" i="3"/>
  <c r="K13" i="3" s="1"/>
  <c r="E12" i="3"/>
  <c r="K12" i="3" s="1"/>
  <c r="H8" i="3"/>
  <c r="K8" i="3" s="1"/>
  <c r="E8" i="3"/>
  <c r="H7" i="3"/>
  <c r="E7" i="3"/>
  <c r="H6" i="3"/>
  <c r="E6" i="3"/>
  <c r="I26" i="1"/>
  <c r="E7" i="1"/>
  <c r="E8" i="1"/>
  <c r="E9" i="1"/>
  <c r="E10" i="1"/>
  <c r="E11" i="1"/>
  <c r="E12" i="1"/>
  <c r="E13" i="1"/>
  <c r="K13" i="1" s="1"/>
  <c r="E14" i="1"/>
  <c r="E15" i="1"/>
  <c r="E16" i="1"/>
  <c r="K16" i="1" s="1"/>
  <c r="E17" i="1"/>
  <c r="E18" i="1"/>
  <c r="E19" i="1"/>
  <c r="E20" i="1"/>
  <c r="E21" i="1"/>
  <c r="E6" i="1"/>
  <c r="H7" i="1"/>
  <c r="K7" i="1" s="1"/>
  <c r="H8" i="1"/>
  <c r="H9" i="1"/>
  <c r="H10" i="1"/>
  <c r="K10" i="1" s="1"/>
  <c r="H11" i="1"/>
  <c r="H12" i="1"/>
  <c r="K12" i="1" s="1"/>
  <c r="H13" i="1"/>
  <c r="H14" i="1"/>
  <c r="H15" i="1"/>
  <c r="K15" i="1" s="1"/>
  <c r="H16" i="1"/>
  <c r="H17" i="1"/>
  <c r="H18" i="1"/>
  <c r="H19" i="1"/>
  <c r="K19" i="1" s="1"/>
  <c r="H20" i="1"/>
  <c r="H21" i="1"/>
  <c r="H6" i="1"/>
  <c r="K6" i="1" s="1"/>
  <c r="E26" i="1"/>
  <c r="K17" i="1" l="1"/>
  <c r="K8" i="1"/>
  <c r="K14" i="1"/>
  <c r="K21" i="1"/>
  <c r="K7" i="3"/>
  <c r="K6" i="4"/>
  <c r="R12" i="8"/>
  <c r="S8" i="7"/>
  <c r="S9" i="7"/>
  <c r="E25" i="4"/>
  <c r="J75" i="7"/>
  <c r="K9" i="1"/>
  <c r="K11" i="1"/>
  <c r="K20" i="1"/>
  <c r="K18" i="1"/>
  <c r="K6" i="3"/>
  <c r="H25" i="4"/>
  <c r="H26" i="1"/>
  <c r="E34" i="3"/>
  <c r="H34" i="3"/>
  <c r="S6" i="7"/>
  <c r="J75" i="8"/>
  <c r="S75" i="7" l="1"/>
  <c r="P72" i="7" l="1"/>
  <c r="N72" i="8"/>
</calcChain>
</file>

<file path=xl/sharedStrings.xml><?xml version="1.0" encoding="utf-8"?>
<sst xmlns="http://schemas.openxmlformats.org/spreadsheetml/2006/main" count="506" uniqueCount="221">
  <si>
    <t>Leermiddel</t>
  </si>
  <si>
    <t>Consumentenprijs Folio-materiaal</t>
  </si>
  <si>
    <t xml:space="preserve">TrabiTour </t>
  </si>
  <si>
    <t xml:space="preserve">buiteNLand </t>
  </si>
  <si>
    <t xml:space="preserve">Chemie </t>
  </si>
  <si>
    <t xml:space="preserve">Chemie Overal </t>
  </si>
  <si>
    <t xml:space="preserve">Explora - Biologie-NaSk </t>
  </si>
  <si>
    <t xml:space="preserve">Explora - Biologie-Verzorging </t>
  </si>
  <si>
    <t xml:space="preserve">Explora - NaSk-Techniek </t>
  </si>
  <si>
    <t xml:space="preserve">Geschiedeniswerkplaats </t>
  </si>
  <si>
    <t xml:space="preserve">Getal &amp; Ruimte </t>
  </si>
  <si>
    <t xml:space="preserve">Grandes Lignes </t>
  </si>
  <si>
    <t xml:space="preserve">Moderne Wiskunde </t>
  </si>
  <si>
    <t xml:space="preserve">NaSk Overal 2 </t>
  </si>
  <si>
    <t xml:space="preserve">Natuurkunde Overal </t>
  </si>
  <si>
    <t xml:space="preserve">Nectar </t>
  </si>
  <si>
    <t xml:space="preserve">Neue Kontakte </t>
  </si>
  <si>
    <t xml:space="preserve">NU Rekenen </t>
  </si>
  <si>
    <t xml:space="preserve">Overal NaSk </t>
  </si>
  <si>
    <t xml:space="preserve">Overal Natuurkunde </t>
  </si>
  <si>
    <t xml:space="preserve">Pincode </t>
  </si>
  <si>
    <t xml:space="preserve">Plein M </t>
  </si>
  <si>
    <t xml:space="preserve">Pulsar NaSk </t>
  </si>
  <si>
    <t xml:space="preserve">Pulsar NaSk1 </t>
  </si>
  <si>
    <t xml:space="preserve">Pulsar NaSk2 </t>
  </si>
  <si>
    <t xml:space="preserve">Pulsar Natuurkunde </t>
  </si>
  <si>
    <t>Stepping Stones</t>
  </si>
  <si>
    <t xml:space="preserve">Technologisch </t>
  </si>
  <si>
    <t>Consumentenprijs Licentie per leerling/jaar</t>
  </si>
  <si>
    <t>Kortingspercentage Licentie</t>
  </si>
  <si>
    <t>Kortingspercentage Folio-materiaal</t>
  </si>
  <si>
    <t>Netto prijs Licentie</t>
  </si>
  <si>
    <t>Netto prijs Folio-materiaal</t>
  </si>
  <si>
    <t xml:space="preserve">Gemiddelde </t>
  </si>
  <si>
    <t>Prijswens 1</t>
  </si>
  <si>
    <t>Prijswens 2</t>
  </si>
  <si>
    <t>Prijswens 3</t>
  </si>
  <si>
    <t>Prijswens 4</t>
  </si>
  <si>
    <t>Prijswens 5</t>
  </si>
  <si>
    <t>Prijzenblad perceel 2 Sub A</t>
  </si>
  <si>
    <t>Aldus naar waarheid ingevuld:</t>
  </si>
  <si>
    <t>Datum:</t>
  </si>
  <si>
    <t>Naam:</t>
  </si>
  <si>
    <t>Handtekening:</t>
  </si>
  <si>
    <t>Functie:</t>
  </si>
  <si>
    <t xml:space="preserve">De Geo </t>
  </si>
  <si>
    <t xml:space="preserve">The Geo (TTO) </t>
  </si>
  <si>
    <t xml:space="preserve">Feniks </t>
  </si>
  <si>
    <t xml:space="preserve">Phoenix (TTO) </t>
  </si>
  <si>
    <t xml:space="preserve">Got it rekenen </t>
  </si>
  <si>
    <t xml:space="preserve">Intro </t>
  </si>
  <si>
    <t xml:space="preserve">Intro English edition (TTO) </t>
  </si>
  <si>
    <t xml:space="preserve">Laagland, literatuur &amp; lezer </t>
  </si>
  <si>
    <t xml:space="preserve">Libre Service (jr) </t>
  </si>
  <si>
    <t xml:space="preserve">MIXED </t>
  </si>
  <si>
    <t xml:space="preserve">Mundo </t>
  </si>
  <si>
    <t xml:space="preserve">New Interface </t>
  </si>
  <si>
    <t xml:space="preserve">Newton </t>
  </si>
  <si>
    <t xml:space="preserve">Newton NaSk </t>
  </si>
  <si>
    <t xml:space="preserve">Op niveau </t>
  </si>
  <si>
    <t xml:space="preserve">Systematische natuurkunde </t>
  </si>
  <si>
    <t xml:space="preserve">Van horen zeggen/ Op verhaal komen </t>
  </si>
  <si>
    <t xml:space="preserve">Zugspitze </t>
  </si>
  <si>
    <t xml:space="preserve">Biologie voor Jou </t>
  </si>
  <si>
    <t xml:space="preserve">Vita </t>
  </si>
  <si>
    <t xml:space="preserve">NOVA (NaSk) </t>
  </si>
  <si>
    <t xml:space="preserve">NOVA (NaSk 1) </t>
  </si>
  <si>
    <t xml:space="preserve">NOVA (Natuurkunde) </t>
  </si>
  <si>
    <t xml:space="preserve">NOVA (Scheikunde) </t>
  </si>
  <si>
    <t xml:space="preserve">NOVA (NaSk 2) </t>
  </si>
  <si>
    <t xml:space="preserve">SENSOR </t>
  </si>
  <si>
    <t xml:space="preserve">Biologie en Verzorging voor Jou </t>
  </si>
  <si>
    <t xml:space="preserve">Verzorging voor Jou </t>
  </si>
  <si>
    <t xml:space="preserve">Economisch Bekeken </t>
  </si>
  <si>
    <t xml:space="preserve">Praktische Economie </t>
  </si>
  <si>
    <t xml:space="preserve">De Wereld van... </t>
  </si>
  <si>
    <t xml:space="preserve">Memo </t>
  </si>
  <si>
    <t xml:space="preserve">Dilemma </t>
  </si>
  <si>
    <t xml:space="preserve">Gamma </t>
  </si>
  <si>
    <t xml:space="preserve">Talent </t>
  </si>
  <si>
    <t xml:space="preserve">Na Klar! </t>
  </si>
  <si>
    <t xml:space="preserve">All Right! </t>
  </si>
  <si>
    <t xml:space="preserve">D'accord! </t>
  </si>
  <si>
    <t xml:space="preserve">Of Course </t>
  </si>
  <si>
    <t>Leerboek</t>
  </si>
  <si>
    <t>Werkboek</t>
  </si>
  <si>
    <t>Abonnementstarief Leermethode per leerling/jaar</t>
  </si>
  <si>
    <t>Kortingspercentage werkboek koop</t>
  </si>
  <si>
    <t>Netto prijs werkboek koop</t>
  </si>
  <si>
    <t>Netto set prijs leermiddel</t>
  </si>
  <si>
    <t>Opslagpercentage t.b.v. fijndistributie folio-materiaal</t>
  </si>
  <si>
    <t>Nieuw Nederlands</t>
  </si>
  <si>
    <t>Netto prijs leerboek huur per leerling/jaar</t>
  </si>
  <si>
    <t>Consumentenprijs uitgever</t>
  </si>
  <si>
    <t>Handtekening</t>
  </si>
  <si>
    <t>Plaats:</t>
  </si>
  <si>
    <t>Digitale licentie</t>
  </si>
  <si>
    <t>Kortingspercentage digitale licentie</t>
  </si>
  <si>
    <t>Gemiddelde opslag%</t>
  </si>
  <si>
    <t>Netto set prijs leermiddel inclusief licentie/jaar</t>
  </si>
  <si>
    <t>Huurpercentage Leerboek/Jaar</t>
  </si>
  <si>
    <t>Set prijs Licentie plus folio-materiaal</t>
  </si>
  <si>
    <t>ISBN</t>
  </si>
  <si>
    <t>ISBN Werkboek</t>
  </si>
  <si>
    <t>ISBN Leerboek</t>
  </si>
  <si>
    <t>Prijzenblad perceel 2 Sub B</t>
  </si>
  <si>
    <t>Prijzenblad perceel 2 Sub C</t>
  </si>
  <si>
    <t>Prijzenblad perceel 1 sub ELF</t>
  </si>
  <si>
    <t>Prijzenblad perceel 1 sub ILF</t>
  </si>
  <si>
    <t>Firma:</t>
  </si>
  <si>
    <t>ISBN Abonnement leermethode</t>
  </si>
  <si>
    <t xml:space="preserve">Libre Service </t>
  </si>
  <si>
    <t>Opslagpercentage t.b.v fijndistributie</t>
  </si>
  <si>
    <t>Training/ onderwijskundige ondersteuning per uur max. groepsgrootte 15 docenten</t>
  </si>
  <si>
    <t>Kortingspercentage Abonnementstarief</t>
  </si>
  <si>
    <t>Prijs Abonnement Leermethode leerling/jaar</t>
  </si>
  <si>
    <t>Kortingspercentage  Leerboek koop</t>
  </si>
  <si>
    <t>Netto Prijs digitale licentie</t>
  </si>
  <si>
    <t>Netto Prijs Leerboek koop</t>
  </si>
  <si>
    <t>Netto Prijs Leerboek</t>
  </si>
  <si>
    <t xml:space="preserve">Netto prijs werkboek leerling </t>
  </si>
  <si>
    <t xml:space="preserve">Kortingspercentage  Leerboek huur </t>
  </si>
  <si>
    <t>overige methodes</t>
  </si>
  <si>
    <t>9789001878313</t>
  </si>
  <si>
    <t>9789001895532</t>
  </si>
  <si>
    <t>9789001819736</t>
  </si>
  <si>
    <t>9789001729677</t>
  </si>
  <si>
    <t>9789001891763</t>
  </si>
  <si>
    <t>9789001825317</t>
  </si>
  <si>
    <t>9789001892258</t>
  </si>
  <si>
    <t>9789001880385</t>
  </si>
  <si>
    <t>9789001828998</t>
  </si>
  <si>
    <t>9789001900540</t>
  </si>
  <si>
    <t>9789001872038</t>
  </si>
  <si>
    <t>9789001819392</t>
  </si>
  <si>
    <t>9789001853419</t>
  </si>
  <si>
    <t>9789001874179</t>
  </si>
  <si>
    <t>9789001874063</t>
  </si>
  <si>
    <t>9789001828035</t>
  </si>
  <si>
    <t>9789001880699</t>
  </si>
  <si>
    <t>9789001746186</t>
  </si>
  <si>
    <t>9789001890810</t>
  </si>
  <si>
    <t>9789006391244</t>
  </si>
  <si>
    <t>9789006480320</t>
  </si>
  <si>
    <t>9789006439663</t>
  </si>
  <si>
    <t>9789006628098</t>
  </si>
  <si>
    <t>9789006429879</t>
  </si>
  <si>
    <t>9789006488012</t>
  </si>
  <si>
    <t>9789006151763</t>
  </si>
  <si>
    <t>9789006627633</t>
  </si>
  <si>
    <t>9789006617931</t>
  </si>
  <si>
    <t>9789042532243</t>
  </si>
  <si>
    <t>9789034574695</t>
  </si>
  <si>
    <t>9789402038538</t>
  </si>
  <si>
    <t>9789402014280</t>
  </si>
  <si>
    <t>9789034583475</t>
  </si>
  <si>
    <t>9789402004069</t>
  </si>
  <si>
    <t>9789034595874</t>
  </si>
  <si>
    <t>9789034567734</t>
  </si>
  <si>
    <t>9789402014204</t>
  </si>
  <si>
    <t>9789402009491</t>
  </si>
  <si>
    <t>9789402054668</t>
  </si>
  <si>
    <t>9789034596000</t>
  </si>
  <si>
    <t>9789402007343</t>
  </si>
  <si>
    <t>9789034571809</t>
  </si>
  <si>
    <t>9789034572165</t>
  </si>
  <si>
    <t>9789034581495</t>
  </si>
  <si>
    <t>9789001878368</t>
  </si>
  <si>
    <t>9789001812324</t>
  </si>
  <si>
    <t>9789001729899</t>
  </si>
  <si>
    <t>9789001825331</t>
  </si>
  <si>
    <t>9789001880392</t>
  </si>
  <si>
    <t>9789001890841</t>
  </si>
  <si>
    <t>9789001900595</t>
  </si>
  <si>
    <t>9789001872229</t>
  </si>
  <si>
    <t>9789001876722</t>
  </si>
  <si>
    <t>9789001876739</t>
  </si>
  <si>
    <t>9789001591182</t>
  </si>
  <si>
    <t>9789006185492</t>
  </si>
  <si>
    <t>9789006391251</t>
  </si>
  <si>
    <t>9789006629774</t>
  </si>
  <si>
    <t>9789402010053</t>
  </si>
  <si>
    <t>9789034574817</t>
  </si>
  <si>
    <t>9789034574145</t>
  </si>
  <si>
    <t>9789001746124</t>
  </si>
  <si>
    <t>9789001292294</t>
  </si>
  <si>
    <t>9789001746254</t>
  </si>
  <si>
    <t>9789001297930</t>
  </si>
  <si>
    <t>9789001745547</t>
  </si>
  <si>
    <t>9789001292225</t>
  </si>
  <si>
    <t>9789001734152</t>
  </si>
  <si>
    <t>9789001297527</t>
  </si>
  <si>
    <t>9789001291501</t>
  </si>
  <si>
    <t>9789001739911</t>
  </si>
  <si>
    <t>9789001739775</t>
  </si>
  <si>
    <t>9789001752729</t>
  </si>
  <si>
    <t>9789001737573</t>
  </si>
  <si>
    <t>9789001745295</t>
  </si>
  <si>
    <t>9789001752668</t>
  </si>
  <si>
    <t>9789001737597</t>
  </si>
  <si>
    <t>9789001886578</t>
  </si>
  <si>
    <t>9789006641608</t>
  </si>
  <si>
    <t>9789006080957</t>
  </si>
  <si>
    <t>9789006391268</t>
  </si>
  <si>
    <t>9789006439755</t>
  </si>
  <si>
    <t>9789006491807</t>
  </si>
  <si>
    <t>9789006391541</t>
  </si>
  <si>
    <t>9789006490152</t>
  </si>
  <si>
    <t>9789006918748</t>
  </si>
  <si>
    <t>9789006484724</t>
  </si>
  <si>
    <t>9789006373653</t>
  </si>
  <si>
    <t>9789006978599</t>
  </si>
  <si>
    <t>9789006661583</t>
  </si>
  <si>
    <t>9789006955521</t>
  </si>
  <si>
    <t>9789402049251</t>
  </si>
  <si>
    <t>9789402050554</t>
  </si>
  <si>
    <t>9789402044133</t>
  </si>
  <si>
    <t>Overige Methodes/ leermiddelen</t>
  </si>
  <si>
    <t>Kortingspercentage werkboek</t>
  </si>
  <si>
    <t>Overige Methodes Uitgever</t>
  </si>
  <si>
    <t>9789006641592 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</si>
</sst>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quot;€&quot;\ #,##0.00"/>
    <numFmt numFmtId="165" formatCode="00.00.00.000"/>
  </numFmts>
  <fonts count="8" x14ac:knownFonts="1">
    <font>
      <sz val="12"/>
      <color theme="1"/>
      <name val="Calibri"/>
      <family val="2"/>
      <scheme val="minor"/>
    </font>
    <font>
      <b/>
      <sz val="12"/>
      <color theme="1"/>
      <name val="Calibri"/>
      <family val="2"/>
      <scheme val="minor"/>
    </font>
    <font>
      <sz val="12"/>
      <color theme="1"/>
      <name val="Calibri (Hoofdtekst)"/>
    </font>
    <font>
      <b/>
      <sz val="12"/>
      <color theme="1"/>
      <name val="Calibri (Hoofdtekst)"/>
    </font>
    <font>
      <sz val="28"/>
      <color theme="1"/>
      <name val="Calibri"/>
      <family val="2"/>
      <scheme val="minor"/>
    </font>
    <font>
      <sz val="12"/>
      <color theme="1"/>
      <name val="Calibri"/>
      <family val="2"/>
    </font>
    <font>
      <sz val="12"/>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8" tint="0.59996337778862885"/>
        <bgColor indexed="64"/>
      </patternFill>
    </fill>
    <fill>
      <patternFill patternType="solid">
        <fgColor theme="9" tint="0.79998168889431442"/>
        <bgColor indexed="64"/>
      </patternFill>
    </fill>
    <fill>
      <patternFill patternType="solid">
        <fgColor theme="7" tint="0.599963377788628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2">
    <xf numFmtId="0" fontId="0" fillId="0" borderId="0"/>
    <xf numFmtId="0" fontId="7" fillId="0" borderId="0"/>
  </cellStyleXfs>
  <cellXfs count="108">
    <xf numFmtId="0" fontId="0" fillId="0" borderId="0" xfId="0"/>
    <xf numFmtId="0" fontId="0" fillId="0" borderId="0" xfId="0" applyAlignment="1">
      <alignment vertical="top"/>
    </xf>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vertical="center"/>
    </xf>
    <xf numFmtId="0" fontId="2" fillId="0" borderId="0" xfId="0" applyFont="1" applyAlignment="1"/>
    <xf numFmtId="0" fontId="1" fillId="0" borderId="0" xfId="0" applyFont="1" applyAlignment="1">
      <alignment vertical="top" textRotation="43" wrapText="1"/>
    </xf>
    <xf numFmtId="164" fontId="0" fillId="0" borderId="0" xfId="0" applyNumberFormat="1"/>
    <xf numFmtId="0" fontId="3" fillId="0" borderId="0" xfId="0" applyFont="1" applyAlignment="1">
      <alignment vertical="center"/>
    </xf>
    <xf numFmtId="0" fontId="1" fillId="0" borderId="0" xfId="0" applyFont="1" applyAlignment="1">
      <alignment horizontal="center"/>
    </xf>
    <xf numFmtId="164" fontId="0" fillId="2" borderId="1" xfId="0" applyNumberFormat="1" applyFill="1" applyBorder="1" applyProtection="1">
      <protection locked="0"/>
    </xf>
    <xf numFmtId="10" fontId="0" fillId="2" borderId="1" xfId="0" applyNumberFormat="1" applyFill="1" applyBorder="1" applyProtection="1">
      <protection locked="0"/>
    </xf>
    <xf numFmtId="0" fontId="0" fillId="0" borderId="0" xfId="0" applyAlignment="1">
      <alignment horizontal="right"/>
    </xf>
    <xf numFmtId="14" fontId="0" fillId="2" borderId="2" xfId="0" applyNumberFormat="1" applyFill="1" applyBorder="1" applyProtection="1">
      <protection locked="0"/>
    </xf>
    <xf numFmtId="0" fontId="1" fillId="0" borderId="0" xfId="0" applyFont="1"/>
    <xf numFmtId="164" fontId="1" fillId="2" borderId="0" xfId="0" applyNumberFormat="1" applyFont="1" applyFill="1" applyAlignment="1" applyProtection="1">
      <alignment vertical="top"/>
      <protection locked="0"/>
    </xf>
    <xf numFmtId="164" fontId="1" fillId="3" borderId="0" xfId="0" applyNumberFormat="1" applyFont="1" applyFill="1" applyAlignment="1">
      <alignment horizontal="center"/>
    </xf>
    <xf numFmtId="10" fontId="1" fillId="3" borderId="0" xfId="0" applyNumberFormat="1" applyFont="1" applyFill="1"/>
    <xf numFmtId="164" fontId="1" fillId="3" borderId="0" xfId="0" applyNumberFormat="1" applyFont="1" applyFill="1"/>
    <xf numFmtId="0" fontId="5" fillId="0" borderId="0" xfId="0" applyFont="1" applyAlignment="1">
      <alignment vertical="center"/>
    </xf>
    <xf numFmtId="0" fontId="1" fillId="0" borderId="13" xfId="0" applyFont="1" applyBorder="1" applyAlignment="1">
      <alignment vertical="top" wrapText="1"/>
    </xf>
    <xf numFmtId="0" fontId="1" fillId="0" borderId="11" xfId="0" applyFont="1" applyBorder="1" applyAlignment="1">
      <alignment vertical="top" wrapText="1"/>
    </xf>
    <xf numFmtId="0" fontId="0" fillId="0" borderId="0" xfId="0" applyFill="1"/>
    <xf numFmtId="0" fontId="1" fillId="0" borderId="0" xfId="0" applyFont="1" applyFill="1" applyAlignment="1">
      <alignment vertical="top" wrapText="1"/>
    </xf>
    <xf numFmtId="0" fontId="1" fillId="0" borderId="0" xfId="0" applyFont="1" applyFill="1" applyAlignment="1">
      <alignment horizontal="center"/>
    </xf>
    <xf numFmtId="0" fontId="0" fillId="0" borderId="0" xfId="0" applyBorder="1"/>
    <xf numFmtId="10" fontId="0" fillId="4" borderId="1" xfId="0" applyNumberFormat="1" applyFill="1" applyBorder="1" applyAlignment="1" applyProtection="1">
      <alignment vertical="center"/>
      <protection locked="0"/>
    </xf>
    <xf numFmtId="0" fontId="1" fillId="0" borderId="0" xfId="0" applyFont="1" applyAlignment="1">
      <alignment horizontal="center"/>
    </xf>
    <xf numFmtId="0" fontId="1" fillId="0" borderId="0" xfId="0" applyFont="1" applyAlignment="1">
      <alignment horizontal="center"/>
    </xf>
    <xf numFmtId="44" fontId="0" fillId="0" borderId="1" xfId="0" applyNumberFormat="1" applyFill="1" applyBorder="1" applyProtection="1"/>
    <xf numFmtId="164" fontId="1" fillId="0" borderId="0" xfId="0" applyNumberFormat="1" applyFont="1" applyFill="1"/>
    <xf numFmtId="0" fontId="1" fillId="0" borderId="0" xfId="0" applyFont="1" applyAlignment="1">
      <alignment horizontal="center"/>
    </xf>
    <xf numFmtId="10" fontId="0" fillId="0" borderId="0" xfId="0" applyNumberFormat="1"/>
    <xf numFmtId="0" fontId="1" fillId="0" borderId="0" xfId="0" applyFont="1" applyFill="1" applyAlignment="1">
      <alignment vertical="top" textRotation="43" wrapText="1"/>
    </xf>
    <xf numFmtId="44" fontId="0" fillId="2" borderId="1" xfId="0" applyNumberFormat="1" applyFill="1" applyBorder="1" applyProtection="1">
      <protection locked="0"/>
    </xf>
    <xf numFmtId="44" fontId="0" fillId="0" borderId="0" xfId="0" applyNumberFormat="1"/>
    <xf numFmtId="0" fontId="1" fillId="0" borderId="12" xfId="0" applyFont="1" applyBorder="1" applyAlignment="1">
      <alignment vertical="top" wrapText="1"/>
    </xf>
    <xf numFmtId="0" fontId="1" fillId="0" borderId="0" xfId="0" applyFont="1" applyAlignment="1">
      <alignment horizontal="center"/>
    </xf>
    <xf numFmtId="0" fontId="1" fillId="0" borderId="10" xfId="0" applyFont="1" applyBorder="1" applyAlignment="1">
      <alignment vertical="top" wrapText="1"/>
    </xf>
    <xf numFmtId="0" fontId="1" fillId="0" borderId="0" xfId="0" applyFont="1" applyBorder="1" applyAlignment="1">
      <alignment vertical="top" wrapText="1"/>
    </xf>
    <xf numFmtId="0" fontId="1" fillId="0" borderId="9" xfId="0" applyFont="1" applyBorder="1" applyAlignment="1">
      <alignment vertical="top" wrapText="1"/>
    </xf>
    <xf numFmtId="0" fontId="1" fillId="0" borderId="2" xfId="0" applyFont="1" applyBorder="1" applyAlignment="1">
      <alignment vertical="top" wrapText="1"/>
    </xf>
    <xf numFmtId="0" fontId="1" fillId="0" borderId="14" xfId="0" applyFont="1" applyBorder="1" applyAlignment="1">
      <alignment vertical="top" textRotation="43" wrapText="1"/>
    </xf>
    <xf numFmtId="164" fontId="5" fillId="2" borderId="1" xfId="0" applyNumberFormat="1" applyFont="1" applyFill="1" applyBorder="1" applyProtection="1">
      <protection locked="0"/>
    </xf>
    <xf numFmtId="10" fontId="5" fillId="2" borderId="1" xfId="0" applyNumberFormat="1" applyFont="1" applyFill="1" applyBorder="1" applyProtection="1">
      <protection locked="0"/>
    </xf>
    <xf numFmtId="164" fontId="5" fillId="0" borderId="0" xfId="0" applyNumberFormat="1" applyFont="1"/>
    <xf numFmtId="0" fontId="5" fillId="0" borderId="0" xfId="0" applyFont="1"/>
    <xf numFmtId="10" fontId="5" fillId="4" borderId="1" xfId="0" applyNumberFormat="1" applyFont="1" applyFill="1" applyBorder="1" applyAlignment="1" applyProtection="1">
      <alignment vertical="center"/>
      <protection locked="0"/>
    </xf>
    <xf numFmtId="0" fontId="5" fillId="0" borderId="0" xfId="0" applyFont="1" applyAlignment="1"/>
    <xf numFmtId="49" fontId="2" fillId="0" borderId="1" xfId="0" applyNumberFormat="1" applyFont="1" applyFill="1" applyBorder="1" applyAlignment="1" applyProtection="1"/>
    <xf numFmtId="49" fontId="2" fillId="0" borderId="14" xfId="0" applyNumberFormat="1" applyFont="1" applyFill="1" applyBorder="1" applyAlignment="1" applyProtection="1"/>
    <xf numFmtId="1" fontId="0" fillId="0" borderId="0" xfId="0" applyNumberFormat="1" applyFont="1" applyFill="1" applyAlignment="1" applyProtection="1">
      <alignment horizontal="left"/>
    </xf>
    <xf numFmtId="1" fontId="0" fillId="0" borderId="1" xfId="0" applyNumberFormat="1" applyFill="1" applyBorder="1" applyAlignment="1" applyProtection="1">
      <alignment horizontal="left"/>
    </xf>
    <xf numFmtId="1" fontId="0" fillId="0" borderId="1" xfId="0" applyNumberFormat="1" applyFill="1" applyBorder="1" applyProtection="1"/>
    <xf numFmtId="1" fontId="5" fillId="0" borderId="1" xfId="0" applyNumberFormat="1" applyFont="1" applyFill="1" applyBorder="1" applyAlignment="1" applyProtection="1">
      <alignment vertical="center"/>
    </xf>
    <xf numFmtId="1" fontId="0" fillId="0" borderId="0" xfId="0" applyNumberFormat="1" applyFont="1" applyAlignment="1">
      <alignment horizontal="left"/>
    </xf>
    <xf numFmtId="1" fontId="0" fillId="0" borderId="1" xfId="0" applyNumberFormat="1" applyFont="1" applyFill="1" applyBorder="1" applyAlignment="1" applyProtection="1">
      <alignment horizontal="left"/>
    </xf>
    <xf numFmtId="1" fontId="2" fillId="0" borderId="1" xfId="0" applyNumberFormat="1" applyFont="1" applyFill="1" applyBorder="1" applyAlignment="1" applyProtection="1">
      <alignment vertical="center"/>
    </xf>
    <xf numFmtId="1" fontId="2" fillId="0" borderId="1" xfId="0" applyNumberFormat="1" applyFont="1" applyFill="1" applyBorder="1" applyAlignment="1" applyProtection="1">
      <alignment horizontal="left"/>
    </xf>
    <xf numFmtId="1" fontId="2" fillId="0" borderId="1" xfId="0" applyNumberFormat="1" applyFont="1" applyFill="1" applyBorder="1" applyAlignment="1" applyProtection="1">
      <alignment horizontal="left" vertical="center"/>
    </xf>
    <xf numFmtId="1" fontId="2" fillId="0" borderId="0" xfId="0" applyNumberFormat="1" applyFont="1" applyAlignment="1">
      <alignment horizontal="left"/>
    </xf>
    <xf numFmtId="1" fontId="0" fillId="0" borderId="1" xfId="0" applyNumberFormat="1" applyFont="1" applyBorder="1" applyAlignment="1">
      <alignment horizontal="left"/>
    </xf>
    <xf numFmtId="0" fontId="0" fillId="0" borderId="1" xfId="0" applyFont="1" applyBorder="1" applyAlignment="1">
      <alignment horizontal="left"/>
    </xf>
    <xf numFmtId="0" fontId="2" fillId="0" borderId="0" xfId="0" applyFont="1"/>
    <xf numFmtId="0" fontId="2" fillId="0" borderId="0" xfId="0" applyFont="1" applyAlignment="1">
      <alignment horizontal="left"/>
    </xf>
    <xf numFmtId="1" fontId="2" fillId="0" borderId="1" xfId="0" applyNumberFormat="1" applyFont="1" applyFill="1" applyBorder="1" applyAlignment="1" applyProtection="1"/>
    <xf numFmtId="1" fontId="6" fillId="0" borderId="1" xfId="1" applyNumberFormat="1" applyFont="1" applyFill="1" applyBorder="1" applyAlignment="1" applyProtection="1">
      <alignment horizontal="left"/>
    </xf>
    <xf numFmtId="1" fontId="0" fillId="0" borderId="1" xfId="1" applyNumberFormat="1" applyFont="1" applyFill="1" applyBorder="1" applyAlignment="1" applyProtection="1">
      <alignment horizontal="left"/>
    </xf>
    <xf numFmtId="1" fontId="5" fillId="0" borderId="1" xfId="0" applyNumberFormat="1" applyFont="1" applyFill="1" applyBorder="1" applyProtection="1"/>
    <xf numFmtId="1" fontId="5" fillId="0" borderId="1" xfId="0" applyNumberFormat="1" applyFont="1" applyFill="1" applyBorder="1" applyAlignment="1" applyProtection="1"/>
    <xf numFmtId="10" fontId="0" fillId="0" borderId="1" xfId="0" applyNumberFormat="1" applyFill="1" applyBorder="1" applyProtection="1"/>
    <xf numFmtId="165" fontId="0" fillId="2" borderId="3" xfId="0" applyNumberFormat="1" applyFill="1" applyBorder="1" applyProtection="1">
      <protection locked="0"/>
    </xf>
    <xf numFmtId="165" fontId="0" fillId="2" borderId="5" xfId="0" applyNumberFormat="1" applyFill="1" applyBorder="1" applyProtection="1">
      <protection locked="0"/>
    </xf>
    <xf numFmtId="165" fontId="0" fillId="2" borderId="6" xfId="0" applyNumberFormat="1" applyFill="1" applyBorder="1" applyProtection="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165" fontId="0" fillId="2" borderId="10" xfId="0" applyNumberFormat="1" applyFill="1" applyBorder="1" applyProtection="1">
      <protection locked="0"/>
    </xf>
    <xf numFmtId="165" fontId="0" fillId="2" borderId="11" xfId="0" applyNumberFormat="1" applyFill="1" applyBorder="1" applyProtection="1">
      <protection locked="0"/>
    </xf>
    <xf numFmtId="165" fontId="0" fillId="2" borderId="13" xfId="0" applyNumberFormat="1" applyFill="1" applyBorder="1" applyProtection="1">
      <protection locked="0"/>
    </xf>
    <xf numFmtId="0" fontId="4" fillId="0" borderId="0" xfId="0" applyFont="1" applyAlignment="1">
      <alignment horizontal="center"/>
    </xf>
    <xf numFmtId="14" fontId="0" fillId="2" borderId="3" xfId="0" applyNumberFormat="1" applyFill="1" applyBorder="1" applyAlignment="1" applyProtection="1">
      <alignment horizontal="left"/>
      <protection locked="0"/>
    </xf>
    <xf numFmtId="14" fontId="0" fillId="2" borderId="5" xfId="0" applyNumberFormat="1" applyFill="1" applyBorder="1" applyAlignment="1" applyProtection="1">
      <alignment horizontal="left"/>
      <protection locked="0"/>
    </xf>
    <xf numFmtId="0" fontId="1" fillId="0" borderId="12" xfId="0" applyFont="1" applyBorder="1" applyAlignment="1">
      <alignment horizontal="center"/>
    </xf>
    <xf numFmtId="165" fontId="0" fillId="2" borderId="3" xfId="0" applyNumberFormat="1" applyFill="1" applyBorder="1" applyAlignment="1" applyProtection="1">
      <alignment horizontal="center"/>
      <protection locked="0"/>
    </xf>
    <xf numFmtId="165" fontId="0" fillId="2" borderId="5" xfId="0" applyNumberFormat="1" applyFill="1" applyBorder="1" applyAlignment="1" applyProtection="1">
      <alignment horizontal="center"/>
      <protection locked="0"/>
    </xf>
    <xf numFmtId="165" fontId="0" fillId="2" borderId="6" xfId="0" applyNumberFormat="1" applyFill="1" applyBorder="1" applyAlignment="1" applyProtection="1">
      <protection locked="0"/>
    </xf>
    <xf numFmtId="165" fontId="0" fillId="2" borderId="8" xfId="0" applyNumberFormat="1" applyFill="1" applyBorder="1" applyAlignment="1" applyProtection="1">
      <protection locked="0"/>
    </xf>
    <xf numFmtId="165" fontId="0" fillId="2" borderId="9" xfId="0" applyNumberFormat="1" applyFill="1" applyBorder="1" applyAlignment="1" applyProtection="1">
      <protection locked="0"/>
    </xf>
    <xf numFmtId="165" fontId="0" fillId="2" borderId="10" xfId="0" applyNumberFormat="1" applyFill="1" applyBorder="1" applyAlignment="1" applyProtection="1">
      <protection locked="0"/>
    </xf>
    <xf numFmtId="165" fontId="0" fillId="2" borderId="11" xfId="0" applyNumberFormat="1" applyFill="1" applyBorder="1" applyAlignment="1" applyProtection="1">
      <protection locked="0"/>
    </xf>
    <xf numFmtId="165" fontId="0" fillId="2" borderId="13" xfId="0" applyNumberFormat="1" applyFill="1" applyBorder="1" applyAlignment="1" applyProtection="1">
      <protection locked="0"/>
    </xf>
    <xf numFmtId="49" fontId="0" fillId="2" borderId="3" xfId="0" applyNumberFormat="1" applyFill="1" applyBorder="1" applyAlignment="1" applyProtection="1">
      <protection locked="0"/>
    </xf>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165" fontId="0" fillId="2" borderId="7" xfId="0" applyNumberFormat="1" applyFill="1" applyBorder="1" applyProtection="1">
      <protection locked="0"/>
    </xf>
    <xf numFmtId="165" fontId="0" fillId="2" borderId="0" xfId="0" applyNumberFormat="1" applyFill="1" applyBorder="1" applyProtection="1">
      <protection locked="0"/>
    </xf>
    <xf numFmtId="165" fontId="0" fillId="2" borderId="12" xfId="0" applyNumberFormat="1" applyFill="1" applyBorder="1" applyProtection="1">
      <protection locked="0"/>
    </xf>
    <xf numFmtId="14" fontId="0" fillId="2" borderId="3" xfId="0" applyNumberFormat="1" applyFill="1" applyBorder="1" applyProtection="1">
      <protection locked="0"/>
    </xf>
    <xf numFmtId="14" fontId="0" fillId="2" borderId="4" xfId="0" applyNumberFormat="1" applyFill="1" applyBorder="1" applyProtection="1">
      <protection locked="0"/>
    </xf>
    <xf numFmtId="14" fontId="0" fillId="2" borderId="5" xfId="0" applyNumberFormat="1" applyFill="1" applyBorder="1" applyProtection="1">
      <protection locked="0"/>
    </xf>
    <xf numFmtId="49" fontId="0" fillId="0" borderId="4" xfId="0" applyNumberFormat="1" applyBorder="1" applyAlignment="1" applyProtection="1">
      <protection locked="0"/>
    </xf>
    <xf numFmtId="49" fontId="0" fillId="0" borderId="5" xfId="0" applyNumberFormat="1" applyBorder="1" applyAlignment="1" applyProtection="1">
      <protection locked="0"/>
    </xf>
    <xf numFmtId="14" fontId="0" fillId="2" borderId="3" xfId="0" applyNumberFormat="1" applyFill="1" applyBorder="1" applyAlignment="1" applyProtection="1">
      <protection locked="0"/>
    </xf>
    <xf numFmtId="14" fontId="0" fillId="2" borderId="4" xfId="0" applyNumberFormat="1" applyFill="1" applyBorder="1" applyAlignment="1" applyProtection="1">
      <protection locked="0"/>
    </xf>
    <xf numFmtId="14" fontId="0" fillId="2" borderId="5" xfId="0" applyNumberFormat="1" applyFill="1" applyBorder="1" applyAlignment="1" applyProtection="1">
      <protection locked="0"/>
    </xf>
    <xf numFmtId="0" fontId="0" fillId="0" borderId="4" xfId="0" applyBorder="1" applyAlignment="1"/>
    <xf numFmtId="0" fontId="0" fillId="0" borderId="5" xfId="0" applyBorder="1" applyAlignment="1"/>
    <xf numFmtId="10" fontId="5" fillId="0" borderId="1" xfId="0" applyNumberFormat="1" applyFont="1" applyFill="1" applyBorder="1" applyProtection="1"/>
  </cellXfs>
  <cellStyles count="2">
    <cellStyle name="Standaard" xfId="0" builtinId="0"/>
    <cellStyle name="Standaard 3" xfId="1" xr:uid="{E89617CC-7759-5D45-BC97-F802A07177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76</xdr:row>
      <xdr:rowOff>165100</xdr:rowOff>
    </xdr:from>
    <xdr:to>
      <xdr:col>16</xdr:col>
      <xdr:colOff>952500</xdr:colOff>
      <xdr:row>86</xdr:row>
      <xdr:rowOff>51313</xdr:rowOff>
    </xdr:to>
    <xdr:sp macro="" textlink="">
      <xdr:nvSpPr>
        <xdr:cNvPr id="2" name="Tekstvak 1">
          <a:extLst>
            <a:ext uri="{FF2B5EF4-FFF2-40B4-BE49-F238E27FC236}">
              <a16:creationId xmlns:a16="http://schemas.microsoft.com/office/drawing/2014/main" id="{539A008B-89A7-2848-A91E-27F7428C35AC}"/>
            </a:ext>
          </a:extLst>
        </xdr:cNvPr>
        <xdr:cNvSpPr txBox="1"/>
      </xdr:nvSpPr>
      <xdr:spPr>
        <a:xfrm>
          <a:off x="0" y="16110656"/>
          <a:ext cx="22131995" cy="1861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t>Handleiding</a:t>
          </a:r>
        </a:p>
        <a:p>
          <a:r>
            <a:rPr lang="nl-NL" sz="1400"/>
            <a:t>Alle</a:t>
          </a:r>
          <a:r>
            <a:rPr lang="nl-NL" sz="1400" baseline="0"/>
            <a:t> blauwe cellen die inschrijver kan leveren dienen ingevuld te worden. Het in te vullen kortingspercentage is minimaal 0%. Het invullen van een negatieve waarde is niet toegestaan. U gaat bij uw aanbieding altijd uit van de nieuwste/ laatste versie, druk, licentie enz. consumentenprijs van schooljaar 2021-2022.</a:t>
          </a:r>
        </a:p>
        <a:p>
          <a:r>
            <a:rPr lang="nl-NL" sz="1400" baseline="0"/>
            <a:t>Alle bedragen zijn inclusief BTW en alle additionele kosten. </a:t>
          </a:r>
        </a:p>
        <a:p>
          <a:r>
            <a:rPr lang="nl-NL" sz="1400" baseline="0"/>
            <a:t>Het uurtarief voor training/ onderwijskundige ondersteuning is een all-in tarief inclusief additionele kosten. Het gaat hier om training van docenten bij een reeds op school in gebruik zijnde methode, knoppentraining e.d..</a:t>
          </a:r>
        </a:p>
        <a:p>
          <a:r>
            <a:rPr lang="nl-NL" sz="1400" baseline="0"/>
            <a:t>Het document dient conform het Beschrijvend document paragraaf 5.5 rechtsgeldig ondertekenend te worden.  </a:t>
          </a:r>
        </a:p>
        <a:p>
          <a:endParaRPr lang="nl-NL" sz="1400" baseline="0"/>
        </a:p>
        <a:p>
          <a:r>
            <a:rPr lang="nl-NL" sz="1400" b="1" baseline="0"/>
            <a:t>NB</a:t>
          </a:r>
          <a:r>
            <a:rPr lang="nl-NL" sz="1400" baseline="0"/>
            <a:t>. De gegeven kortingspercentages gelden binnen een methode voor alle daarondervallende leermiddelen (onderbouw, bovenbouw, opleiding, editie, drukversie enz).</a:t>
          </a:r>
          <a:endParaRPr lang="nl-NL"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76</xdr:row>
      <xdr:rowOff>165100</xdr:rowOff>
    </xdr:from>
    <xdr:to>
      <xdr:col>14</xdr:col>
      <xdr:colOff>1026264</xdr:colOff>
      <xdr:row>89</xdr:row>
      <xdr:rowOff>64142</xdr:rowOff>
    </xdr:to>
    <xdr:sp macro="" textlink="">
      <xdr:nvSpPr>
        <xdr:cNvPr id="2" name="Tekstvak 1">
          <a:extLst>
            <a:ext uri="{FF2B5EF4-FFF2-40B4-BE49-F238E27FC236}">
              <a16:creationId xmlns:a16="http://schemas.microsoft.com/office/drawing/2014/main" id="{2AB0D3DE-4028-9340-9313-F328CD68A4B0}"/>
            </a:ext>
          </a:extLst>
        </xdr:cNvPr>
        <xdr:cNvSpPr txBox="1"/>
      </xdr:nvSpPr>
      <xdr:spPr>
        <a:xfrm>
          <a:off x="1" y="16546817"/>
          <a:ext cx="22205758" cy="2490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t>Handleiding</a:t>
          </a:r>
        </a:p>
        <a:p>
          <a:r>
            <a:rPr lang="nl-NL" sz="1400"/>
            <a:t>Alle</a:t>
          </a:r>
          <a:r>
            <a:rPr lang="nl-NL" sz="1400" baseline="0"/>
            <a:t> blauwe cellen die inschrijver kan leveren dienen ingevuld te worden. Het in te vullen kortingspercentage is minimaal 0%. Het invullen van een negatieve waarde is niet toegestaan. U gaat bij uw aanbieding altijd uit van de nieuwste/ laatste versie, druk, licentie enz. consumentenprijs van schooljaar 2021-2022.</a:t>
          </a:r>
        </a:p>
        <a:p>
          <a:r>
            <a:rPr lang="nl-NL" sz="1400" baseline="0"/>
            <a:t>Alle bedragen zijn inclusief BTW en alle additionele kosten. </a:t>
          </a:r>
        </a:p>
        <a:p>
          <a:r>
            <a:rPr lang="nl-NL" sz="1400" baseline="0"/>
            <a:t>Het uurtarief voor training/ onderwijskundige ondersteuning is een all-in tarief inclusief additionele kosten. Het gaat hier om training van docenten bij een reeds op school in gebruik zijnde methode, knoppentraining e.d..</a:t>
          </a:r>
        </a:p>
        <a:p>
          <a:r>
            <a:rPr lang="nl-NL" sz="1400" baseline="0"/>
            <a:t>Het document dient conform het Beschrijvend document paragraaf 5.5 rechtsgeldig ondertekenend te worden.  </a:t>
          </a:r>
        </a:p>
        <a:p>
          <a:endParaRPr lang="nl-NL" sz="1400" baseline="0"/>
        </a:p>
        <a:p>
          <a:r>
            <a:rPr lang="nl-NL" sz="1400" b="1" baseline="0"/>
            <a:t>NB</a:t>
          </a:r>
          <a:r>
            <a:rPr lang="nl-NL" sz="1400" baseline="0"/>
            <a:t>. De gegeven kortingspercentages gelden binnen een methode voor alle daarondervallende leermiddelen (onderbouw, bovenbouw, opleiding, editie, drukversie enz).</a:t>
          </a:r>
          <a:endParaRPr lang="nl-NL"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12700</xdr:rowOff>
    </xdr:from>
    <xdr:to>
      <xdr:col>6</xdr:col>
      <xdr:colOff>1003300</xdr:colOff>
      <xdr:row>52</xdr:row>
      <xdr:rowOff>165100</xdr:rowOff>
    </xdr:to>
    <xdr:sp macro="" textlink="">
      <xdr:nvSpPr>
        <xdr:cNvPr id="2" name="Tekstvak 1">
          <a:extLst>
            <a:ext uri="{FF2B5EF4-FFF2-40B4-BE49-F238E27FC236}">
              <a16:creationId xmlns:a16="http://schemas.microsoft.com/office/drawing/2014/main" id="{C3840E23-8A03-E94B-BEE4-9465B23B674D}"/>
            </a:ext>
          </a:extLst>
        </xdr:cNvPr>
        <xdr:cNvSpPr txBox="1"/>
      </xdr:nvSpPr>
      <xdr:spPr>
        <a:xfrm>
          <a:off x="0" y="8483600"/>
          <a:ext cx="10680700" cy="336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t>Handleiding</a:t>
          </a:r>
        </a:p>
        <a:p>
          <a:pPr marL="0" marR="0" lvl="0" indent="0" defTabSz="914400" eaLnBrk="1" fontAlgn="auto" latinLnBrk="0" hangingPunct="1">
            <a:lnSpc>
              <a:spcPct val="100000"/>
            </a:lnSpc>
            <a:spcBef>
              <a:spcPts val="0"/>
            </a:spcBef>
            <a:spcAft>
              <a:spcPts val="0"/>
            </a:spcAft>
            <a:buClrTx/>
            <a:buSzTx/>
            <a:buFontTx/>
            <a:buNone/>
            <a:tabLst/>
            <a:defRPr/>
          </a:pPr>
          <a:r>
            <a:rPr lang="nl-NL" sz="1400"/>
            <a:t>Alle</a:t>
          </a:r>
          <a:r>
            <a:rPr lang="nl-NL" sz="1400" baseline="0"/>
            <a:t> blauwe cellen dienen ingevuld te worden. Het in te vullen kortingspercentage is minimaal 0%. Het invullen van een negatieve waarde is niet toegestaan. U gaat bij uw aanbieding altijd uit van de nieuwste/ laatste versie, druk, licentie enz. van schooljaar 2021-2022. Alle bedragen zijn inclusief BTW en additionele kosten m.u.v. eventuele kosten fijndistributie. Wanneer aanbieder ook de fijndistributie kan verzorgen dan wordt in de gele cel het van toepassing zijnde opslagpercentage per leermiddel vermeld. Wanneer u dit niet aanbiedt vult u niets in. Voorbeeld; Wanneer u 0 invult biedt u het wel aan tegen 0,00% kosten. </a:t>
          </a:r>
        </a:p>
        <a:p>
          <a:endParaRPr lang="nl-NL" sz="1400" baseline="0"/>
        </a:p>
        <a:p>
          <a:r>
            <a:rPr lang="nl-NL" sz="1400" baseline="0"/>
            <a:t>Het uurtarief voor training/ onderwijskundige ondersteuning is een all-in tarief inclusief additionele kosten. Het gaat hier niet om een zgn. knoppencursus maar om specifieke trainingen zoals; training arrangeren, bewerken digitale content, training formatief evalueren.</a:t>
          </a:r>
        </a:p>
        <a:p>
          <a:r>
            <a:rPr lang="nl-NL" sz="1400" baseline="0"/>
            <a:t>Het document conform het Beschrijvend document paragraaf 5.5 rechtsgeldig ondertekenen.</a:t>
          </a:r>
        </a:p>
        <a:p>
          <a:endParaRPr lang="nl-NL" sz="1400" baseline="0"/>
        </a:p>
        <a:p>
          <a:pPr marL="0" marR="0" lvl="0" indent="0" defTabSz="914400" eaLnBrk="1" fontAlgn="auto" latinLnBrk="0" hangingPunct="1">
            <a:lnSpc>
              <a:spcPct val="100000"/>
            </a:lnSpc>
            <a:spcBef>
              <a:spcPts val="0"/>
            </a:spcBef>
            <a:spcAft>
              <a:spcPts val="0"/>
            </a:spcAft>
            <a:buClrTx/>
            <a:buSzTx/>
            <a:buFontTx/>
            <a:buNone/>
            <a:tabLst/>
            <a:defRPr/>
          </a:pPr>
          <a:r>
            <a:rPr lang="nl-NL" sz="1400" b="1" baseline="0"/>
            <a:t>NB.</a:t>
          </a:r>
          <a:r>
            <a:rPr lang="nl-NL" sz="1400" baseline="0"/>
            <a:t> De gegeven kortingspercentages gelden binnen een methode voor alle daarondervallende leermiddelen (onderbouw, bovenbouw, opleiding, editie, drukversie enz).</a:t>
          </a:r>
          <a:endParaRPr lang="nl-NL" sz="1400"/>
        </a:p>
        <a:p>
          <a:endParaRPr lang="nl-NL"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28</xdr:row>
      <xdr:rowOff>0</xdr:rowOff>
    </xdr:from>
    <xdr:to>
      <xdr:col>6</xdr:col>
      <xdr:colOff>1003300</xdr:colOff>
      <xdr:row>44</xdr:row>
      <xdr:rowOff>190500</xdr:rowOff>
    </xdr:to>
    <xdr:sp macro="" textlink="">
      <xdr:nvSpPr>
        <xdr:cNvPr id="3" name="Tekstvak 2">
          <a:extLst>
            <a:ext uri="{FF2B5EF4-FFF2-40B4-BE49-F238E27FC236}">
              <a16:creationId xmlns:a16="http://schemas.microsoft.com/office/drawing/2014/main" id="{E7FEB810-AE4F-694E-9DC6-774B14392904}"/>
            </a:ext>
          </a:extLst>
        </xdr:cNvPr>
        <xdr:cNvSpPr txBox="1"/>
      </xdr:nvSpPr>
      <xdr:spPr>
        <a:xfrm>
          <a:off x="0" y="6934200"/>
          <a:ext cx="10680700" cy="336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t>Handleiding</a:t>
          </a:r>
        </a:p>
        <a:p>
          <a:pPr marL="0" marR="0" lvl="0" indent="0" defTabSz="914400" eaLnBrk="1" fontAlgn="auto" latinLnBrk="0" hangingPunct="1">
            <a:lnSpc>
              <a:spcPct val="100000"/>
            </a:lnSpc>
            <a:spcBef>
              <a:spcPts val="0"/>
            </a:spcBef>
            <a:spcAft>
              <a:spcPts val="0"/>
            </a:spcAft>
            <a:buClrTx/>
            <a:buSzTx/>
            <a:buFontTx/>
            <a:buNone/>
            <a:tabLst/>
            <a:defRPr/>
          </a:pPr>
          <a:r>
            <a:rPr lang="nl-NL" sz="1400"/>
            <a:t>Alle</a:t>
          </a:r>
          <a:r>
            <a:rPr lang="nl-NL" sz="1400" baseline="0"/>
            <a:t> blauwe cellen dienen ingevuld te worden. Het in te vullen kortingspercentage is minimaal 0%. Het invullen van een negatieve waarde is niet toegestaan. U gaat bij uw aanbieding altijd uit van de nieuwste/ laatste versie, druk, licentie enz. van schooljaar 2021-2022. Alle bedragen zijn inclusief BTW en additionele kosten m.u.v. eventuele kosten fijndistributie. Wanneer aanbieder ook de fijndistributie kan verzorgen dan wordt in de gele cel het van toepassing zijnde opslagpercentage per leermiddel vermeld. Wanneer u dit niet aanbiedt vult u niets in. Voorbeeld; Wanneer u 0 invult biedt u het wel aan tegen 0,00% kosten. </a:t>
          </a:r>
        </a:p>
        <a:p>
          <a:endParaRPr lang="nl-NL" sz="1400" baseline="0"/>
        </a:p>
        <a:p>
          <a:r>
            <a:rPr lang="nl-NL" sz="1400" baseline="0"/>
            <a:t>Het uurtarief voor training/ onderwijskundige ondersteuning is een all-in tarief inclusief additionele kosten. Het gaat hier niet om een zgn. knoppencursus maar om specifieke trainingen zoals; training arrangeren, bewerken digitale content, training formatief evalueren.</a:t>
          </a:r>
        </a:p>
        <a:p>
          <a:r>
            <a:rPr lang="nl-NL" sz="1400" baseline="0"/>
            <a:t>Het document conform het Beschrijvend document paragraaf 5.5 rechtsgeldig ondertekenen.</a:t>
          </a:r>
        </a:p>
        <a:p>
          <a:endParaRPr lang="nl-NL" sz="1400" baseline="0"/>
        </a:p>
        <a:p>
          <a:pPr marL="0" marR="0" lvl="0" indent="0" defTabSz="914400" eaLnBrk="1" fontAlgn="auto" latinLnBrk="0" hangingPunct="1">
            <a:lnSpc>
              <a:spcPct val="100000"/>
            </a:lnSpc>
            <a:spcBef>
              <a:spcPts val="0"/>
            </a:spcBef>
            <a:spcAft>
              <a:spcPts val="0"/>
            </a:spcAft>
            <a:buClrTx/>
            <a:buSzTx/>
            <a:buFontTx/>
            <a:buNone/>
            <a:tabLst/>
            <a:defRPr/>
          </a:pPr>
          <a:r>
            <a:rPr lang="nl-NL" sz="1400" b="1" baseline="0"/>
            <a:t>NB.</a:t>
          </a:r>
          <a:r>
            <a:rPr lang="nl-NL" sz="1400" baseline="0"/>
            <a:t> De gegeven kortingspercentages gelden binnen een methode voor alle daarondervallende leermiddelen (onderbouw, bovenbouw, opleiding, editie, drukversie enz).</a:t>
          </a:r>
          <a:endParaRPr lang="nl-NL" sz="1400"/>
        </a:p>
        <a:p>
          <a:endParaRPr lang="nl-NL"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27</xdr:row>
      <xdr:rowOff>0</xdr:rowOff>
    </xdr:from>
    <xdr:to>
      <xdr:col>6</xdr:col>
      <xdr:colOff>1003300</xdr:colOff>
      <xdr:row>43</xdr:row>
      <xdr:rowOff>190500</xdr:rowOff>
    </xdr:to>
    <xdr:sp macro="" textlink="">
      <xdr:nvSpPr>
        <xdr:cNvPr id="3" name="Tekstvak 2">
          <a:extLst>
            <a:ext uri="{FF2B5EF4-FFF2-40B4-BE49-F238E27FC236}">
              <a16:creationId xmlns:a16="http://schemas.microsoft.com/office/drawing/2014/main" id="{E0560E5E-047F-A346-9CB5-AA64723751A2}"/>
            </a:ext>
          </a:extLst>
        </xdr:cNvPr>
        <xdr:cNvSpPr txBox="1"/>
      </xdr:nvSpPr>
      <xdr:spPr>
        <a:xfrm>
          <a:off x="0" y="7505700"/>
          <a:ext cx="10680700" cy="336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t>Handleiding</a:t>
          </a:r>
        </a:p>
        <a:p>
          <a:pPr marL="0" marR="0" lvl="0" indent="0" defTabSz="914400" eaLnBrk="1" fontAlgn="auto" latinLnBrk="0" hangingPunct="1">
            <a:lnSpc>
              <a:spcPct val="100000"/>
            </a:lnSpc>
            <a:spcBef>
              <a:spcPts val="0"/>
            </a:spcBef>
            <a:spcAft>
              <a:spcPts val="0"/>
            </a:spcAft>
            <a:buClrTx/>
            <a:buSzTx/>
            <a:buFontTx/>
            <a:buNone/>
            <a:tabLst/>
            <a:defRPr/>
          </a:pPr>
          <a:r>
            <a:rPr lang="nl-NL" sz="1400"/>
            <a:t>Alle</a:t>
          </a:r>
          <a:r>
            <a:rPr lang="nl-NL" sz="1400" baseline="0"/>
            <a:t> blauwe cellen dienen ingevuld te worden. Het in te vullen kortingspercentage is minimaal 0%. Het invullen van een negatieve waarde is niet toegestaan. U gaat bij uw aanbieding altijd uit van de nieuwste/ laatste versie, druk, licentie enz. van schooljaar 2021-2022. Alle bedragen zijn inclusief BTW en additionele kosten m.u.v. eventuele kosten fijndistributie. Wanneer aanbieder ook de fijndistributie kan verzorgen dan wordt in de gele cel het van toepassing zijnde opslagpercentage per leermiddel vermeld. Wanneer u dit niet aanbiedt vult u niets in. Voorbeeld; Wanneer u 0 invult biedt u het wel aan tegen 0,00% kosten. </a:t>
          </a:r>
        </a:p>
        <a:p>
          <a:endParaRPr lang="nl-NL" sz="1400" baseline="0"/>
        </a:p>
        <a:p>
          <a:r>
            <a:rPr lang="nl-NL" sz="1400" baseline="0"/>
            <a:t>Het uurtarief voor training/ onderwijskundige ondersteuning is een all-in tarief inclusief additionele kosten. Het gaat hier niet om een zgn. knoppencursus maar om specifieke trainingen zoals; training arrangeren, bewerken digitale content, training formatief evalueren.</a:t>
          </a:r>
        </a:p>
        <a:p>
          <a:r>
            <a:rPr lang="nl-NL" sz="1400" baseline="0"/>
            <a:t>Het document conform het Beschrijvend document paragraaf 5.5 rechtsgeldig ondertekenen.</a:t>
          </a:r>
        </a:p>
        <a:p>
          <a:endParaRPr lang="nl-NL" sz="1400" baseline="0"/>
        </a:p>
        <a:p>
          <a:pPr marL="0" marR="0" lvl="0" indent="0" defTabSz="914400" eaLnBrk="1" fontAlgn="auto" latinLnBrk="0" hangingPunct="1">
            <a:lnSpc>
              <a:spcPct val="100000"/>
            </a:lnSpc>
            <a:spcBef>
              <a:spcPts val="0"/>
            </a:spcBef>
            <a:spcAft>
              <a:spcPts val="0"/>
            </a:spcAft>
            <a:buClrTx/>
            <a:buSzTx/>
            <a:buFontTx/>
            <a:buNone/>
            <a:tabLst/>
            <a:defRPr/>
          </a:pPr>
          <a:r>
            <a:rPr lang="nl-NL" sz="1400" b="1" baseline="0"/>
            <a:t>NB.</a:t>
          </a:r>
          <a:r>
            <a:rPr lang="nl-NL" sz="1400" baseline="0"/>
            <a:t> De gegeven kortingspercentages gelden binnen een methode voor alle daarondervallende leermiddelen (onderbouw, bovenbouw, opleiding, editie, drukversie enz).</a:t>
          </a:r>
          <a:endParaRPr lang="nl-NL" sz="1400"/>
        </a:p>
        <a:p>
          <a:endParaRPr lang="nl-NL" sz="14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6B0F2-8AEA-554A-A349-D86B3532D9B9}">
  <dimension ref="A1:U91"/>
  <sheetViews>
    <sheetView showGridLines="0" tabSelected="1" zoomScaleNormal="100" workbookViewId="0">
      <selection activeCell="B6" sqref="B6"/>
    </sheetView>
  </sheetViews>
  <sheetFormatPr baseColWidth="10" defaultColWidth="10.83203125" defaultRowHeight="16" x14ac:dyDescent="0.2"/>
  <cols>
    <col min="1" max="1" width="32.83203125" customWidth="1"/>
    <col min="2" max="11" width="18.83203125" customWidth="1"/>
    <col min="12" max="12" width="18.83203125" style="22" customWidth="1"/>
    <col min="13" max="21" width="18.83203125" customWidth="1"/>
  </cols>
  <sheetData>
    <row r="1" spans="1:21" ht="37" x14ac:dyDescent="0.45">
      <c r="A1" s="79" t="s">
        <v>107</v>
      </c>
      <c r="B1" s="79"/>
      <c r="C1" s="79"/>
      <c r="D1" s="79"/>
      <c r="E1" s="79"/>
      <c r="F1" s="79"/>
      <c r="G1" s="79"/>
      <c r="H1" s="79"/>
      <c r="I1" s="79"/>
      <c r="J1" s="79"/>
      <c r="K1" s="79"/>
      <c r="L1" s="79"/>
      <c r="M1" s="79"/>
      <c r="N1" s="79"/>
      <c r="O1" s="79"/>
      <c r="P1" s="79"/>
      <c r="Q1" s="79"/>
      <c r="R1" s="79"/>
      <c r="S1" s="79"/>
    </row>
    <row r="3" spans="1:21" x14ac:dyDescent="0.2">
      <c r="B3" s="82" t="s">
        <v>93</v>
      </c>
      <c r="C3" s="82"/>
      <c r="D3" s="82"/>
      <c r="E3" s="82"/>
      <c r="F3" s="82"/>
      <c r="G3" s="82"/>
      <c r="H3" s="82"/>
      <c r="I3" s="37"/>
      <c r="J3" s="37"/>
      <c r="K3" s="31"/>
      <c r="L3" s="24"/>
      <c r="M3" s="28"/>
    </row>
    <row r="4" spans="1:21" s="1" customFormat="1" ht="102" x14ac:dyDescent="0.2">
      <c r="A4" s="2" t="s">
        <v>0</v>
      </c>
      <c r="B4" s="38" t="s">
        <v>84</v>
      </c>
      <c r="C4" s="39" t="s">
        <v>104</v>
      </c>
      <c r="D4" s="40" t="s">
        <v>85</v>
      </c>
      <c r="E4" s="40" t="s">
        <v>103</v>
      </c>
      <c r="F4" s="41" t="s">
        <v>86</v>
      </c>
      <c r="G4" s="41" t="s">
        <v>110</v>
      </c>
      <c r="H4" s="41" t="s">
        <v>96</v>
      </c>
      <c r="I4" s="39" t="s">
        <v>114</v>
      </c>
      <c r="J4" s="39" t="s">
        <v>115</v>
      </c>
      <c r="K4" s="3" t="s">
        <v>97</v>
      </c>
      <c r="L4" s="23" t="s">
        <v>117</v>
      </c>
      <c r="M4" s="3" t="s">
        <v>121</v>
      </c>
      <c r="N4" s="3" t="s">
        <v>119</v>
      </c>
      <c r="O4" s="3" t="s">
        <v>100</v>
      </c>
      <c r="P4" s="3" t="s">
        <v>218</v>
      </c>
      <c r="Q4" s="3" t="s">
        <v>92</v>
      </c>
      <c r="R4" s="3" t="s">
        <v>120</v>
      </c>
      <c r="S4" s="3" t="s">
        <v>99</v>
      </c>
      <c r="T4" s="3" t="s">
        <v>112</v>
      </c>
      <c r="U4" s="3" t="s">
        <v>113</v>
      </c>
    </row>
    <row r="5" spans="1:21" s="1" customFormat="1" ht="27" customHeight="1" x14ac:dyDescent="0.2">
      <c r="A5" s="2"/>
      <c r="B5" s="20"/>
      <c r="C5" s="36"/>
      <c r="D5" s="21"/>
      <c r="E5" s="21"/>
      <c r="F5" s="42"/>
      <c r="G5" s="42"/>
      <c r="H5" s="42"/>
      <c r="I5" s="6"/>
      <c r="J5" s="6"/>
      <c r="K5" s="6"/>
      <c r="L5" s="33"/>
      <c r="M5" s="6"/>
      <c r="N5" s="6"/>
      <c r="O5" s="6"/>
      <c r="P5" s="6"/>
      <c r="Q5" s="3"/>
      <c r="R5" s="3"/>
      <c r="S5" s="3"/>
      <c r="U5" s="15"/>
    </row>
    <row r="6" spans="1:21" x14ac:dyDescent="0.2">
      <c r="A6" s="4" t="s">
        <v>3</v>
      </c>
      <c r="B6" s="34"/>
      <c r="C6" s="56" t="s">
        <v>123</v>
      </c>
      <c r="D6" s="34"/>
      <c r="E6" s="58" t="s">
        <v>167</v>
      </c>
      <c r="F6" s="34"/>
      <c r="G6" s="52">
        <v>8717927091074</v>
      </c>
      <c r="H6" s="34"/>
      <c r="I6" s="11"/>
      <c r="J6" s="29">
        <f>F6-(F6*I6)</f>
        <v>0</v>
      </c>
      <c r="K6" s="11"/>
      <c r="L6" s="29">
        <f>H6-(H6*K6)</f>
        <v>0</v>
      </c>
      <c r="M6" s="11"/>
      <c r="N6" s="29">
        <f t="shared" ref="N6:N37" si="0">B6-(M6*B6)</f>
        <v>0</v>
      </c>
      <c r="O6" s="11"/>
      <c r="P6" s="11"/>
      <c r="Q6" s="29">
        <f>(N6/100)*O6*100</f>
        <v>0</v>
      </c>
      <c r="R6" s="29">
        <f>D6-(D6*P6)</f>
        <v>0</v>
      </c>
      <c r="S6" s="29">
        <f>Q6+R6+L6</f>
        <v>0</v>
      </c>
      <c r="T6" s="11"/>
      <c r="U6" s="35"/>
    </row>
    <row r="7" spans="1:21" x14ac:dyDescent="0.2">
      <c r="A7" s="4" t="s">
        <v>4</v>
      </c>
      <c r="B7" s="34"/>
      <c r="C7" s="56" t="s">
        <v>124</v>
      </c>
      <c r="D7" s="29"/>
      <c r="E7" s="58"/>
      <c r="F7" s="34"/>
      <c r="G7" s="52">
        <v>8717927119709</v>
      </c>
      <c r="H7" s="34"/>
      <c r="I7" s="11"/>
      <c r="J7" s="29">
        <f t="shared" ref="J7:J68" si="1">F7-(F7*I7)</f>
        <v>0</v>
      </c>
      <c r="K7" s="11"/>
      <c r="L7" s="29">
        <f t="shared" ref="L7:L70" si="2">H7-(H7*K7)</f>
        <v>0</v>
      </c>
      <c r="M7" s="11"/>
      <c r="N7" s="29">
        <f t="shared" si="0"/>
        <v>0</v>
      </c>
      <c r="O7" s="11"/>
      <c r="P7" s="11"/>
      <c r="Q7" s="29">
        <f>(N7/100)*O7*100</f>
        <v>0</v>
      </c>
      <c r="R7" s="29">
        <f t="shared" ref="R7:R70" si="3">D7-(D7*P7)</f>
        <v>0</v>
      </c>
      <c r="S7" s="29">
        <f t="shared" ref="S7:S70" si="4">Q7+R7+L7</f>
        <v>0</v>
      </c>
      <c r="T7" s="11"/>
    </row>
    <row r="8" spans="1:21" x14ac:dyDescent="0.2">
      <c r="A8" s="4" t="s">
        <v>5</v>
      </c>
      <c r="B8" s="34"/>
      <c r="C8" s="56" t="s">
        <v>125</v>
      </c>
      <c r="D8" s="29"/>
      <c r="E8" s="58"/>
      <c r="F8" s="34"/>
      <c r="G8" s="52">
        <v>8717927097267</v>
      </c>
      <c r="H8" s="34"/>
      <c r="I8" s="11"/>
      <c r="J8" s="29">
        <f t="shared" si="1"/>
        <v>0</v>
      </c>
      <c r="K8" s="11"/>
      <c r="L8" s="29">
        <f t="shared" si="2"/>
        <v>0</v>
      </c>
      <c r="M8" s="11"/>
      <c r="N8" s="29">
        <f t="shared" si="0"/>
        <v>0</v>
      </c>
      <c r="O8" s="11"/>
      <c r="P8" s="11"/>
      <c r="Q8" s="29">
        <f t="shared" ref="Q8:Q71" si="5">(N8/100)*O8*100</f>
        <v>0</v>
      </c>
      <c r="R8" s="29">
        <f t="shared" si="3"/>
        <v>0</v>
      </c>
      <c r="S8" s="29">
        <f t="shared" si="4"/>
        <v>0</v>
      </c>
      <c r="T8" s="11"/>
    </row>
    <row r="9" spans="1:21" x14ac:dyDescent="0.2">
      <c r="A9" s="4" t="s">
        <v>6</v>
      </c>
      <c r="B9" s="34"/>
      <c r="C9" s="56">
        <v>9789001776213</v>
      </c>
      <c r="D9" s="34"/>
      <c r="E9" s="58" t="s">
        <v>168</v>
      </c>
      <c r="F9" s="29"/>
      <c r="G9" s="53"/>
      <c r="H9" s="34"/>
      <c r="I9" s="29"/>
      <c r="J9" s="29"/>
      <c r="K9" s="11"/>
      <c r="L9" s="29">
        <f t="shared" si="2"/>
        <v>0</v>
      </c>
      <c r="M9" s="11"/>
      <c r="N9" s="29">
        <f t="shared" si="0"/>
        <v>0</v>
      </c>
      <c r="O9" s="11"/>
      <c r="P9" s="11"/>
      <c r="Q9" s="29">
        <f t="shared" si="5"/>
        <v>0</v>
      </c>
      <c r="R9" s="29">
        <f t="shared" si="3"/>
        <v>0</v>
      </c>
      <c r="S9" s="29">
        <f t="shared" si="4"/>
        <v>0</v>
      </c>
      <c r="T9" s="11"/>
    </row>
    <row r="10" spans="1:21" x14ac:dyDescent="0.2">
      <c r="A10" s="4" t="s">
        <v>7</v>
      </c>
      <c r="B10" s="34"/>
      <c r="C10" s="61">
        <v>9789001812720</v>
      </c>
      <c r="D10" s="29"/>
      <c r="E10" s="58"/>
      <c r="F10" s="29"/>
      <c r="G10" s="53"/>
      <c r="H10" s="34"/>
      <c r="I10" s="29"/>
      <c r="J10" s="29"/>
      <c r="K10" s="11"/>
      <c r="L10" s="29">
        <f t="shared" si="2"/>
        <v>0</v>
      </c>
      <c r="M10" s="11"/>
      <c r="N10" s="29">
        <f t="shared" si="0"/>
        <v>0</v>
      </c>
      <c r="O10" s="11"/>
      <c r="P10" s="11"/>
      <c r="Q10" s="29">
        <f t="shared" si="5"/>
        <v>0</v>
      </c>
      <c r="R10" s="29">
        <f t="shared" si="3"/>
        <v>0</v>
      </c>
      <c r="S10" s="29">
        <f t="shared" si="4"/>
        <v>0</v>
      </c>
      <c r="T10" s="11"/>
    </row>
    <row r="11" spans="1:21" x14ac:dyDescent="0.2">
      <c r="A11" s="4" t="s">
        <v>8</v>
      </c>
      <c r="B11" s="34"/>
      <c r="C11" s="61">
        <v>9789001786922</v>
      </c>
      <c r="D11" s="29"/>
      <c r="E11" s="58"/>
      <c r="F11" s="29"/>
      <c r="G11" s="53"/>
      <c r="H11" s="34"/>
      <c r="I11" s="29"/>
      <c r="J11" s="29"/>
      <c r="K11" s="11"/>
      <c r="L11" s="29">
        <f t="shared" si="2"/>
        <v>0</v>
      </c>
      <c r="M11" s="11"/>
      <c r="N11" s="29">
        <f t="shared" si="0"/>
        <v>0</v>
      </c>
      <c r="O11" s="11"/>
      <c r="P11" s="11"/>
      <c r="Q11" s="29">
        <f t="shared" si="5"/>
        <v>0</v>
      </c>
      <c r="R11" s="29">
        <f t="shared" si="3"/>
        <v>0</v>
      </c>
      <c r="S11" s="29">
        <f t="shared" si="4"/>
        <v>0</v>
      </c>
      <c r="T11" s="11"/>
    </row>
    <row r="12" spans="1:21" x14ac:dyDescent="0.2">
      <c r="A12" s="4" t="s">
        <v>9</v>
      </c>
      <c r="B12" s="34"/>
      <c r="C12" s="56" t="s">
        <v>126</v>
      </c>
      <c r="D12" s="34"/>
      <c r="E12" s="58" t="s">
        <v>169</v>
      </c>
      <c r="F12" s="34"/>
      <c r="G12" s="52">
        <v>8717927119907</v>
      </c>
      <c r="H12" s="34"/>
      <c r="I12" s="11"/>
      <c r="J12" s="29">
        <f t="shared" si="1"/>
        <v>0</v>
      </c>
      <c r="K12" s="11"/>
      <c r="L12" s="29">
        <f t="shared" si="2"/>
        <v>0</v>
      </c>
      <c r="M12" s="11"/>
      <c r="N12" s="29">
        <f t="shared" si="0"/>
        <v>0</v>
      </c>
      <c r="O12" s="11"/>
      <c r="P12" s="11"/>
      <c r="Q12" s="29">
        <f t="shared" si="5"/>
        <v>0</v>
      </c>
      <c r="R12" s="29">
        <f t="shared" si="3"/>
        <v>0</v>
      </c>
      <c r="S12" s="29">
        <f t="shared" si="4"/>
        <v>0</v>
      </c>
      <c r="T12" s="11"/>
    </row>
    <row r="13" spans="1:21" x14ac:dyDescent="0.2">
      <c r="A13" s="4" t="s">
        <v>10</v>
      </c>
      <c r="B13" s="34"/>
      <c r="C13" s="56" t="s">
        <v>127</v>
      </c>
      <c r="D13" s="29"/>
      <c r="E13" s="58"/>
      <c r="F13" s="29"/>
      <c r="G13" s="53"/>
      <c r="H13" s="34"/>
      <c r="I13" s="29"/>
      <c r="J13" s="29"/>
      <c r="K13" s="11"/>
      <c r="L13" s="29">
        <f t="shared" si="2"/>
        <v>0</v>
      </c>
      <c r="M13" s="11"/>
      <c r="N13" s="29">
        <f t="shared" si="0"/>
        <v>0</v>
      </c>
      <c r="O13" s="11"/>
      <c r="P13" s="11"/>
      <c r="Q13" s="29">
        <f t="shared" si="5"/>
        <v>0</v>
      </c>
      <c r="R13" s="29">
        <f t="shared" si="3"/>
        <v>0</v>
      </c>
      <c r="S13" s="29">
        <f t="shared" si="4"/>
        <v>0</v>
      </c>
      <c r="T13" s="11"/>
    </row>
    <row r="14" spans="1:21" x14ac:dyDescent="0.2">
      <c r="A14" s="4" t="s">
        <v>11</v>
      </c>
      <c r="B14" s="34"/>
      <c r="C14" s="56" t="s">
        <v>128</v>
      </c>
      <c r="D14" s="34"/>
      <c r="E14" s="58" t="s">
        <v>170</v>
      </c>
      <c r="F14" s="34"/>
      <c r="G14" s="52">
        <v>8717927085080</v>
      </c>
      <c r="H14" s="34"/>
      <c r="I14" s="11"/>
      <c r="J14" s="29">
        <f t="shared" si="1"/>
        <v>0</v>
      </c>
      <c r="K14" s="11"/>
      <c r="L14" s="29">
        <f t="shared" si="2"/>
        <v>0</v>
      </c>
      <c r="M14" s="11"/>
      <c r="N14" s="29">
        <f t="shared" si="0"/>
        <v>0</v>
      </c>
      <c r="O14" s="11"/>
      <c r="P14" s="11"/>
      <c r="Q14" s="29">
        <f t="shared" si="5"/>
        <v>0</v>
      </c>
      <c r="R14" s="29">
        <f t="shared" si="3"/>
        <v>0</v>
      </c>
      <c r="S14" s="29">
        <f t="shared" si="4"/>
        <v>0</v>
      </c>
      <c r="T14" s="11"/>
    </row>
    <row r="15" spans="1:21" x14ac:dyDescent="0.2">
      <c r="A15" s="4" t="s">
        <v>12</v>
      </c>
      <c r="B15" s="34"/>
      <c r="C15" s="56" t="s">
        <v>129</v>
      </c>
      <c r="D15" s="29"/>
      <c r="E15" s="58"/>
      <c r="F15" s="29"/>
      <c r="G15" s="53"/>
      <c r="H15" s="34"/>
      <c r="I15" s="29"/>
      <c r="J15" s="29"/>
      <c r="K15" s="11"/>
      <c r="L15" s="29">
        <f t="shared" si="2"/>
        <v>0</v>
      </c>
      <c r="M15" s="11"/>
      <c r="N15" s="29">
        <f t="shared" si="0"/>
        <v>0</v>
      </c>
      <c r="O15" s="11"/>
      <c r="P15" s="11"/>
      <c r="Q15" s="29">
        <f t="shared" si="5"/>
        <v>0</v>
      </c>
      <c r="R15" s="29">
        <f t="shared" si="3"/>
        <v>0</v>
      </c>
      <c r="S15" s="29">
        <f t="shared" si="4"/>
        <v>0</v>
      </c>
      <c r="T15" s="11"/>
    </row>
    <row r="16" spans="1:21" x14ac:dyDescent="0.2">
      <c r="A16" s="4" t="s">
        <v>13</v>
      </c>
      <c r="B16" s="29"/>
      <c r="C16" s="56"/>
      <c r="D16" s="29"/>
      <c r="E16" s="58"/>
      <c r="F16" s="29"/>
      <c r="G16" s="53"/>
      <c r="H16" s="34"/>
      <c r="I16" s="29"/>
      <c r="J16" s="29"/>
      <c r="K16" s="11"/>
      <c r="L16" s="29">
        <f t="shared" si="2"/>
        <v>0</v>
      </c>
      <c r="M16" s="11"/>
      <c r="N16" s="29">
        <f t="shared" si="0"/>
        <v>0</v>
      </c>
      <c r="O16" s="11"/>
      <c r="P16" s="11"/>
      <c r="Q16" s="29"/>
      <c r="R16" s="29"/>
      <c r="S16" s="29"/>
      <c r="T16" s="11"/>
    </row>
    <row r="17" spans="1:20" x14ac:dyDescent="0.2">
      <c r="A17" s="4" t="s">
        <v>14</v>
      </c>
      <c r="B17" s="34"/>
      <c r="C17" s="61">
        <v>9789011757936</v>
      </c>
      <c r="D17" s="29"/>
      <c r="E17" s="58"/>
      <c r="F17" s="29"/>
      <c r="G17" s="53"/>
      <c r="H17" s="34"/>
      <c r="I17" s="29"/>
      <c r="J17" s="29"/>
      <c r="K17" s="11"/>
      <c r="L17" s="29">
        <f t="shared" si="2"/>
        <v>0</v>
      </c>
      <c r="M17" s="11"/>
      <c r="N17" s="29">
        <f t="shared" si="0"/>
        <v>0</v>
      </c>
      <c r="O17" s="11"/>
      <c r="P17" s="11"/>
      <c r="Q17" s="29">
        <f t="shared" si="5"/>
        <v>0</v>
      </c>
      <c r="R17" s="29">
        <f t="shared" si="3"/>
        <v>0</v>
      </c>
      <c r="S17" s="29">
        <f t="shared" si="4"/>
        <v>0</v>
      </c>
      <c r="T17" s="11"/>
    </row>
    <row r="18" spans="1:20" x14ac:dyDescent="0.2">
      <c r="A18" s="4" t="s">
        <v>15</v>
      </c>
      <c r="B18" s="34"/>
      <c r="C18" s="56" t="s">
        <v>130</v>
      </c>
      <c r="D18" s="34"/>
      <c r="E18" s="58" t="s">
        <v>171</v>
      </c>
      <c r="F18" s="34"/>
      <c r="G18" s="52">
        <v>8717927097304</v>
      </c>
      <c r="H18" s="34"/>
      <c r="I18" s="11"/>
      <c r="J18" s="29">
        <f t="shared" si="1"/>
        <v>0</v>
      </c>
      <c r="K18" s="11"/>
      <c r="L18" s="29">
        <f t="shared" si="2"/>
        <v>0</v>
      </c>
      <c r="M18" s="11"/>
      <c r="N18" s="29">
        <f t="shared" si="0"/>
        <v>0</v>
      </c>
      <c r="O18" s="11"/>
      <c r="P18" s="11"/>
      <c r="Q18" s="29">
        <f t="shared" si="5"/>
        <v>0</v>
      </c>
      <c r="R18" s="29">
        <f t="shared" si="3"/>
        <v>0</v>
      </c>
      <c r="S18" s="29">
        <f t="shared" si="4"/>
        <v>0</v>
      </c>
      <c r="T18" s="11"/>
    </row>
    <row r="19" spans="1:20" x14ac:dyDescent="0.2">
      <c r="A19" s="4" t="s">
        <v>16</v>
      </c>
      <c r="B19" s="34"/>
      <c r="C19" s="61">
        <v>9789001740672</v>
      </c>
      <c r="D19" s="34"/>
      <c r="E19" s="58" t="s">
        <v>172</v>
      </c>
      <c r="F19" s="34"/>
      <c r="G19" s="52">
        <v>8717927097854</v>
      </c>
      <c r="H19" s="34"/>
      <c r="I19" s="11"/>
      <c r="J19" s="29">
        <f t="shared" si="1"/>
        <v>0</v>
      </c>
      <c r="K19" s="11"/>
      <c r="L19" s="29">
        <f t="shared" si="2"/>
        <v>0</v>
      </c>
      <c r="M19" s="11"/>
      <c r="N19" s="29">
        <f t="shared" si="0"/>
        <v>0</v>
      </c>
      <c r="O19" s="11"/>
      <c r="P19" s="11"/>
      <c r="Q19" s="29">
        <f t="shared" si="5"/>
        <v>0</v>
      </c>
      <c r="R19" s="29">
        <f t="shared" si="3"/>
        <v>0</v>
      </c>
      <c r="S19" s="29">
        <f t="shared" si="4"/>
        <v>0</v>
      </c>
      <c r="T19" s="11"/>
    </row>
    <row r="20" spans="1:20" x14ac:dyDescent="0.2">
      <c r="A20" s="4" t="s">
        <v>17</v>
      </c>
      <c r="B20" s="34"/>
      <c r="C20" s="56" t="s">
        <v>131</v>
      </c>
      <c r="D20" s="29"/>
      <c r="E20" s="58"/>
      <c r="F20" s="34"/>
      <c r="G20" s="52">
        <v>8717927080870</v>
      </c>
      <c r="H20" s="34"/>
      <c r="I20" s="11"/>
      <c r="J20" s="29">
        <f t="shared" si="1"/>
        <v>0</v>
      </c>
      <c r="K20" s="11"/>
      <c r="L20" s="29">
        <f t="shared" si="2"/>
        <v>0</v>
      </c>
      <c r="M20" s="11"/>
      <c r="N20" s="29">
        <f t="shared" si="0"/>
        <v>0</v>
      </c>
      <c r="O20" s="11"/>
      <c r="P20" s="11"/>
      <c r="Q20" s="29">
        <f t="shared" si="5"/>
        <v>0</v>
      </c>
      <c r="R20" s="29">
        <f t="shared" si="3"/>
        <v>0</v>
      </c>
      <c r="S20" s="29">
        <f t="shared" si="4"/>
        <v>0</v>
      </c>
      <c r="T20" s="11"/>
    </row>
    <row r="21" spans="1:20" x14ac:dyDescent="0.2">
      <c r="A21" s="4" t="s">
        <v>18</v>
      </c>
      <c r="B21" s="34"/>
      <c r="C21" s="56" t="s">
        <v>132</v>
      </c>
      <c r="D21" s="34"/>
      <c r="E21" s="58" t="s">
        <v>173</v>
      </c>
      <c r="F21" s="34"/>
      <c r="G21" s="52">
        <v>8717927119693</v>
      </c>
      <c r="H21" s="34"/>
      <c r="I21" s="11"/>
      <c r="J21" s="29">
        <f t="shared" si="1"/>
        <v>0</v>
      </c>
      <c r="K21" s="11"/>
      <c r="L21" s="29">
        <f t="shared" si="2"/>
        <v>0</v>
      </c>
      <c r="M21" s="11"/>
      <c r="N21" s="29">
        <f t="shared" si="0"/>
        <v>0</v>
      </c>
      <c r="O21" s="11"/>
      <c r="P21" s="11"/>
      <c r="Q21" s="29">
        <f t="shared" si="5"/>
        <v>0</v>
      </c>
      <c r="R21" s="29">
        <f t="shared" si="3"/>
        <v>0</v>
      </c>
      <c r="S21" s="29">
        <f t="shared" si="4"/>
        <v>0</v>
      </c>
      <c r="T21" s="11"/>
    </row>
    <row r="22" spans="1:20" x14ac:dyDescent="0.2">
      <c r="A22" s="4" t="s">
        <v>19</v>
      </c>
      <c r="B22" s="34"/>
      <c r="C22" s="56" t="s">
        <v>133</v>
      </c>
      <c r="D22" s="34"/>
      <c r="E22" s="58" t="s">
        <v>174</v>
      </c>
      <c r="F22" s="34"/>
      <c r="G22" s="52">
        <v>8717927097236</v>
      </c>
      <c r="H22" s="34"/>
      <c r="I22" s="11"/>
      <c r="J22" s="29">
        <f t="shared" si="1"/>
        <v>0</v>
      </c>
      <c r="K22" s="11"/>
      <c r="L22" s="29">
        <f t="shared" si="2"/>
        <v>0</v>
      </c>
      <c r="M22" s="11"/>
      <c r="N22" s="29">
        <f t="shared" si="0"/>
        <v>0</v>
      </c>
      <c r="O22" s="11"/>
      <c r="P22" s="11"/>
      <c r="Q22" s="29">
        <f t="shared" si="5"/>
        <v>0</v>
      </c>
      <c r="R22" s="29">
        <f t="shared" si="3"/>
        <v>0</v>
      </c>
      <c r="S22" s="29">
        <f t="shared" si="4"/>
        <v>0</v>
      </c>
      <c r="T22" s="11"/>
    </row>
    <row r="23" spans="1:20" x14ac:dyDescent="0.2">
      <c r="A23" s="4" t="s">
        <v>20</v>
      </c>
      <c r="B23" s="34"/>
      <c r="C23" s="56" t="s">
        <v>134</v>
      </c>
      <c r="D23" s="29"/>
      <c r="E23" s="58"/>
      <c r="F23" s="34"/>
      <c r="G23" s="52">
        <v>8717927098349</v>
      </c>
      <c r="H23" s="34"/>
      <c r="I23" s="11"/>
      <c r="J23" s="29">
        <f t="shared" si="1"/>
        <v>0</v>
      </c>
      <c r="K23" s="11"/>
      <c r="L23" s="29">
        <f t="shared" si="2"/>
        <v>0</v>
      </c>
      <c r="M23" s="11"/>
      <c r="N23" s="29">
        <f t="shared" si="0"/>
        <v>0</v>
      </c>
      <c r="O23" s="11"/>
      <c r="P23" s="11"/>
      <c r="Q23" s="29">
        <f t="shared" si="5"/>
        <v>0</v>
      </c>
      <c r="R23" s="29">
        <f t="shared" si="3"/>
        <v>0</v>
      </c>
      <c r="S23" s="29">
        <f t="shared" si="4"/>
        <v>0</v>
      </c>
      <c r="T23" s="11"/>
    </row>
    <row r="24" spans="1:20" x14ac:dyDescent="0.2">
      <c r="A24" s="4" t="s">
        <v>21</v>
      </c>
      <c r="B24" s="34"/>
      <c r="C24" s="56" t="s">
        <v>135</v>
      </c>
      <c r="D24" s="29"/>
      <c r="E24" s="58"/>
      <c r="F24" s="29"/>
      <c r="G24" s="53"/>
      <c r="H24" s="34"/>
      <c r="I24" s="29"/>
      <c r="J24" s="29"/>
      <c r="K24" s="11"/>
      <c r="L24" s="29">
        <f t="shared" si="2"/>
        <v>0</v>
      </c>
      <c r="M24" s="11"/>
      <c r="N24" s="29">
        <f t="shared" si="0"/>
        <v>0</v>
      </c>
      <c r="O24" s="11"/>
      <c r="P24" s="11"/>
      <c r="Q24" s="29">
        <f t="shared" si="5"/>
        <v>0</v>
      </c>
      <c r="R24" s="29">
        <f t="shared" si="3"/>
        <v>0</v>
      </c>
      <c r="S24" s="29">
        <f t="shared" si="4"/>
        <v>0</v>
      </c>
      <c r="T24" s="11"/>
    </row>
    <row r="25" spans="1:20" x14ac:dyDescent="0.2">
      <c r="A25" s="4" t="s">
        <v>22</v>
      </c>
      <c r="B25" s="34"/>
      <c r="C25" s="61">
        <v>9789001828035</v>
      </c>
      <c r="D25" s="29"/>
      <c r="E25" s="58"/>
      <c r="F25" s="29"/>
      <c r="G25" s="53"/>
      <c r="H25" s="34"/>
      <c r="I25" s="29"/>
      <c r="J25" s="29"/>
      <c r="K25" s="11"/>
      <c r="L25" s="29">
        <f t="shared" si="2"/>
        <v>0</v>
      </c>
      <c r="M25" s="11"/>
      <c r="N25" s="29">
        <f t="shared" si="0"/>
        <v>0</v>
      </c>
      <c r="O25" s="11"/>
      <c r="P25" s="11"/>
      <c r="Q25" s="29">
        <f t="shared" si="5"/>
        <v>0</v>
      </c>
      <c r="R25" s="29">
        <f t="shared" si="3"/>
        <v>0</v>
      </c>
      <c r="S25" s="29">
        <f t="shared" si="4"/>
        <v>0</v>
      </c>
      <c r="T25" s="11"/>
    </row>
    <row r="26" spans="1:20" x14ac:dyDescent="0.2">
      <c r="A26" s="4" t="s">
        <v>23</v>
      </c>
      <c r="B26" s="34"/>
      <c r="C26" s="56" t="s">
        <v>136</v>
      </c>
      <c r="D26" s="34"/>
      <c r="E26" s="58" t="s">
        <v>175</v>
      </c>
      <c r="F26" s="34"/>
      <c r="G26" s="52">
        <v>8717927090503</v>
      </c>
      <c r="H26" s="34"/>
      <c r="I26" s="11"/>
      <c r="J26" s="29">
        <f t="shared" si="1"/>
        <v>0</v>
      </c>
      <c r="K26" s="11"/>
      <c r="L26" s="29">
        <f t="shared" si="2"/>
        <v>0</v>
      </c>
      <c r="M26" s="11"/>
      <c r="N26" s="29">
        <f t="shared" si="0"/>
        <v>0</v>
      </c>
      <c r="O26" s="11"/>
      <c r="P26" s="11"/>
      <c r="Q26" s="29">
        <f t="shared" si="5"/>
        <v>0</v>
      </c>
      <c r="R26" s="29">
        <f t="shared" si="3"/>
        <v>0</v>
      </c>
      <c r="S26" s="29">
        <f t="shared" si="4"/>
        <v>0</v>
      </c>
      <c r="T26" s="11"/>
    </row>
    <row r="27" spans="1:20" x14ac:dyDescent="0.2">
      <c r="A27" s="4" t="s">
        <v>24</v>
      </c>
      <c r="B27" s="34"/>
      <c r="C27" s="56" t="s">
        <v>137</v>
      </c>
      <c r="D27" s="34"/>
      <c r="E27" s="58" t="s">
        <v>176</v>
      </c>
      <c r="F27" s="34"/>
      <c r="G27" s="52">
        <v>8717927090510</v>
      </c>
      <c r="H27" s="34"/>
      <c r="I27" s="11"/>
      <c r="J27" s="29">
        <f t="shared" si="1"/>
        <v>0</v>
      </c>
      <c r="K27" s="11"/>
      <c r="L27" s="29">
        <f t="shared" si="2"/>
        <v>0</v>
      </c>
      <c r="M27" s="11"/>
      <c r="N27" s="29">
        <f t="shared" si="0"/>
        <v>0</v>
      </c>
      <c r="O27" s="11"/>
      <c r="P27" s="11"/>
      <c r="Q27" s="29">
        <f t="shared" si="5"/>
        <v>0</v>
      </c>
      <c r="R27" s="29">
        <f t="shared" si="3"/>
        <v>0</v>
      </c>
      <c r="S27" s="29">
        <f t="shared" si="4"/>
        <v>0</v>
      </c>
      <c r="T27" s="11"/>
    </row>
    <row r="28" spans="1:20" x14ac:dyDescent="0.2">
      <c r="A28" s="4" t="s">
        <v>25</v>
      </c>
      <c r="B28" s="34"/>
      <c r="C28" s="56" t="s">
        <v>138</v>
      </c>
      <c r="D28" s="29"/>
      <c r="E28" s="58"/>
      <c r="F28" s="29"/>
      <c r="G28" s="53"/>
      <c r="H28" s="34"/>
      <c r="I28" s="29"/>
      <c r="J28" s="29"/>
      <c r="K28" s="11"/>
      <c r="L28" s="29">
        <f t="shared" si="2"/>
        <v>0</v>
      </c>
      <c r="M28" s="11"/>
      <c r="N28" s="29">
        <f t="shared" si="0"/>
        <v>0</v>
      </c>
      <c r="O28" s="11"/>
      <c r="P28" s="11"/>
      <c r="Q28" s="29">
        <f t="shared" si="5"/>
        <v>0</v>
      </c>
      <c r="R28" s="29">
        <f t="shared" si="3"/>
        <v>0</v>
      </c>
      <c r="S28" s="29">
        <f t="shared" si="4"/>
        <v>0</v>
      </c>
      <c r="T28" s="11"/>
    </row>
    <row r="29" spans="1:20" x14ac:dyDescent="0.2">
      <c r="A29" s="4" t="s">
        <v>26</v>
      </c>
      <c r="B29" s="34"/>
      <c r="C29" s="61">
        <v>9789001830922</v>
      </c>
      <c r="D29" s="34"/>
      <c r="E29" s="58" t="s">
        <v>177</v>
      </c>
      <c r="F29" s="34"/>
      <c r="G29" s="52">
        <v>8717927130179</v>
      </c>
      <c r="H29" s="34"/>
      <c r="I29" s="11"/>
      <c r="J29" s="29">
        <f t="shared" si="1"/>
        <v>0</v>
      </c>
      <c r="K29" s="11"/>
      <c r="L29" s="29">
        <f t="shared" si="2"/>
        <v>0</v>
      </c>
      <c r="M29" s="11"/>
      <c r="N29" s="29">
        <f t="shared" si="0"/>
        <v>0</v>
      </c>
      <c r="O29" s="11"/>
      <c r="P29" s="11"/>
      <c r="Q29" s="29">
        <f t="shared" si="5"/>
        <v>0</v>
      </c>
      <c r="R29" s="29">
        <f t="shared" si="3"/>
        <v>0</v>
      </c>
      <c r="S29" s="29">
        <f t="shared" si="4"/>
        <v>0</v>
      </c>
      <c r="T29" s="11"/>
    </row>
    <row r="30" spans="1:20" x14ac:dyDescent="0.2">
      <c r="A30" s="4" t="s">
        <v>91</v>
      </c>
      <c r="B30" s="34"/>
      <c r="C30" s="56" t="s">
        <v>139</v>
      </c>
      <c r="D30" s="29"/>
      <c r="E30" s="58"/>
      <c r="F30" s="34"/>
      <c r="G30" s="52">
        <v>8717927097786</v>
      </c>
      <c r="H30" s="34"/>
      <c r="I30" s="11"/>
      <c r="J30" s="29">
        <f t="shared" si="1"/>
        <v>0</v>
      </c>
      <c r="K30" s="11"/>
      <c r="L30" s="29">
        <f t="shared" si="2"/>
        <v>0</v>
      </c>
      <c r="M30" s="11"/>
      <c r="N30" s="29">
        <f t="shared" si="0"/>
        <v>0</v>
      </c>
      <c r="O30" s="11"/>
      <c r="P30" s="11"/>
      <c r="Q30" s="29">
        <f t="shared" si="5"/>
        <v>0</v>
      </c>
      <c r="R30" s="29">
        <f t="shared" si="3"/>
        <v>0</v>
      </c>
      <c r="S30" s="29">
        <f t="shared" si="4"/>
        <v>0</v>
      </c>
      <c r="T30" s="11"/>
    </row>
    <row r="31" spans="1:20" x14ac:dyDescent="0.2">
      <c r="A31" s="4" t="s">
        <v>27</v>
      </c>
      <c r="B31" s="34"/>
      <c r="C31" s="56" t="s">
        <v>140</v>
      </c>
      <c r="D31" s="29"/>
      <c r="E31" s="58"/>
      <c r="F31" s="29"/>
      <c r="G31" s="53"/>
      <c r="H31" s="34"/>
      <c r="I31" s="29"/>
      <c r="J31" s="29"/>
      <c r="K31" s="11"/>
      <c r="L31" s="29">
        <f t="shared" si="2"/>
        <v>0</v>
      </c>
      <c r="M31" s="11"/>
      <c r="N31" s="29">
        <f t="shared" si="0"/>
        <v>0</v>
      </c>
      <c r="O31" s="11"/>
      <c r="P31" s="11"/>
      <c r="Q31" s="29">
        <f t="shared" si="5"/>
        <v>0</v>
      </c>
      <c r="R31" s="29">
        <f t="shared" si="3"/>
        <v>0</v>
      </c>
      <c r="S31" s="29">
        <f t="shared" si="4"/>
        <v>0</v>
      </c>
      <c r="T31" s="11"/>
    </row>
    <row r="32" spans="1:20" x14ac:dyDescent="0.2">
      <c r="A32" s="5" t="s">
        <v>2</v>
      </c>
      <c r="B32" s="34"/>
      <c r="C32" s="56" t="s">
        <v>141</v>
      </c>
      <c r="D32" s="29"/>
      <c r="E32" s="58"/>
      <c r="F32" s="29"/>
      <c r="G32" s="53"/>
      <c r="H32" s="34"/>
      <c r="I32" s="29"/>
      <c r="J32" s="29"/>
      <c r="K32" s="11"/>
      <c r="L32" s="29">
        <f t="shared" si="2"/>
        <v>0</v>
      </c>
      <c r="M32" s="11"/>
      <c r="N32" s="29">
        <f t="shared" si="0"/>
        <v>0</v>
      </c>
      <c r="O32" s="11"/>
      <c r="P32" s="11"/>
      <c r="Q32" s="29">
        <f t="shared" si="5"/>
        <v>0</v>
      </c>
      <c r="R32" s="29">
        <f t="shared" si="3"/>
        <v>0</v>
      </c>
      <c r="S32" s="29">
        <f t="shared" si="4"/>
        <v>0</v>
      </c>
      <c r="T32" s="11"/>
    </row>
    <row r="33" spans="1:20" ht="15" customHeight="1" x14ac:dyDescent="0.2">
      <c r="A33" s="19" t="s">
        <v>45</v>
      </c>
      <c r="B33" s="34"/>
      <c r="C33" s="61">
        <v>9789006619126</v>
      </c>
      <c r="D33" s="34"/>
      <c r="E33" s="59" t="s">
        <v>178</v>
      </c>
      <c r="F33" s="29"/>
      <c r="G33" s="53"/>
      <c r="H33" s="34"/>
      <c r="I33" s="29"/>
      <c r="J33" s="29"/>
      <c r="K33" s="11"/>
      <c r="L33" s="29">
        <f t="shared" si="2"/>
        <v>0</v>
      </c>
      <c r="M33" s="11"/>
      <c r="N33" s="29">
        <f t="shared" si="0"/>
        <v>0</v>
      </c>
      <c r="O33" s="11"/>
      <c r="P33" s="11"/>
      <c r="Q33" s="29">
        <f t="shared" si="5"/>
        <v>0</v>
      </c>
      <c r="R33" s="29">
        <f t="shared" si="3"/>
        <v>0</v>
      </c>
      <c r="S33" s="29">
        <f t="shared" si="4"/>
        <v>0</v>
      </c>
      <c r="T33" s="11"/>
    </row>
    <row r="34" spans="1:20" ht="15" customHeight="1" x14ac:dyDescent="0.2">
      <c r="A34" s="19" t="s">
        <v>46</v>
      </c>
      <c r="B34" s="34"/>
      <c r="C34" s="61" t="s">
        <v>220</v>
      </c>
      <c r="D34" s="29"/>
      <c r="E34" s="58"/>
      <c r="F34" s="29"/>
      <c r="G34" s="53"/>
      <c r="H34" s="34"/>
      <c r="I34" s="29"/>
      <c r="J34" s="29"/>
      <c r="K34" s="11"/>
      <c r="L34" s="29">
        <f t="shared" si="2"/>
        <v>0</v>
      </c>
      <c r="M34" s="11"/>
      <c r="N34" s="29">
        <f t="shared" si="0"/>
        <v>0</v>
      </c>
      <c r="O34" s="11"/>
      <c r="P34" s="11"/>
      <c r="Q34" s="29">
        <f t="shared" si="5"/>
        <v>0</v>
      </c>
      <c r="R34" s="29">
        <f t="shared" si="3"/>
        <v>0</v>
      </c>
      <c r="S34" s="29">
        <f t="shared" si="4"/>
        <v>0</v>
      </c>
      <c r="T34" s="11"/>
    </row>
    <row r="35" spans="1:20" ht="15" customHeight="1" x14ac:dyDescent="0.2">
      <c r="A35" s="19" t="s">
        <v>47</v>
      </c>
      <c r="B35" s="34"/>
      <c r="C35" s="61">
        <v>9789006621884</v>
      </c>
      <c r="D35" s="29"/>
      <c r="E35" s="58"/>
      <c r="F35" s="29"/>
      <c r="G35" s="53"/>
      <c r="H35" s="34"/>
      <c r="I35" s="29"/>
      <c r="J35" s="29"/>
      <c r="K35" s="11"/>
      <c r="L35" s="29">
        <f t="shared" si="2"/>
        <v>0</v>
      </c>
      <c r="M35" s="11"/>
      <c r="N35" s="29">
        <f t="shared" si="0"/>
        <v>0</v>
      </c>
      <c r="O35" s="11"/>
      <c r="P35" s="11"/>
      <c r="Q35" s="29">
        <f t="shared" si="5"/>
        <v>0</v>
      </c>
      <c r="R35" s="29">
        <f t="shared" si="3"/>
        <v>0</v>
      </c>
      <c r="S35" s="29">
        <f t="shared" si="4"/>
        <v>0</v>
      </c>
      <c r="T35" s="11"/>
    </row>
    <row r="36" spans="1:20" ht="15" customHeight="1" x14ac:dyDescent="0.2">
      <c r="A36" s="19" t="s">
        <v>48</v>
      </c>
      <c r="B36" s="34"/>
      <c r="C36" s="56" t="s">
        <v>142</v>
      </c>
      <c r="D36" s="34"/>
      <c r="E36" s="58" t="s">
        <v>179</v>
      </c>
      <c r="F36" s="29"/>
      <c r="G36" s="53"/>
      <c r="H36" s="34"/>
      <c r="I36" s="29"/>
      <c r="J36" s="29"/>
      <c r="K36" s="11"/>
      <c r="L36" s="29">
        <f t="shared" si="2"/>
        <v>0</v>
      </c>
      <c r="M36" s="11"/>
      <c r="N36" s="29">
        <f t="shared" si="0"/>
        <v>0</v>
      </c>
      <c r="O36" s="11"/>
      <c r="P36" s="11"/>
      <c r="Q36" s="29">
        <f t="shared" si="5"/>
        <v>0</v>
      </c>
      <c r="R36" s="29">
        <f t="shared" si="3"/>
        <v>0</v>
      </c>
      <c r="S36" s="29">
        <f t="shared" si="4"/>
        <v>0</v>
      </c>
      <c r="T36" s="11"/>
    </row>
    <row r="37" spans="1:20" ht="15" customHeight="1" x14ac:dyDescent="0.2">
      <c r="A37" s="19" t="s">
        <v>49</v>
      </c>
      <c r="B37" s="34"/>
      <c r="C37" s="61">
        <v>9789006627985</v>
      </c>
      <c r="D37" s="29"/>
      <c r="E37" s="58"/>
      <c r="F37" s="29"/>
      <c r="G37" s="53"/>
      <c r="H37" s="34"/>
      <c r="I37" s="29"/>
      <c r="J37" s="29"/>
      <c r="K37" s="11"/>
      <c r="L37" s="29">
        <f t="shared" si="2"/>
        <v>0</v>
      </c>
      <c r="M37" s="11"/>
      <c r="N37" s="29">
        <f t="shared" si="0"/>
        <v>0</v>
      </c>
      <c r="O37" s="11"/>
      <c r="P37" s="11"/>
      <c r="Q37" s="29">
        <f t="shared" si="5"/>
        <v>0</v>
      </c>
      <c r="R37" s="29">
        <f t="shared" si="3"/>
        <v>0</v>
      </c>
      <c r="S37" s="29">
        <f t="shared" si="4"/>
        <v>0</v>
      </c>
      <c r="T37" s="11"/>
    </row>
    <row r="38" spans="1:20" ht="15" customHeight="1" x14ac:dyDescent="0.2">
      <c r="A38" s="19" t="s">
        <v>50</v>
      </c>
      <c r="B38" s="34"/>
      <c r="C38" s="56" t="s">
        <v>143</v>
      </c>
      <c r="D38" s="29"/>
      <c r="E38" s="58"/>
      <c r="F38" s="29"/>
      <c r="G38" s="53"/>
      <c r="H38" s="34"/>
      <c r="I38" s="29"/>
      <c r="J38" s="29"/>
      <c r="K38" s="11"/>
      <c r="L38" s="29">
        <f t="shared" si="2"/>
        <v>0</v>
      </c>
      <c r="M38" s="11"/>
      <c r="N38" s="29">
        <f t="shared" ref="N38:N69" si="6">B38-(M38*B38)</f>
        <v>0</v>
      </c>
      <c r="O38" s="11"/>
      <c r="P38" s="11"/>
      <c r="Q38" s="29">
        <f t="shared" si="5"/>
        <v>0</v>
      </c>
      <c r="R38" s="29">
        <f t="shared" si="3"/>
        <v>0</v>
      </c>
      <c r="S38" s="29">
        <f t="shared" si="4"/>
        <v>0</v>
      </c>
      <c r="T38" s="11"/>
    </row>
    <row r="39" spans="1:20" ht="15" customHeight="1" x14ac:dyDescent="0.2">
      <c r="A39" s="19" t="s">
        <v>51</v>
      </c>
      <c r="B39" s="34"/>
      <c r="C39" s="56" t="s">
        <v>144</v>
      </c>
      <c r="D39" s="29"/>
      <c r="E39" s="58"/>
      <c r="F39" s="29"/>
      <c r="G39" s="53"/>
      <c r="H39" s="34"/>
      <c r="I39" s="29"/>
      <c r="J39" s="29"/>
      <c r="K39" s="11"/>
      <c r="L39" s="29">
        <f t="shared" si="2"/>
        <v>0</v>
      </c>
      <c r="M39" s="11"/>
      <c r="N39" s="29">
        <f t="shared" si="6"/>
        <v>0</v>
      </c>
      <c r="O39" s="11"/>
      <c r="P39" s="11"/>
      <c r="Q39" s="29">
        <f t="shared" si="5"/>
        <v>0</v>
      </c>
      <c r="R39" s="29">
        <f t="shared" si="3"/>
        <v>0</v>
      </c>
      <c r="S39" s="29">
        <f t="shared" si="4"/>
        <v>0</v>
      </c>
      <c r="T39" s="11"/>
    </row>
    <row r="40" spans="1:20" ht="15" customHeight="1" x14ac:dyDescent="0.2">
      <c r="A40" s="19" t="s">
        <v>52</v>
      </c>
      <c r="B40" s="34"/>
      <c r="C40" s="56" t="s">
        <v>145</v>
      </c>
      <c r="D40" s="29"/>
      <c r="E40" s="58"/>
      <c r="F40" s="29"/>
      <c r="G40" s="53"/>
      <c r="H40" s="34"/>
      <c r="I40" s="29"/>
      <c r="J40" s="29"/>
      <c r="K40" s="11"/>
      <c r="L40" s="29">
        <f t="shared" si="2"/>
        <v>0</v>
      </c>
      <c r="M40" s="11"/>
      <c r="N40" s="29">
        <f t="shared" si="6"/>
        <v>0</v>
      </c>
      <c r="O40" s="11"/>
      <c r="P40" s="11"/>
      <c r="Q40" s="29">
        <f t="shared" si="5"/>
        <v>0</v>
      </c>
      <c r="R40" s="29">
        <f t="shared" si="3"/>
        <v>0</v>
      </c>
      <c r="S40" s="29">
        <f t="shared" si="4"/>
        <v>0</v>
      </c>
      <c r="T40" s="11"/>
    </row>
    <row r="41" spans="1:20" ht="15" customHeight="1" x14ac:dyDescent="0.2">
      <c r="A41" s="19" t="s">
        <v>53</v>
      </c>
      <c r="B41" s="34"/>
      <c r="C41" s="56" t="s">
        <v>146</v>
      </c>
      <c r="D41" s="29"/>
      <c r="E41" s="58"/>
      <c r="F41" s="29"/>
      <c r="G41" s="53"/>
      <c r="H41" s="34"/>
      <c r="I41" s="29"/>
      <c r="J41" s="29"/>
      <c r="K41" s="11"/>
      <c r="L41" s="29">
        <f t="shared" si="2"/>
        <v>0</v>
      </c>
      <c r="M41" s="11"/>
      <c r="N41" s="29">
        <f t="shared" si="6"/>
        <v>0</v>
      </c>
      <c r="O41" s="11"/>
      <c r="P41" s="11"/>
      <c r="Q41" s="29">
        <f t="shared" si="5"/>
        <v>0</v>
      </c>
      <c r="R41" s="29">
        <f t="shared" si="3"/>
        <v>0</v>
      </c>
      <c r="S41" s="29">
        <f t="shared" si="4"/>
        <v>0</v>
      </c>
      <c r="T41" s="11"/>
    </row>
    <row r="42" spans="1:20" ht="15" customHeight="1" x14ac:dyDescent="0.2">
      <c r="A42" s="19" t="s">
        <v>54</v>
      </c>
      <c r="B42" s="34"/>
      <c r="C42" s="61">
        <v>9789006391541</v>
      </c>
      <c r="D42" s="29"/>
      <c r="E42" s="58"/>
      <c r="F42" s="29"/>
      <c r="G42" s="53"/>
      <c r="H42" s="34"/>
      <c r="I42" s="29"/>
      <c r="J42" s="29"/>
      <c r="K42" s="11"/>
      <c r="L42" s="29">
        <f t="shared" si="2"/>
        <v>0</v>
      </c>
      <c r="M42" s="11"/>
      <c r="N42" s="29">
        <f t="shared" si="6"/>
        <v>0</v>
      </c>
      <c r="O42" s="11"/>
      <c r="P42" s="11"/>
      <c r="Q42" s="29">
        <f t="shared" si="5"/>
        <v>0</v>
      </c>
      <c r="R42" s="29">
        <f t="shared" si="3"/>
        <v>0</v>
      </c>
      <c r="S42" s="29">
        <f t="shared" si="4"/>
        <v>0</v>
      </c>
      <c r="T42" s="11"/>
    </row>
    <row r="43" spans="1:20" ht="15" customHeight="1" x14ac:dyDescent="0.2">
      <c r="A43" s="19" t="s">
        <v>55</v>
      </c>
      <c r="B43" s="34"/>
      <c r="C43" s="56" t="s">
        <v>147</v>
      </c>
      <c r="D43" s="29"/>
      <c r="E43" s="58"/>
      <c r="F43" s="29"/>
      <c r="G43" s="53"/>
      <c r="H43" s="34"/>
      <c r="I43" s="29"/>
      <c r="J43" s="29"/>
      <c r="K43" s="11"/>
      <c r="L43" s="29">
        <f t="shared" si="2"/>
        <v>0</v>
      </c>
      <c r="M43" s="11"/>
      <c r="N43" s="29">
        <f t="shared" si="6"/>
        <v>0</v>
      </c>
      <c r="O43" s="11"/>
      <c r="P43" s="11"/>
      <c r="Q43" s="29">
        <f t="shared" si="5"/>
        <v>0</v>
      </c>
      <c r="R43" s="29">
        <f t="shared" si="3"/>
        <v>0</v>
      </c>
      <c r="S43" s="29">
        <f t="shared" si="4"/>
        <v>0</v>
      </c>
      <c r="T43" s="11"/>
    </row>
    <row r="44" spans="1:20" ht="15" customHeight="1" x14ac:dyDescent="0.2">
      <c r="A44" s="19" t="s">
        <v>56</v>
      </c>
      <c r="B44" s="34"/>
      <c r="C44" s="56" t="s">
        <v>148</v>
      </c>
      <c r="D44" s="34"/>
      <c r="E44" s="58" t="s">
        <v>180</v>
      </c>
      <c r="F44" s="34"/>
      <c r="G44" s="52">
        <v>9789006020687</v>
      </c>
      <c r="H44" s="34"/>
      <c r="I44" s="11"/>
      <c r="J44" s="29">
        <f t="shared" si="1"/>
        <v>0</v>
      </c>
      <c r="K44" s="11"/>
      <c r="L44" s="29">
        <f t="shared" si="2"/>
        <v>0</v>
      </c>
      <c r="M44" s="11"/>
      <c r="N44" s="29">
        <f t="shared" si="6"/>
        <v>0</v>
      </c>
      <c r="O44" s="11"/>
      <c r="P44" s="11"/>
      <c r="Q44" s="29">
        <f t="shared" si="5"/>
        <v>0</v>
      </c>
      <c r="R44" s="29">
        <f t="shared" si="3"/>
        <v>0</v>
      </c>
      <c r="S44" s="29">
        <f t="shared" si="4"/>
        <v>0</v>
      </c>
      <c r="T44" s="11"/>
    </row>
    <row r="45" spans="1:20" ht="15" customHeight="1" x14ac:dyDescent="0.2">
      <c r="A45" s="19" t="s">
        <v>57</v>
      </c>
      <c r="B45" s="29"/>
      <c r="C45" s="56"/>
      <c r="D45" s="29"/>
      <c r="E45" s="58"/>
      <c r="F45" s="29"/>
      <c r="G45" s="53"/>
      <c r="H45" s="34"/>
      <c r="I45" s="29"/>
      <c r="J45" s="29"/>
      <c r="K45" s="11"/>
      <c r="L45" s="29">
        <f t="shared" si="2"/>
        <v>0</v>
      </c>
      <c r="M45" s="11"/>
      <c r="N45" s="29">
        <f t="shared" si="6"/>
        <v>0</v>
      </c>
      <c r="O45" s="11"/>
      <c r="P45" s="11"/>
      <c r="Q45" s="29"/>
      <c r="R45" s="29"/>
      <c r="S45" s="29"/>
      <c r="T45" s="11"/>
    </row>
    <row r="46" spans="1:20" ht="15" customHeight="1" x14ac:dyDescent="0.2">
      <c r="A46" s="19" t="s">
        <v>58</v>
      </c>
      <c r="B46" s="29"/>
      <c r="C46" s="56"/>
      <c r="D46" s="29"/>
      <c r="E46" s="58"/>
      <c r="F46" s="29"/>
      <c r="G46" s="53"/>
      <c r="H46" s="34"/>
      <c r="I46" s="29"/>
      <c r="J46" s="29"/>
      <c r="K46" s="11"/>
      <c r="L46" s="29">
        <f t="shared" si="2"/>
        <v>0</v>
      </c>
      <c r="M46" s="11"/>
      <c r="N46" s="29">
        <f t="shared" si="6"/>
        <v>0</v>
      </c>
      <c r="O46" s="11"/>
      <c r="P46" s="11"/>
      <c r="Q46" s="29"/>
      <c r="R46" s="29"/>
      <c r="S46" s="29"/>
      <c r="T46" s="11"/>
    </row>
    <row r="47" spans="1:20" ht="15" customHeight="1" x14ac:dyDescent="0.2">
      <c r="A47" s="19" t="s">
        <v>59</v>
      </c>
      <c r="B47" s="34"/>
      <c r="C47" s="56" t="s">
        <v>149</v>
      </c>
      <c r="D47" s="29"/>
      <c r="E47" s="58"/>
      <c r="F47" s="34"/>
      <c r="G47" s="52">
        <v>9789006021424</v>
      </c>
      <c r="H47" s="34"/>
      <c r="I47" s="11"/>
      <c r="J47" s="29">
        <f t="shared" si="1"/>
        <v>0</v>
      </c>
      <c r="K47" s="11"/>
      <c r="L47" s="29">
        <f t="shared" si="2"/>
        <v>0</v>
      </c>
      <c r="M47" s="11"/>
      <c r="N47" s="29">
        <f t="shared" si="6"/>
        <v>0</v>
      </c>
      <c r="O47" s="11"/>
      <c r="P47" s="11"/>
      <c r="Q47" s="29">
        <f t="shared" si="5"/>
        <v>0</v>
      </c>
      <c r="R47" s="29">
        <f t="shared" si="3"/>
        <v>0</v>
      </c>
      <c r="S47" s="29">
        <f t="shared" si="4"/>
        <v>0</v>
      </c>
      <c r="T47" s="11"/>
    </row>
    <row r="48" spans="1:20" ht="15" customHeight="1" x14ac:dyDescent="0.2">
      <c r="A48" s="19" t="s">
        <v>60</v>
      </c>
      <c r="B48" s="34"/>
      <c r="C48" s="56" t="s">
        <v>150</v>
      </c>
      <c r="D48" s="29"/>
      <c r="E48" s="58"/>
      <c r="F48" s="29"/>
      <c r="G48" s="53"/>
      <c r="H48" s="34"/>
      <c r="I48" s="29"/>
      <c r="J48" s="29"/>
      <c r="K48" s="11"/>
      <c r="L48" s="29">
        <f t="shared" si="2"/>
        <v>0</v>
      </c>
      <c r="M48" s="11"/>
      <c r="N48" s="29">
        <f t="shared" si="6"/>
        <v>0</v>
      </c>
      <c r="O48" s="11"/>
      <c r="P48" s="11"/>
      <c r="Q48" s="29">
        <f t="shared" si="5"/>
        <v>0</v>
      </c>
      <c r="R48" s="29">
        <f t="shared" si="3"/>
        <v>0</v>
      </c>
      <c r="S48" s="29">
        <f t="shared" si="4"/>
        <v>0</v>
      </c>
      <c r="T48" s="11"/>
    </row>
    <row r="49" spans="1:20" ht="15" customHeight="1" x14ac:dyDescent="0.2">
      <c r="A49" s="19" t="s">
        <v>61</v>
      </c>
      <c r="B49" s="34"/>
      <c r="C49" s="56" t="s">
        <v>151</v>
      </c>
      <c r="D49" s="29"/>
      <c r="E49" s="58"/>
      <c r="F49" s="29"/>
      <c r="G49" s="53"/>
      <c r="H49" s="34"/>
      <c r="I49" s="29"/>
      <c r="J49" s="29"/>
      <c r="K49" s="11"/>
      <c r="L49" s="29">
        <f t="shared" si="2"/>
        <v>0</v>
      </c>
      <c r="M49" s="11"/>
      <c r="N49" s="29">
        <f t="shared" si="6"/>
        <v>0</v>
      </c>
      <c r="O49" s="11"/>
      <c r="P49" s="11"/>
      <c r="Q49" s="29">
        <f t="shared" si="5"/>
        <v>0</v>
      </c>
      <c r="R49" s="29">
        <f t="shared" si="3"/>
        <v>0</v>
      </c>
      <c r="S49" s="29">
        <f t="shared" si="4"/>
        <v>0</v>
      </c>
      <c r="T49" s="11"/>
    </row>
    <row r="50" spans="1:20" ht="15" customHeight="1" x14ac:dyDescent="0.2">
      <c r="A50" s="19" t="s">
        <v>62</v>
      </c>
      <c r="B50" s="29"/>
      <c r="C50" s="56"/>
      <c r="D50" s="29"/>
      <c r="E50" s="58"/>
      <c r="F50" s="29"/>
      <c r="G50" s="53"/>
      <c r="H50" s="34"/>
      <c r="I50" s="29"/>
      <c r="J50" s="29"/>
      <c r="K50" s="11"/>
      <c r="L50" s="29">
        <f t="shared" si="2"/>
        <v>0</v>
      </c>
      <c r="M50" s="11"/>
      <c r="N50" s="29">
        <f t="shared" si="6"/>
        <v>0</v>
      </c>
      <c r="O50" s="11"/>
      <c r="P50" s="11"/>
      <c r="Q50" s="29"/>
      <c r="R50" s="29"/>
      <c r="S50" s="29"/>
      <c r="T50" s="11"/>
    </row>
    <row r="51" spans="1:20" ht="15" customHeight="1" x14ac:dyDescent="0.2">
      <c r="A51" s="4" t="s">
        <v>63</v>
      </c>
      <c r="B51" s="34"/>
      <c r="C51" s="61">
        <v>9789402010053</v>
      </c>
      <c r="D51" s="34"/>
      <c r="E51" s="58" t="s">
        <v>181</v>
      </c>
      <c r="F51" s="29"/>
      <c r="G51" s="53"/>
      <c r="H51" s="34"/>
      <c r="I51" s="29"/>
      <c r="J51" s="29"/>
      <c r="K51" s="11"/>
      <c r="L51" s="29">
        <f t="shared" si="2"/>
        <v>0</v>
      </c>
      <c r="M51" s="11"/>
      <c r="N51" s="29">
        <f t="shared" si="6"/>
        <v>0</v>
      </c>
      <c r="O51" s="11"/>
      <c r="P51" s="11"/>
      <c r="Q51" s="29">
        <f t="shared" si="5"/>
        <v>0</v>
      </c>
      <c r="R51" s="29">
        <f t="shared" si="3"/>
        <v>0</v>
      </c>
      <c r="S51" s="29">
        <f t="shared" si="4"/>
        <v>0</v>
      </c>
      <c r="T51" s="11"/>
    </row>
    <row r="52" spans="1:20" ht="15" customHeight="1" x14ac:dyDescent="0.2">
      <c r="A52" s="4" t="s">
        <v>64</v>
      </c>
      <c r="B52" s="34"/>
      <c r="C52" s="56" t="s">
        <v>152</v>
      </c>
      <c r="D52" s="34"/>
      <c r="E52" s="58" t="s">
        <v>182</v>
      </c>
      <c r="F52" s="34"/>
      <c r="G52" s="52">
        <v>9789034593689</v>
      </c>
      <c r="H52" s="34"/>
      <c r="I52" s="11"/>
      <c r="J52" s="29">
        <f t="shared" si="1"/>
        <v>0</v>
      </c>
      <c r="K52" s="11"/>
      <c r="L52" s="29">
        <f t="shared" si="2"/>
        <v>0</v>
      </c>
      <c r="M52" s="11"/>
      <c r="N52" s="29">
        <f t="shared" si="6"/>
        <v>0</v>
      </c>
      <c r="O52" s="11"/>
      <c r="P52" s="11"/>
      <c r="Q52" s="29">
        <f t="shared" si="5"/>
        <v>0</v>
      </c>
      <c r="R52" s="29">
        <f t="shared" si="3"/>
        <v>0</v>
      </c>
      <c r="S52" s="29">
        <f t="shared" si="4"/>
        <v>0</v>
      </c>
      <c r="T52" s="11"/>
    </row>
    <row r="53" spans="1:20" ht="15" customHeight="1" x14ac:dyDescent="0.2">
      <c r="A53" s="4" t="s">
        <v>65</v>
      </c>
      <c r="B53" s="34"/>
      <c r="C53" s="56" t="s">
        <v>153</v>
      </c>
      <c r="D53" s="29"/>
      <c r="E53" s="58"/>
      <c r="F53" s="29"/>
      <c r="G53" s="53"/>
      <c r="H53" s="34"/>
      <c r="I53" s="29"/>
      <c r="J53" s="29"/>
      <c r="K53" s="11"/>
      <c r="L53" s="29">
        <f t="shared" si="2"/>
        <v>0</v>
      </c>
      <c r="M53" s="11"/>
      <c r="N53" s="29">
        <f t="shared" si="6"/>
        <v>0</v>
      </c>
      <c r="O53" s="11"/>
      <c r="P53" s="11"/>
      <c r="Q53" s="29">
        <f t="shared" si="5"/>
        <v>0</v>
      </c>
      <c r="R53" s="29">
        <f t="shared" si="3"/>
        <v>0</v>
      </c>
      <c r="S53" s="29">
        <f t="shared" si="4"/>
        <v>0</v>
      </c>
      <c r="T53" s="11"/>
    </row>
    <row r="54" spans="1:20" ht="15" customHeight="1" x14ac:dyDescent="0.2">
      <c r="A54" s="4" t="s">
        <v>66</v>
      </c>
      <c r="B54" s="34"/>
      <c r="C54" s="56" t="s">
        <v>154</v>
      </c>
      <c r="D54" s="29"/>
      <c r="E54" s="58"/>
      <c r="F54" s="29"/>
      <c r="G54" s="53"/>
      <c r="H54" s="34"/>
      <c r="I54" s="29"/>
      <c r="J54" s="29"/>
      <c r="K54" s="11"/>
      <c r="L54" s="29">
        <f t="shared" si="2"/>
        <v>0</v>
      </c>
      <c r="M54" s="11"/>
      <c r="N54" s="29">
        <f t="shared" si="6"/>
        <v>0</v>
      </c>
      <c r="O54" s="11"/>
      <c r="P54" s="11"/>
      <c r="Q54" s="29">
        <f t="shared" si="5"/>
        <v>0</v>
      </c>
      <c r="R54" s="29">
        <f t="shared" si="3"/>
        <v>0</v>
      </c>
      <c r="S54" s="29">
        <f t="shared" si="4"/>
        <v>0</v>
      </c>
      <c r="T54" s="11"/>
    </row>
    <row r="55" spans="1:20" ht="15" customHeight="1" x14ac:dyDescent="0.2">
      <c r="A55" s="4" t="s">
        <v>67</v>
      </c>
      <c r="B55" s="34"/>
      <c r="C55" s="56" t="s">
        <v>155</v>
      </c>
      <c r="D55" s="29"/>
      <c r="E55" s="58"/>
      <c r="F55" s="29"/>
      <c r="G55" s="53"/>
      <c r="H55" s="34"/>
      <c r="I55" s="29"/>
      <c r="J55" s="29"/>
      <c r="K55" s="11"/>
      <c r="L55" s="29">
        <f t="shared" si="2"/>
        <v>0</v>
      </c>
      <c r="M55" s="11"/>
      <c r="N55" s="29">
        <f t="shared" si="6"/>
        <v>0</v>
      </c>
      <c r="O55" s="11"/>
      <c r="P55" s="11"/>
      <c r="Q55" s="29">
        <f t="shared" si="5"/>
        <v>0</v>
      </c>
      <c r="R55" s="29">
        <f t="shared" si="3"/>
        <v>0</v>
      </c>
      <c r="S55" s="29">
        <f t="shared" si="4"/>
        <v>0</v>
      </c>
      <c r="T55" s="11"/>
    </row>
    <row r="56" spans="1:20" ht="15" customHeight="1" x14ac:dyDescent="0.2">
      <c r="A56" s="4" t="s">
        <v>68</v>
      </c>
      <c r="B56" s="34"/>
      <c r="C56" s="56" t="s">
        <v>156</v>
      </c>
      <c r="D56" s="29"/>
      <c r="E56" s="58"/>
      <c r="F56" s="29"/>
      <c r="G56" s="53"/>
      <c r="H56" s="34"/>
      <c r="I56" s="29"/>
      <c r="J56" s="29"/>
      <c r="K56" s="11"/>
      <c r="L56" s="29">
        <f t="shared" si="2"/>
        <v>0</v>
      </c>
      <c r="M56" s="11"/>
      <c r="N56" s="29">
        <f t="shared" si="6"/>
        <v>0</v>
      </c>
      <c r="O56" s="11"/>
      <c r="P56" s="11"/>
      <c r="Q56" s="29">
        <f t="shared" si="5"/>
        <v>0</v>
      </c>
      <c r="R56" s="29">
        <f t="shared" si="3"/>
        <v>0</v>
      </c>
      <c r="S56" s="29">
        <f t="shared" si="4"/>
        <v>0</v>
      </c>
      <c r="T56" s="11"/>
    </row>
    <row r="57" spans="1:20" ht="15" customHeight="1" x14ac:dyDescent="0.2">
      <c r="A57" s="4" t="s">
        <v>69</v>
      </c>
      <c r="B57" s="34"/>
      <c r="C57" s="56" t="s">
        <v>157</v>
      </c>
      <c r="D57" s="29"/>
      <c r="E57" s="58"/>
      <c r="F57" s="29"/>
      <c r="G57" s="53"/>
      <c r="H57" s="34"/>
      <c r="I57" s="29"/>
      <c r="J57" s="29"/>
      <c r="K57" s="11"/>
      <c r="L57" s="29">
        <f t="shared" si="2"/>
        <v>0</v>
      </c>
      <c r="M57" s="11"/>
      <c r="N57" s="29">
        <f t="shared" si="6"/>
        <v>0</v>
      </c>
      <c r="O57" s="11"/>
      <c r="P57" s="11"/>
      <c r="Q57" s="29">
        <f t="shared" si="5"/>
        <v>0</v>
      </c>
      <c r="R57" s="29">
        <f t="shared" si="3"/>
        <v>0</v>
      </c>
      <c r="S57" s="29">
        <f t="shared" si="4"/>
        <v>0</v>
      </c>
      <c r="T57" s="11"/>
    </row>
    <row r="58" spans="1:20" ht="15" customHeight="1" x14ac:dyDescent="0.2">
      <c r="A58" s="4" t="s">
        <v>70</v>
      </c>
      <c r="B58" s="34"/>
      <c r="C58" s="56" t="s">
        <v>158</v>
      </c>
      <c r="D58" s="29"/>
      <c r="E58" s="58"/>
      <c r="F58" s="29"/>
      <c r="G58" s="53"/>
      <c r="H58" s="34"/>
      <c r="I58" s="29"/>
      <c r="J58" s="29"/>
      <c r="K58" s="11"/>
      <c r="L58" s="29">
        <f t="shared" si="2"/>
        <v>0</v>
      </c>
      <c r="M58" s="11"/>
      <c r="N58" s="29">
        <f t="shared" si="6"/>
        <v>0</v>
      </c>
      <c r="O58" s="11"/>
      <c r="P58" s="11"/>
      <c r="Q58" s="29">
        <f t="shared" si="5"/>
        <v>0</v>
      </c>
      <c r="R58" s="29">
        <f t="shared" si="3"/>
        <v>0</v>
      </c>
      <c r="S58" s="29">
        <f t="shared" si="4"/>
        <v>0</v>
      </c>
      <c r="T58" s="11"/>
    </row>
    <row r="59" spans="1:20" ht="15" customHeight="1" x14ac:dyDescent="0.2">
      <c r="A59" s="4" t="s">
        <v>71</v>
      </c>
      <c r="B59" s="34"/>
      <c r="C59" s="56" t="s">
        <v>159</v>
      </c>
      <c r="D59" s="29"/>
      <c r="E59" s="58"/>
      <c r="F59" s="29"/>
      <c r="G59" s="53"/>
      <c r="H59" s="34"/>
      <c r="I59" s="29"/>
      <c r="J59" s="29"/>
      <c r="K59" s="11"/>
      <c r="L59" s="29">
        <f t="shared" si="2"/>
        <v>0</v>
      </c>
      <c r="M59" s="11"/>
      <c r="N59" s="29">
        <f t="shared" si="6"/>
        <v>0</v>
      </c>
      <c r="O59" s="11"/>
      <c r="P59" s="11"/>
      <c r="Q59" s="29">
        <f t="shared" si="5"/>
        <v>0</v>
      </c>
      <c r="R59" s="29">
        <f t="shared" si="3"/>
        <v>0</v>
      </c>
      <c r="S59" s="29">
        <f t="shared" si="4"/>
        <v>0</v>
      </c>
      <c r="T59" s="11"/>
    </row>
    <row r="60" spans="1:20" ht="15" customHeight="1" x14ac:dyDescent="0.2">
      <c r="A60" s="4" t="s">
        <v>72</v>
      </c>
      <c r="B60" s="34"/>
      <c r="C60" s="56" t="s">
        <v>160</v>
      </c>
      <c r="D60" s="29"/>
      <c r="E60" s="58"/>
      <c r="F60" s="29"/>
      <c r="G60" s="53"/>
      <c r="H60" s="34"/>
      <c r="I60" s="29"/>
      <c r="J60" s="29"/>
      <c r="K60" s="11"/>
      <c r="L60" s="29">
        <f t="shared" si="2"/>
        <v>0</v>
      </c>
      <c r="M60" s="11"/>
      <c r="N60" s="29">
        <f t="shared" si="6"/>
        <v>0</v>
      </c>
      <c r="O60" s="11"/>
      <c r="P60" s="11"/>
      <c r="Q60" s="29">
        <f t="shared" si="5"/>
        <v>0</v>
      </c>
      <c r="R60" s="29">
        <f t="shared" si="3"/>
        <v>0</v>
      </c>
      <c r="S60" s="29">
        <f t="shared" si="4"/>
        <v>0</v>
      </c>
      <c r="T60" s="11"/>
    </row>
    <row r="61" spans="1:20" ht="15" customHeight="1" x14ac:dyDescent="0.2">
      <c r="A61" s="4" t="s">
        <v>73</v>
      </c>
      <c r="B61" s="34"/>
      <c r="C61" s="56" t="s">
        <v>161</v>
      </c>
      <c r="D61" s="29"/>
      <c r="E61" s="58"/>
      <c r="F61" s="29"/>
      <c r="G61" s="53"/>
      <c r="H61" s="34"/>
      <c r="I61" s="29"/>
      <c r="J61" s="29"/>
      <c r="K61" s="11"/>
      <c r="L61" s="29">
        <f t="shared" si="2"/>
        <v>0</v>
      </c>
      <c r="M61" s="11"/>
      <c r="N61" s="29">
        <f t="shared" si="6"/>
        <v>0</v>
      </c>
      <c r="O61" s="11"/>
      <c r="P61" s="11"/>
      <c r="Q61" s="29">
        <f t="shared" si="5"/>
        <v>0</v>
      </c>
      <c r="R61" s="29">
        <f t="shared" si="3"/>
        <v>0</v>
      </c>
      <c r="S61" s="29">
        <f t="shared" si="4"/>
        <v>0</v>
      </c>
      <c r="T61" s="11"/>
    </row>
    <row r="62" spans="1:20" ht="15" customHeight="1" x14ac:dyDescent="0.2">
      <c r="A62" s="4" t="s">
        <v>74</v>
      </c>
      <c r="B62" s="34"/>
      <c r="C62" s="56" t="s">
        <v>162</v>
      </c>
      <c r="D62" s="29"/>
      <c r="E62" s="58"/>
      <c r="F62" s="29"/>
      <c r="G62" s="53"/>
      <c r="H62" s="34"/>
      <c r="I62" s="29"/>
      <c r="J62" s="29"/>
      <c r="K62" s="11"/>
      <c r="L62" s="29">
        <f t="shared" si="2"/>
        <v>0</v>
      </c>
      <c r="M62" s="11"/>
      <c r="N62" s="29">
        <f t="shared" si="6"/>
        <v>0</v>
      </c>
      <c r="O62" s="11"/>
      <c r="P62" s="11"/>
      <c r="Q62" s="29">
        <f t="shared" si="5"/>
        <v>0</v>
      </c>
      <c r="R62" s="29">
        <f t="shared" si="3"/>
        <v>0</v>
      </c>
      <c r="S62" s="29">
        <f t="shared" si="4"/>
        <v>0</v>
      </c>
      <c r="T62" s="11"/>
    </row>
    <row r="63" spans="1:20" ht="15" customHeight="1" x14ac:dyDescent="0.2">
      <c r="A63" s="4" t="s">
        <v>75</v>
      </c>
      <c r="B63" s="34"/>
      <c r="C63" s="61">
        <v>9789402046625</v>
      </c>
      <c r="D63" s="29"/>
      <c r="E63" s="58"/>
      <c r="F63" s="29"/>
      <c r="G63" s="53"/>
      <c r="H63" s="34"/>
      <c r="I63" s="29"/>
      <c r="J63" s="29"/>
      <c r="K63" s="11"/>
      <c r="L63" s="29">
        <f t="shared" si="2"/>
        <v>0</v>
      </c>
      <c r="M63" s="11"/>
      <c r="N63" s="29">
        <f t="shared" si="6"/>
        <v>0</v>
      </c>
      <c r="O63" s="11"/>
      <c r="P63" s="11"/>
      <c r="Q63" s="29">
        <f t="shared" si="5"/>
        <v>0</v>
      </c>
      <c r="R63" s="29">
        <f t="shared" si="3"/>
        <v>0</v>
      </c>
      <c r="S63" s="29">
        <f t="shared" si="4"/>
        <v>0</v>
      </c>
      <c r="T63" s="11"/>
    </row>
    <row r="64" spans="1:20" ht="15" customHeight="1" x14ac:dyDescent="0.2">
      <c r="A64" s="4" t="s">
        <v>76</v>
      </c>
      <c r="B64" s="34"/>
      <c r="C64" s="56" t="s">
        <v>163</v>
      </c>
      <c r="D64" s="29"/>
      <c r="E64" s="58"/>
      <c r="F64" s="29"/>
      <c r="G64" s="53"/>
      <c r="H64" s="34"/>
      <c r="I64" s="29"/>
      <c r="J64" s="29"/>
      <c r="K64" s="11"/>
      <c r="L64" s="29">
        <f t="shared" si="2"/>
        <v>0</v>
      </c>
      <c r="M64" s="11"/>
      <c r="N64" s="29">
        <f t="shared" si="6"/>
        <v>0</v>
      </c>
      <c r="O64" s="11"/>
      <c r="P64" s="11"/>
      <c r="Q64" s="29">
        <f t="shared" si="5"/>
        <v>0</v>
      </c>
      <c r="R64" s="29">
        <f t="shared" si="3"/>
        <v>0</v>
      </c>
      <c r="S64" s="29">
        <f t="shared" si="4"/>
        <v>0</v>
      </c>
      <c r="T64" s="11"/>
    </row>
    <row r="65" spans="1:21" ht="15" customHeight="1" x14ac:dyDescent="0.2">
      <c r="A65" s="4" t="s">
        <v>77</v>
      </c>
      <c r="B65" s="34"/>
      <c r="C65" s="56">
        <v>9789034590022</v>
      </c>
      <c r="D65" s="34"/>
      <c r="E65" s="60">
        <v>9789402044386</v>
      </c>
      <c r="F65" s="29"/>
      <c r="G65" s="53"/>
      <c r="H65" s="34"/>
      <c r="I65" s="29"/>
      <c r="J65" s="29"/>
      <c r="K65" s="11"/>
      <c r="L65" s="29">
        <f t="shared" si="2"/>
        <v>0</v>
      </c>
      <c r="M65" s="11"/>
      <c r="N65" s="29">
        <f t="shared" si="6"/>
        <v>0</v>
      </c>
      <c r="O65" s="11"/>
      <c r="P65" s="11"/>
      <c r="Q65" s="29">
        <f t="shared" si="5"/>
        <v>0</v>
      </c>
      <c r="R65" s="29">
        <f t="shared" si="3"/>
        <v>0</v>
      </c>
      <c r="S65" s="29">
        <f t="shared" si="4"/>
        <v>0</v>
      </c>
      <c r="T65" s="11"/>
    </row>
    <row r="66" spans="1:21" ht="15" customHeight="1" x14ac:dyDescent="0.2">
      <c r="A66" s="4" t="s">
        <v>78</v>
      </c>
      <c r="B66" s="34"/>
      <c r="C66" s="56" t="s">
        <v>164</v>
      </c>
      <c r="D66" s="29"/>
      <c r="E66" s="58"/>
      <c r="F66" s="29"/>
      <c r="G66" s="53"/>
      <c r="H66" s="34"/>
      <c r="I66" s="29"/>
      <c r="J66" s="29"/>
      <c r="K66" s="11"/>
      <c r="L66" s="29">
        <f t="shared" si="2"/>
        <v>0</v>
      </c>
      <c r="M66" s="11"/>
      <c r="N66" s="29">
        <f t="shared" si="6"/>
        <v>0</v>
      </c>
      <c r="O66" s="11"/>
      <c r="P66" s="11"/>
      <c r="Q66" s="29">
        <f t="shared" si="5"/>
        <v>0</v>
      </c>
      <c r="R66" s="29">
        <f t="shared" si="3"/>
        <v>0</v>
      </c>
      <c r="S66" s="29">
        <f t="shared" si="4"/>
        <v>0</v>
      </c>
      <c r="T66" s="11"/>
    </row>
    <row r="67" spans="1:21" ht="15" customHeight="1" x14ac:dyDescent="0.2">
      <c r="A67" s="4" t="s">
        <v>79</v>
      </c>
      <c r="B67" s="34"/>
      <c r="C67" s="56">
        <v>9789034522047</v>
      </c>
      <c r="D67" s="29"/>
      <c r="E67" s="58"/>
      <c r="F67" s="29"/>
      <c r="G67" s="53"/>
      <c r="H67" s="34"/>
      <c r="I67" s="29"/>
      <c r="J67" s="29"/>
      <c r="K67" s="11"/>
      <c r="L67" s="29">
        <f t="shared" si="2"/>
        <v>0</v>
      </c>
      <c r="M67" s="11"/>
      <c r="N67" s="29">
        <f t="shared" si="6"/>
        <v>0</v>
      </c>
      <c r="O67" s="11"/>
      <c r="P67" s="11"/>
      <c r="Q67" s="29">
        <f t="shared" si="5"/>
        <v>0</v>
      </c>
      <c r="R67" s="29">
        <f t="shared" si="3"/>
        <v>0</v>
      </c>
      <c r="S67" s="29">
        <f t="shared" si="4"/>
        <v>0</v>
      </c>
      <c r="T67" s="11"/>
    </row>
    <row r="68" spans="1:21" ht="15" customHeight="1" x14ac:dyDescent="0.2">
      <c r="A68" s="4" t="s">
        <v>80</v>
      </c>
      <c r="B68" s="34"/>
      <c r="C68" s="56" t="s">
        <v>165</v>
      </c>
      <c r="D68" s="34"/>
      <c r="E68" s="58" t="s">
        <v>183</v>
      </c>
      <c r="F68" s="34"/>
      <c r="G68" s="52">
        <v>9789402022742</v>
      </c>
      <c r="H68" s="34"/>
      <c r="I68" s="11"/>
      <c r="J68" s="29">
        <f t="shared" si="1"/>
        <v>0</v>
      </c>
      <c r="K68" s="11"/>
      <c r="L68" s="29">
        <f t="shared" si="2"/>
        <v>0</v>
      </c>
      <c r="M68" s="11"/>
      <c r="N68" s="29">
        <f t="shared" si="6"/>
        <v>0</v>
      </c>
      <c r="O68" s="11"/>
      <c r="P68" s="11"/>
      <c r="Q68" s="29">
        <f t="shared" si="5"/>
        <v>0</v>
      </c>
      <c r="R68" s="29">
        <f t="shared" si="3"/>
        <v>0</v>
      </c>
      <c r="S68" s="29">
        <f t="shared" si="4"/>
        <v>0</v>
      </c>
      <c r="T68" s="11"/>
    </row>
    <row r="69" spans="1:21" ht="15" customHeight="1" x14ac:dyDescent="0.2">
      <c r="A69" s="4" t="s">
        <v>81</v>
      </c>
      <c r="B69" s="34"/>
      <c r="C69" s="56">
        <v>9789034576651</v>
      </c>
      <c r="D69" s="34"/>
      <c r="E69" s="60">
        <v>9789402012378</v>
      </c>
      <c r="F69" s="29"/>
      <c r="G69" s="53"/>
      <c r="H69" s="34"/>
      <c r="I69" s="29"/>
      <c r="J69" s="29"/>
      <c r="K69" s="11"/>
      <c r="L69" s="29">
        <f t="shared" si="2"/>
        <v>0</v>
      </c>
      <c r="M69" s="11"/>
      <c r="N69" s="29">
        <f t="shared" si="6"/>
        <v>0</v>
      </c>
      <c r="O69" s="11"/>
      <c r="P69" s="11"/>
      <c r="Q69" s="29">
        <f t="shared" si="5"/>
        <v>0</v>
      </c>
      <c r="R69" s="29">
        <f t="shared" si="3"/>
        <v>0</v>
      </c>
      <c r="S69" s="29">
        <f t="shared" si="4"/>
        <v>0</v>
      </c>
      <c r="T69" s="11"/>
    </row>
    <row r="70" spans="1:21" ht="15" customHeight="1" x14ac:dyDescent="0.2">
      <c r="A70" s="4" t="s">
        <v>82</v>
      </c>
      <c r="B70" s="34"/>
      <c r="C70" s="56" t="s">
        <v>166</v>
      </c>
      <c r="D70" s="29"/>
      <c r="E70" s="58"/>
      <c r="F70" s="29"/>
      <c r="G70" s="53"/>
      <c r="H70" s="34"/>
      <c r="I70" s="29"/>
      <c r="J70" s="29"/>
      <c r="K70" s="11"/>
      <c r="L70" s="29">
        <f t="shared" si="2"/>
        <v>0</v>
      </c>
      <c r="M70" s="11"/>
      <c r="N70" s="29">
        <f t="shared" ref="N70" si="7">B70-(M70*B70)</f>
        <v>0</v>
      </c>
      <c r="O70" s="11"/>
      <c r="P70" s="11"/>
      <c r="Q70" s="29">
        <f t="shared" si="5"/>
        <v>0</v>
      </c>
      <c r="R70" s="29">
        <f t="shared" si="3"/>
        <v>0</v>
      </c>
      <c r="S70" s="29">
        <f t="shared" si="4"/>
        <v>0</v>
      </c>
      <c r="T70" s="11"/>
    </row>
    <row r="71" spans="1:21" ht="15" customHeight="1" x14ac:dyDescent="0.2">
      <c r="A71" s="5" t="s">
        <v>83</v>
      </c>
      <c r="B71" s="34"/>
      <c r="C71" s="61">
        <v>9789402046168</v>
      </c>
      <c r="D71" s="34"/>
      <c r="E71" s="60">
        <v>9789402010589</v>
      </c>
      <c r="F71" s="29"/>
      <c r="G71" s="53"/>
      <c r="H71" s="34"/>
      <c r="I71" s="29"/>
      <c r="J71" s="29"/>
      <c r="K71" s="11"/>
      <c r="L71" s="29">
        <f t="shared" ref="L71" si="8">H71-(H71*K71)</f>
        <v>0</v>
      </c>
      <c r="M71" s="11"/>
      <c r="N71" s="29">
        <f t="shared" ref="N71" si="9">B71-(M71*B71)</f>
        <v>0</v>
      </c>
      <c r="O71" s="11"/>
      <c r="P71" s="11"/>
      <c r="Q71" s="29">
        <f t="shared" si="5"/>
        <v>0</v>
      </c>
      <c r="R71" s="29">
        <f t="shared" ref="R71" si="10">D71-(D71*P71)</f>
        <v>0</v>
      </c>
      <c r="S71" s="29">
        <f t="shared" ref="S71" si="11">Q71+R71+L71</f>
        <v>0</v>
      </c>
      <c r="T71" s="11"/>
    </row>
    <row r="72" spans="1:21" ht="15" customHeight="1" x14ac:dyDescent="0.2">
      <c r="A72" s="5" t="s">
        <v>217</v>
      </c>
      <c r="B72" s="29"/>
      <c r="C72" s="56"/>
      <c r="D72" s="29"/>
      <c r="E72" s="58"/>
      <c r="F72" s="29"/>
      <c r="G72" s="53"/>
      <c r="H72" s="29"/>
      <c r="I72" s="29"/>
      <c r="J72" s="29"/>
      <c r="K72" s="70">
        <f>IFERROR(AVERAGEIF(K6:K71,"&gt;0,00"),0)</f>
        <v>0</v>
      </c>
      <c r="L72" s="29"/>
      <c r="M72" s="70">
        <f>M75</f>
        <v>0</v>
      </c>
      <c r="N72" s="29"/>
      <c r="O72" s="70">
        <f>IFERROR(AVERAGE(O6:O71),0)</f>
        <v>0</v>
      </c>
      <c r="P72" s="70">
        <f>P75</f>
        <v>0</v>
      </c>
      <c r="Q72" s="29"/>
      <c r="R72" s="29"/>
      <c r="S72" s="29"/>
      <c r="T72" s="70">
        <f>T75</f>
        <v>0</v>
      </c>
    </row>
    <row r="74" spans="1:21" ht="15" customHeight="1" x14ac:dyDescent="0.2">
      <c r="G74" s="37"/>
      <c r="H74" s="31"/>
      <c r="I74" s="37"/>
      <c r="J74" s="27" t="s">
        <v>34</v>
      </c>
      <c r="K74" s="31"/>
      <c r="L74" s="24"/>
      <c r="M74" s="28" t="s">
        <v>35</v>
      </c>
      <c r="N74" s="27"/>
      <c r="P74" s="27" t="s">
        <v>36</v>
      </c>
      <c r="Q74" s="27"/>
      <c r="R74" s="27"/>
      <c r="S74" s="27" t="s">
        <v>37</v>
      </c>
      <c r="T74" s="37" t="s">
        <v>38</v>
      </c>
      <c r="U74" s="14"/>
    </row>
    <row r="75" spans="1:21" x14ac:dyDescent="0.2">
      <c r="A75" s="8" t="s">
        <v>33</v>
      </c>
      <c r="B75" s="7"/>
      <c r="C75" s="7"/>
      <c r="D75" s="7"/>
      <c r="E75" s="7"/>
      <c r="J75" s="18">
        <f t="shared" ref="J75" si="12">IFERROR(AVERAGEIF(J6:J72,"&gt;0,00"),0)</f>
        <v>0</v>
      </c>
      <c r="L75" s="30"/>
      <c r="M75" s="17">
        <f>IFERROR(AVERAGEIF(M6:M71,"&gt;0,00"),0)</f>
        <v>0</v>
      </c>
      <c r="N75" s="7"/>
      <c r="O75" s="37"/>
      <c r="P75" s="17">
        <f>IFERROR(AVERAGEIF(P6:P71,"&gt;0,00"),0)</f>
        <v>0</v>
      </c>
      <c r="S75" s="18">
        <f>IFERROR(AVERAGEIF(S6:S72,"&gt;0,00"),0)</f>
        <v>0</v>
      </c>
      <c r="T75" s="17">
        <f>IFERROR(AVERAGE(T6:T71),0)</f>
        <v>0</v>
      </c>
      <c r="U75" s="32"/>
    </row>
    <row r="78" spans="1:21" ht="15" customHeight="1" x14ac:dyDescent="0.2">
      <c r="R78" s="14" t="s">
        <v>40</v>
      </c>
      <c r="T78" s="25"/>
      <c r="U78" s="25"/>
    </row>
    <row r="79" spans="1:21" ht="15" customHeight="1" x14ac:dyDescent="0.2">
      <c r="R79" t="s">
        <v>41</v>
      </c>
      <c r="S79" s="80"/>
      <c r="T79" s="81"/>
      <c r="U79" s="25"/>
    </row>
    <row r="80" spans="1:21" ht="15" customHeight="1" x14ac:dyDescent="0.2">
      <c r="R80" t="s">
        <v>95</v>
      </c>
      <c r="S80" s="71"/>
      <c r="T80" s="72"/>
      <c r="U80" s="25"/>
    </row>
    <row r="81" spans="1:21" ht="15" customHeight="1" x14ac:dyDescent="0.2">
      <c r="R81" t="s">
        <v>109</v>
      </c>
      <c r="S81" s="71"/>
      <c r="T81" s="72"/>
      <c r="U81" s="25"/>
    </row>
    <row r="82" spans="1:21" ht="15" customHeight="1" x14ac:dyDescent="0.2">
      <c r="R82" t="s">
        <v>42</v>
      </c>
      <c r="S82" s="71"/>
      <c r="T82" s="72"/>
    </row>
    <row r="83" spans="1:21" ht="15" customHeight="1" x14ac:dyDescent="0.2">
      <c r="R83" t="s">
        <v>44</v>
      </c>
      <c r="S83" s="71"/>
      <c r="T83" s="72"/>
    </row>
    <row r="85" spans="1:21" x14ac:dyDescent="0.2">
      <c r="A85" s="3"/>
      <c r="R85" t="s">
        <v>94</v>
      </c>
      <c r="S85" s="73"/>
      <c r="T85" s="74"/>
    </row>
    <row r="86" spans="1:21" x14ac:dyDescent="0.2">
      <c r="S86" s="75"/>
      <c r="T86" s="76"/>
    </row>
    <row r="87" spans="1:21" x14ac:dyDescent="0.2">
      <c r="S87" s="75"/>
      <c r="T87" s="76"/>
    </row>
    <row r="88" spans="1:21" x14ac:dyDescent="0.2">
      <c r="S88" s="77"/>
      <c r="T88" s="78"/>
    </row>
    <row r="89" spans="1:21" x14ac:dyDescent="0.2">
      <c r="U89" s="25"/>
    </row>
    <row r="90" spans="1:21" x14ac:dyDescent="0.2">
      <c r="T90" s="25"/>
      <c r="U90" s="25"/>
    </row>
    <row r="91" spans="1:21" x14ac:dyDescent="0.2">
      <c r="T91" s="25"/>
    </row>
  </sheetData>
  <sheetProtection algorithmName="SHA-512" hashValue="0fE9c3Muvo5dRClyZLMbvTYDMZT7Y60zbOCbyYLeGX7IHe6F9zaC4HBf50djuPtuMVbHDHoyfPLwZRw2o7ZHDw==" saltValue="xLLT/26/MH2U9+Zy9sfbhA==" spinCount="100000" sheet="1" objects="1" scenarios="1"/>
  <mergeCells count="8">
    <mergeCell ref="S83:T83"/>
    <mergeCell ref="S85:T88"/>
    <mergeCell ref="S80:T80"/>
    <mergeCell ref="A1:S1"/>
    <mergeCell ref="S79:T79"/>
    <mergeCell ref="S82:T82"/>
    <mergeCell ref="S81:T81"/>
    <mergeCell ref="B3:H3"/>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05062-6E1C-D24F-B95A-49396A4261E8}">
  <dimension ref="A1:S90"/>
  <sheetViews>
    <sheetView showGridLines="0" zoomScaleNormal="100" workbookViewId="0">
      <selection activeCell="B6" sqref="B6"/>
    </sheetView>
  </sheetViews>
  <sheetFormatPr baseColWidth="10" defaultColWidth="10.83203125" defaultRowHeight="16" x14ac:dyDescent="0.2"/>
  <cols>
    <col min="1" max="1" width="32.83203125" customWidth="1"/>
    <col min="2" max="11" width="18.83203125" customWidth="1"/>
    <col min="12" max="12" width="18.83203125" style="22" customWidth="1"/>
    <col min="13" max="19" width="18.83203125" customWidth="1"/>
  </cols>
  <sheetData>
    <row r="1" spans="1:19" ht="37" x14ac:dyDescent="0.45">
      <c r="A1" s="79" t="s">
        <v>108</v>
      </c>
      <c r="B1" s="79"/>
      <c r="C1" s="79"/>
      <c r="D1" s="79"/>
      <c r="E1" s="79"/>
      <c r="F1" s="79"/>
      <c r="G1" s="79"/>
      <c r="H1" s="79"/>
      <c r="I1" s="79"/>
      <c r="J1" s="79"/>
      <c r="K1" s="79"/>
      <c r="L1" s="79"/>
      <c r="M1" s="79"/>
      <c r="N1" s="79"/>
      <c r="O1" s="79"/>
      <c r="P1" s="79"/>
      <c r="Q1" s="79"/>
      <c r="R1" s="79"/>
    </row>
    <row r="3" spans="1:19" x14ac:dyDescent="0.2">
      <c r="B3" s="82" t="s">
        <v>93</v>
      </c>
      <c r="C3" s="82"/>
      <c r="D3" s="82"/>
      <c r="E3" s="82"/>
      <c r="F3" s="82"/>
      <c r="G3" s="82"/>
      <c r="H3" s="82"/>
      <c r="I3" s="37"/>
      <c r="J3" s="37"/>
      <c r="K3" s="37"/>
      <c r="L3" s="24"/>
      <c r="M3" s="37"/>
    </row>
    <row r="4" spans="1:19" s="1" customFormat="1" ht="102" x14ac:dyDescent="0.2">
      <c r="A4" s="2" t="s">
        <v>0</v>
      </c>
      <c r="B4" s="38" t="s">
        <v>84</v>
      </c>
      <c r="C4" s="39" t="s">
        <v>104</v>
      </c>
      <c r="D4" s="40" t="s">
        <v>85</v>
      </c>
      <c r="E4" s="40" t="s">
        <v>103</v>
      </c>
      <c r="F4" s="41" t="s">
        <v>86</v>
      </c>
      <c r="G4" s="41" t="s">
        <v>110</v>
      </c>
      <c r="H4" s="41" t="s">
        <v>96</v>
      </c>
      <c r="I4" s="39" t="s">
        <v>114</v>
      </c>
      <c r="J4" s="39" t="s">
        <v>115</v>
      </c>
      <c r="K4" s="3" t="s">
        <v>97</v>
      </c>
      <c r="L4" s="23" t="s">
        <v>117</v>
      </c>
      <c r="M4" s="3" t="s">
        <v>116</v>
      </c>
      <c r="N4" s="3" t="s">
        <v>118</v>
      </c>
      <c r="O4" s="3" t="s">
        <v>87</v>
      </c>
      <c r="P4" s="3" t="s">
        <v>88</v>
      </c>
      <c r="Q4" s="3" t="s">
        <v>89</v>
      </c>
      <c r="R4" s="3" t="s">
        <v>99</v>
      </c>
      <c r="S4" s="3" t="s">
        <v>113</v>
      </c>
    </row>
    <row r="5" spans="1:19" s="1" customFormat="1" ht="27" customHeight="1" x14ac:dyDescent="0.2">
      <c r="A5" s="2"/>
      <c r="B5" s="20"/>
      <c r="C5" s="36"/>
      <c r="D5" s="21"/>
      <c r="E5" s="21"/>
      <c r="F5" s="42"/>
      <c r="G5" s="42"/>
      <c r="H5" s="42"/>
      <c r="I5" s="6"/>
      <c r="J5" s="6"/>
      <c r="K5" s="6"/>
      <c r="L5" s="33"/>
      <c r="M5" s="6"/>
      <c r="N5" s="6"/>
      <c r="O5" s="6"/>
      <c r="P5" s="3"/>
      <c r="Q5" s="3"/>
      <c r="R5" s="3"/>
      <c r="S5" s="15"/>
    </row>
    <row r="6" spans="1:19" x14ac:dyDescent="0.2">
      <c r="A6" s="4" t="s">
        <v>3</v>
      </c>
      <c r="B6" s="34"/>
      <c r="C6" s="56" t="s">
        <v>123</v>
      </c>
      <c r="D6" s="34"/>
      <c r="E6" s="58" t="s">
        <v>167</v>
      </c>
      <c r="F6" s="34"/>
      <c r="G6" s="52">
        <v>8717927091074</v>
      </c>
      <c r="H6" s="34"/>
      <c r="I6" s="11"/>
      <c r="J6" s="29">
        <f>F6-(F6*I6)</f>
        <v>0</v>
      </c>
      <c r="K6" s="11"/>
      <c r="L6" s="29">
        <f>H6-(H6*K6)</f>
        <v>0</v>
      </c>
      <c r="M6" s="11"/>
      <c r="N6" s="29">
        <f t="shared" ref="N6:N37" si="0">B6-(M6*B6)</f>
        <v>0</v>
      </c>
      <c r="O6" s="11"/>
      <c r="P6" s="29">
        <f t="shared" ref="P6:P69" si="1">D6-(D6*O6)</f>
        <v>0</v>
      </c>
      <c r="Q6" s="29">
        <f>N6+P6</f>
        <v>0</v>
      </c>
      <c r="R6" s="29">
        <f>Q6+L6</f>
        <v>0</v>
      </c>
      <c r="S6" s="35"/>
    </row>
    <row r="7" spans="1:19" x14ac:dyDescent="0.2">
      <c r="A7" s="4" t="s">
        <v>4</v>
      </c>
      <c r="B7" s="34"/>
      <c r="C7" s="56" t="s">
        <v>124</v>
      </c>
      <c r="D7" s="29"/>
      <c r="E7" s="58"/>
      <c r="F7" s="34"/>
      <c r="G7" s="52">
        <v>8717927119709</v>
      </c>
      <c r="H7" s="34"/>
      <c r="I7" s="11"/>
      <c r="J7" s="29">
        <f t="shared" ref="J7:J70" si="2">F7-(F7*I7)</f>
        <v>0</v>
      </c>
      <c r="K7" s="11"/>
      <c r="L7" s="29">
        <f t="shared" ref="L7:L70" si="3">H7-(H7*K7)</f>
        <v>0</v>
      </c>
      <c r="M7" s="11"/>
      <c r="N7" s="29">
        <f t="shared" si="0"/>
        <v>0</v>
      </c>
      <c r="O7" s="11"/>
      <c r="P7" s="29">
        <f t="shared" si="1"/>
        <v>0</v>
      </c>
      <c r="Q7" s="29">
        <f t="shared" ref="Q7:Q70" si="4">N7+P7</f>
        <v>0</v>
      </c>
      <c r="R7" s="29">
        <f t="shared" ref="R7:R69" si="5">Q7+L7</f>
        <v>0</v>
      </c>
    </row>
    <row r="8" spans="1:19" x14ac:dyDescent="0.2">
      <c r="A8" s="4" t="s">
        <v>5</v>
      </c>
      <c r="B8" s="34"/>
      <c r="C8" s="56" t="s">
        <v>125</v>
      </c>
      <c r="D8" s="29"/>
      <c r="E8" s="58"/>
      <c r="F8" s="34"/>
      <c r="G8" s="52">
        <v>8717927097267</v>
      </c>
      <c r="H8" s="34"/>
      <c r="I8" s="11"/>
      <c r="J8" s="29">
        <f t="shared" si="2"/>
        <v>0</v>
      </c>
      <c r="K8" s="11"/>
      <c r="L8" s="29">
        <f t="shared" si="3"/>
        <v>0</v>
      </c>
      <c r="M8" s="11"/>
      <c r="N8" s="29">
        <f t="shared" si="0"/>
        <v>0</v>
      </c>
      <c r="O8" s="11"/>
      <c r="P8" s="29">
        <f t="shared" si="1"/>
        <v>0</v>
      </c>
      <c r="Q8" s="29">
        <f t="shared" si="4"/>
        <v>0</v>
      </c>
      <c r="R8" s="29">
        <f t="shared" si="5"/>
        <v>0</v>
      </c>
    </row>
    <row r="9" spans="1:19" x14ac:dyDescent="0.2">
      <c r="A9" s="4" t="s">
        <v>6</v>
      </c>
      <c r="B9" s="34"/>
      <c r="C9" s="56">
        <v>9789001776213</v>
      </c>
      <c r="D9" s="34"/>
      <c r="E9" s="58" t="s">
        <v>168</v>
      </c>
      <c r="F9" s="29"/>
      <c r="G9" s="53"/>
      <c r="H9" s="34"/>
      <c r="I9" s="29"/>
      <c r="J9" s="29">
        <f t="shared" si="2"/>
        <v>0</v>
      </c>
      <c r="K9" s="11"/>
      <c r="L9" s="29">
        <f t="shared" si="3"/>
        <v>0</v>
      </c>
      <c r="M9" s="11"/>
      <c r="N9" s="29">
        <f t="shared" si="0"/>
        <v>0</v>
      </c>
      <c r="O9" s="11"/>
      <c r="P9" s="29">
        <f t="shared" si="1"/>
        <v>0</v>
      </c>
      <c r="Q9" s="29">
        <f t="shared" si="4"/>
        <v>0</v>
      </c>
      <c r="R9" s="29">
        <f t="shared" si="5"/>
        <v>0</v>
      </c>
    </row>
    <row r="10" spans="1:19" x14ac:dyDescent="0.2">
      <c r="A10" s="4" t="s">
        <v>7</v>
      </c>
      <c r="B10" s="34"/>
      <c r="C10" s="61">
        <v>9789001812720</v>
      </c>
      <c r="D10" s="29"/>
      <c r="E10" s="58"/>
      <c r="F10" s="29"/>
      <c r="G10" s="53"/>
      <c r="H10" s="34"/>
      <c r="I10" s="29"/>
      <c r="J10" s="29">
        <f t="shared" si="2"/>
        <v>0</v>
      </c>
      <c r="K10" s="11"/>
      <c r="L10" s="29">
        <f t="shared" si="3"/>
        <v>0</v>
      </c>
      <c r="M10" s="11"/>
      <c r="N10" s="29">
        <f t="shared" si="0"/>
        <v>0</v>
      </c>
      <c r="O10" s="11"/>
      <c r="P10" s="29">
        <f t="shared" si="1"/>
        <v>0</v>
      </c>
      <c r="Q10" s="29">
        <f t="shared" si="4"/>
        <v>0</v>
      </c>
      <c r="R10" s="29">
        <f t="shared" si="5"/>
        <v>0</v>
      </c>
    </row>
    <row r="11" spans="1:19" x14ac:dyDescent="0.2">
      <c r="A11" s="4" t="s">
        <v>8</v>
      </c>
      <c r="B11" s="34"/>
      <c r="C11" s="61">
        <v>9789001786922</v>
      </c>
      <c r="D11" s="29"/>
      <c r="E11" s="58"/>
      <c r="F11" s="29"/>
      <c r="G11" s="53"/>
      <c r="H11" s="34"/>
      <c r="I11" s="29"/>
      <c r="J11" s="29">
        <f t="shared" si="2"/>
        <v>0</v>
      </c>
      <c r="K11" s="11"/>
      <c r="L11" s="29">
        <f t="shared" si="3"/>
        <v>0</v>
      </c>
      <c r="M11" s="11"/>
      <c r="N11" s="29">
        <f t="shared" si="0"/>
        <v>0</v>
      </c>
      <c r="O11" s="11"/>
      <c r="P11" s="29">
        <f t="shared" si="1"/>
        <v>0</v>
      </c>
      <c r="Q11" s="29">
        <f t="shared" si="4"/>
        <v>0</v>
      </c>
      <c r="R11" s="29">
        <f t="shared" si="5"/>
        <v>0</v>
      </c>
    </row>
    <row r="12" spans="1:19" x14ac:dyDescent="0.2">
      <c r="A12" s="4" t="s">
        <v>9</v>
      </c>
      <c r="B12" s="34"/>
      <c r="C12" s="56" t="s">
        <v>126</v>
      </c>
      <c r="D12" s="34"/>
      <c r="E12" s="58" t="s">
        <v>169</v>
      </c>
      <c r="F12" s="34"/>
      <c r="G12" s="52">
        <v>8717927119907</v>
      </c>
      <c r="H12" s="34"/>
      <c r="I12" s="11"/>
      <c r="J12" s="29">
        <f t="shared" si="2"/>
        <v>0</v>
      </c>
      <c r="K12" s="11"/>
      <c r="L12" s="29">
        <f t="shared" si="3"/>
        <v>0</v>
      </c>
      <c r="M12" s="11"/>
      <c r="N12" s="29">
        <f t="shared" si="0"/>
        <v>0</v>
      </c>
      <c r="O12" s="11"/>
      <c r="P12" s="29">
        <f t="shared" si="1"/>
        <v>0</v>
      </c>
      <c r="Q12" s="29">
        <f t="shared" si="4"/>
        <v>0</v>
      </c>
      <c r="R12" s="29">
        <f t="shared" si="5"/>
        <v>0</v>
      </c>
    </row>
    <row r="13" spans="1:19" x14ac:dyDescent="0.2">
      <c r="A13" s="4" t="s">
        <v>10</v>
      </c>
      <c r="B13" s="34"/>
      <c r="C13" s="56" t="s">
        <v>127</v>
      </c>
      <c r="D13" s="29"/>
      <c r="E13" s="58"/>
      <c r="F13" s="29"/>
      <c r="G13" s="53"/>
      <c r="H13" s="34"/>
      <c r="I13" s="29"/>
      <c r="J13" s="29">
        <f t="shared" si="2"/>
        <v>0</v>
      </c>
      <c r="K13" s="11"/>
      <c r="L13" s="29">
        <f t="shared" si="3"/>
        <v>0</v>
      </c>
      <c r="M13" s="11"/>
      <c r="N13" s="29">
        <f t="shared" si="0"/>
        <v>0</v>
      </c>
      <c r="O13" s="11"/>
      <c r="P13" s="29">
        <f t="shared" si="1"/>
        <v>0</v>
      </c>
      <c r="Q13" s="29">
        <f t="shared" si="4"/>
        <v>0</v>
      </c>
      <c r="R13" s="29">
        <f t="shared" si="5"/>
        <v>0</v>
      </c>
    </row>
    <row r="14" spans="1:19" x14ac:dyDescent="0.2">
      <c r="A14" s="4" t="s">
        <v>11</v>
      </c>
      <c r="B14" s="34"/>
      <c r="C14" s="56" t="s">
        <v>128</v>
      </c>
      <c r="D14" s="34"/>
      <c r="E14" s="58" t="s">
        <v>170</v>
      </c>
      <c r="F14" s="34"/>
      <c r="G14" s="52">
        <v>8717927085080</v>
      </c>
      <c r="H14" s="34"/>
      <c r="I14" s="11"/>
      <c r="J14" s="29">
        <f t="shared" si="2"/>
        <v>0</v>
      </c>
      <c r="K14" s="11"/>
      <c r="L14" s="29">
        <f t="shared" si="3"/>
        <v>0</v>
      </c>
      <c r="M14" s="11"/>
      <c r="N14" s="29">
        <f t="shared" si="0"/>
        <v>0</v>
      </c>
      <c r="O14" s="11"/>
      <c r="P14" s="29">
        <f t="shared" si="1"/>
        <v>0</v>
      </c>
      <c r="Q14" s="29">
        <f t="shared" si="4"/>
        <v>0</v>
      </c>
      <c r="R14" s="29">
        <f t="shared" si="5"/>
        <v>0</v>
      </c>
    </row>
    <row r="15" spans="1:19" x14ac:dyDescent="0.2">
      <c r="A15" s="4" t="s">
        <v>12</v>
      </c>
      <c r="B15" s="34"/>
      <c r="C15" s="56" t="s">
        <v>129</v>
      </c>
      <c r="D15" s="29"/>
      <c r="E15" s="58"/>
      <c r="F15" s="29"/>
      <c r="G15" s="53"/>
      <c r="H15" s="34"/>
      <c r="I15" s="29"/>
      <c r="J15" s="29">
        <f t="shared" si="2"/>
        <v>0</v>
      </c>
      <c r="K15" s="11"/>
      <c r="L15" s="29">
        <f t="shared" si="3"/>
        <v>0</v>
      </c>
      <c r="M15" s="11"/>
      <c r="N15" s="29">
        <f t="shared" si="0"/>
        <v>0</v>
      </c>
      <c r="O15" s="11"/>
      <c r="P15" s="29">
        <f t="shared" si="1"/>
        <v>0</v>
      </c>
      <c r="Q15" s="29">
        <f t="shared" si="4"/>
        <v>0</v>
      </c>
      <c r="R15" s="29">
        <f t="shared" si="5"/>
        <v>0</v>
      </c>
    </row>
    <row r="16" spans="1:19" x14ac:dyDescent="0.2">
      <c r="A16" s="4" t="s">
        <v>13</v>
      </c>
      <c r="B16" s="29"/>
      <c r="C16" s="56"/>
      <c r="D16" s="29"/>
      <c r="E16" s="58"/>
      <c r="F16" s="29"/>
      <c r="G16" s="53"/>
      <c r="H16" s="34"/>
      <c r="I16" s="29"/>
      <c r="J16" s="29">
        <f t="shared" si="2"/>
        <v>0</v>
      </c>
      <c r="K16" s="11"/>
      <c r="L16" s="29">
        <f t="shared" si="3"/>
        <v>0</v>
      </c>
      <c r="M16" s="11"/>
      <c r="N16" s="29">
        <f t="shared" si="0"/>
        <v>0</v>
      </c>
      <c r="O16" s="11"/>
      <c r="P16" s="29"/>
      <c r="Q16" s="29"/>
      <c r="R16" s="29"/>
    </row>
    <row r="17" spans="1:18" x14ac:dyDescent="0.2">
      <c r="A17" s="4" t="s">
        <v>14</v>
      </c>
      <c r="B17" s="34"/>
      <c r="C17" s="55">
        <v>9789011757936</v>
      </c>
      <c r="D17" s="29"/>
      <c r="E17" s="58"/>
      <c r="F17" s="29"/>
      <c r="G17" s="53"/>
      <c r="H17" s="34"/>
      <c r="I17" s="29"/>
      <c r="J17" s="29">
        <f t="shared" si="2"/>
        <v>0</v>
      </c>
      <c r="K17" s="11"/>
      <c r="L17" s="29">
        <f t="shared" si="3"/>
        <v>0</v>
      </c>
      <c r="M17" s="11"/>
      <c r="N17" s="29">
        <f t="shared" si="0"/>
        <v>0</v>
      </c>
      <c r="O17" s="11"/>
      <c r="P17" s="29">
        <f t="shared" si="1"/>
        <v>0</v>
      </c>
      <c r="Q17" s="29">
        <f t="shared" si="4"/>
        <v>0</v>
      </c>
      <c r="R17" s="29">
        <f t="shared" si="5"/>
        <v>0</v>
      </c>
    </row>
    <row r="18" spans="1:18" x14ac:dyDescent="0.2">
      <c r="A18" s="4" t="s">
        <v>15</v>
      </c>
      <c r="B18" s="34"/>
      <c r="C18" s="56" t="s">
        <v>130</v>
      </c>
      <c r="D18" s="34"/>
      <c r="E18" s="58" t="s">
        <v>171</v>
      </c>
      <c r="F18" s="34"/>
      <c r="G18" s="52">
        <v>8717927097304</v>
      </c>
      <c r="H18" s="34"/>
      <c r="I18" s="11"/>
      <c r="J18" s="29">
        <f t="shared" si="2"/>
        <v>0</v>
      </c>
      <c r="K18" s="11"/>
      <c r="L18" s="29">
        <f t="shared" si="3"/>
        <v>0</v>
      </c>
      <c r="M18" s="11"/>
      <c r="N18" s="29">
        <f t="shared" si="0"/>
        <v>0</v>
      </c>
      <c r="O18" s="11"/>
      <c r="P18" s="29">
        <f t="shared" si="1"/>
        <v>0</v>
      </c>
      <c r="Q18" s="29">
        <f t="shared" si="4"/>
        <v>0</v>
      </c>
      <c r="R18" s="29">
        <f t="shared" si="5"/>
        <v>0</v>
      </c>
    </row>
    <row r="19" spans="1:18" x14ac:dyDescent="0.2">
      <c r="A19" s="4" t="s">
        <v>16</v>
      </c>
      <c r="B19" s="34"/>
      <c r="C19" s="55">
        <v>9789001740672</v>
      </c>
      <c r="D19" s="34"/>
      <c r="E19" s="58" t="s">
        <v>172</v>
      </c>
      <c r="F19" s="34"/>
      <c r="G19" s="52">
        <v>8717927097854</v>
      </c>
      <c r="H19" s="34"/>
      <c r="I19" s="11"/>
      <c r="J19" s="29">
        <f t="shared" si="2"/>
        <v>0</v>
      </c>
      <c r="K19" s="11"/>
      <c r="L19" s="29">
        <f t="shared" si="3"/>
        <v>0</v>
      </c>
      <c r="M19" s="11"/>
      <c r="N19" s="29">
        <f t="shared" si="0"/>
        <v>0</v>
      </c>
      <c r="O19" s="11"/>
      <c r="P19" s="29">
        <f t="shared" si="1"/>
        <v>0</v>
      </c>
      <c r="Q19" s="29">
        <f t="shared" si="4"/>
        <v>0</v>
      </c>
      <c r="R19" s="29">
        <f t="shared" si="5"/>
        <v>0</v>
      </c>
    </row>
    <row r="20" spans="1:18" x14ac:dyDescent="0.2">
      <c r="A20" s="4" t="s">
        <v>17</v>
      </c>
      <c r="B20" s="34"/>
      <c r="C20" s="56" t="s">
        <v>131</v>
      </c>
      <c r="D20" s="29"/>
      <c r="E20" s="58"/>
      <c r="F20" s="34"/>
      <c r="G20" s="52">
        <v>8717927080870</v>
      </c>
      <c r="H20" s="34"/>
      <c r="I20" s="11"/>
      <c r="J20" s="29">
        <f t="shared" si="2"/>
        <v>0</v>
      </c>
      <c r="K20" s="11"/>
      <c r="L20" s="29">
        <f t="shared" si="3"/>
        <v>0</v>
      </c>
      <c r="M20" s="11"/>
      <c r="N20" s="29">
        <f t="shared" si="0"/>
        <v>0</v>
      </c>
      <c r="O20" s="11"/>
      <c r="P20" s="29">
        <f t="shared" si="1"/>
        <v>0</v>
      </c>
      <c r="Q20" s="29">
        <f t="shared" si="4"/>
        <v>0</v>
      </c>
      <c r="R20" s="29">
        <f t="shared" si="5"/>
        <v>0</v>
      </c>
    </row>
    <row r="21" spans="1:18" x14ac:dyDescent="0.2">
      <c r="A21" s="4" t="s">
        <v>18</v>
      </c>
      <c r="B21" s="34"/>
      <c r="C21" s="56" t="s">
        <v>132</v>
      </c>
      <c r="D21" s="34"/>
      <c r="E21" s="58" t="s">
        <v>173</v>
      </c>
      <c r="F21" s="34"/>
      <c r="G21" s="52">
        <v>8717927119693</v>
      </c>
      <c r="H21" s="34"/>
      <c r="I21" s="11"/>
      <c r="J21" s="29">
        <f t="shared" si="2"/>
        <v>0</v>
      </c>
      <c r="K21" s="11"/>
      <c r="L21" s="29">
        <f t="shared" si="3"/>
        <v>0</v>
      </c>
      <c r="M21" s="11"/>
      <c r="N21" s="29">
        <f t="shared" si="0"/>
        <v>0</v>
      </c>
      <c r="O21" s="11"/>
      <c r="P21" s="29">
        <f t="shared" si="1"/>
        <v>0</v>
      </c>
      <c r="Q21" s="29">
        <f t="shared" si="4"/>
        <v>0</v>
      </c>
      <c r="R21" s="29">
        <f t="shared" si="5"/>
        <v>0</v>
      </c>
    </row>
    <row r="22" spans="1:18" x14ac:dyDescent="0.2">
      <c r="A22" s="4" t="s">
        <v>19</v>
      </c>
      <c r="B22" s="34"/>
      <c r="C22" s="56" t="s">
        <v>133</v>
      </c>
      <c r="D22" s="34"/>
      <c r="E22" s="58" t="s">
        <v>174</v>
      </c>
      <c r="F22" s="34"/>
      <c r="G22" s="52">
        <v>8717927097236</v>
      </c>
      <c r="H22" s="34"/>
      <c r="I22" s="11"/>
      <c r="J22" s="29">
        <f t="shared" si="2"/>
        <v>0</v>
      </c>
      <c r="K22" s="11"/>
      <c r="L22" s="29">
        <f t="shared" si="3"/>
        <v>0</v>
      </c>
      <c r="M22" s="11"/>
      <c r="N22" s="29">
        <f t="shared" si="0"/>
        <v>0</v>
      </c>
      <c r="O22" s="11"/>
      <c r="P22" s="29">
        <f t="shared" si="1"/>
        <v>0</v>
      </c>
      <c r="Q22" s="29">
        <f t="shared" si="4"/>
        <v>0</v>
      </c>
      <c r="R22" s="29">
        <f t="shared" si="5"/>
        <v>0</v>
      </c>
    </row>
    <row r="23" spans="1:18" x14ac:dyDescent="0.2">
      <c r="A23" s="4" t="s">
        <v>20</v>
      </c>
      <c r="B23" s="34"/>
      <c r="C23" s="56" t="s">
        <v>134</v>
      </c>
      <c r="D23" s="29"/>
      <c r="E23" s="58"/>
      <c r="F23" s="34"/>
      <c r="G23" s="52">
        <v>8717927098349</v>
      </c>
      <c r="H23" s="34"/>
      <c r="I23" s="11"/>
      <c r="J23" s="29">
        <f t="shared" si="2"/>
        <v>0</v>
      </c>
      <c r="K23" s="11"/>
      <c r="L23" s="29">
        <f t="shared" si="3"/>
        <v>0</v>
      </c>
      <c r="M23" s="11"/>
      <c r="N23" s="29">
        <f t="shared" si="0"/>
        <v>0</v>
      </c>
      <c r="O23" s="11"/>
      <c r="P23" s="29">
        <f t="shared" si="1"/>
        <v>0</v>
      </c>
      <c r="Q23" s="29">
        <f t="shared" si="4"/>
        <v>0</v>
      </c>
      <c r="R23" s="29">
        <f t="shared" si="5"/>
        <v>0</v>
      </c>
    </row>
    <row r="24" spans="1:18" x14ac:dyDescent="0.2">
      <c r="A24" s="4" t="s">
        <v>21</v>
      </c>
      <c r="B24" s="34"/>
      <c r="C24" s="56" t="s">
        <v>135</v>
      </c>
      <c r="D24" s="29"/>
      <c r="E24" s="58"/>
      <c r="F24" s="29"/>
      <c r="G24" s="53"/>
      <c r="H24" s="34"/>
      <c r="I24" s="29"/>
      <c r="J24" s="29">
        <f t="shared" si="2"/>
        <v>0</v>
      </c>
      <c r="K24" s="11"/>
      <c r="L24" s="29">
        <f t="shared" si="3"/>
        <v>0</v>
      </c>
      <c r="M24" s="11"/>
      <c r="N24" s="29">
        <f t="shared" si="0"/>
        <v>0</v>
      </c>
      <c r="O24" s="11"/>
      <c r="P24" s="29">
        <f t="shared" si="1"/>
        <v>0</v>
      </c>
      <c r="Q24" s="29">
        <f t="shared" si="4"/>
        <v>0</v>
      </c>
      <c r="R24" s="29">
        <f t="shared" si="5"/>
        <v>0</v>
      </c>
    </row>
    <row r="25" spans="1:18" x14ac:dyDescent="0.2">
      <c r="A25" s="4" t="s">
        <v>22</v>
      </c>
      <c r="B25" s="34"/>
      <c r="C25" s="55">
        <v>9789001828035</v>
      </c>
      <c r="D25" s="29"/>
      <c r="E25" s="58"/>
      <c r="F25" s="29"/>
      <c r="G25" s="53"/>
      <c r="H25" s="34"/>
      <c r="I25" s="29"/>
      <c r="J25" s="29">
        <f t="shared" si="2"/>
        <v>0</v>
      </c>
      <c r="K25" s="11"/>
      <c r="L25" s="29">
        <f t="shared" si="3"/>
        <v>0</v>
      </c>
      <c r="M25" s="11"/>
      <c r="N25" s="29">
        <f t="shared" si="0"/>
        <v>0</v>
      </c>
      <c r="O25" s="11"/>
      <c r="P25" s="29">
        <f t="shared" si="1"/>
        <v>0</v>
      </c>
      <c r="Q25" s="29">
        <f t="shared" si="4"/>
        <v>0</v>
      </c>
      <c r="R25" s="29">
        <f t="shared" si="5"/>
        <v>0</v>
      </c>
    </row>
    <row r="26" spans="1:18" x14ac:dyDescent="0.2">
      <c r="A26" s="4" t="s">
        <v>23</v>
      </c>
      <c r="B26" s="34"/>
      <c r="C26" s="56" t="s">
        <v>136</v>
      </c>
      <c r="D26" s="34"/>
      <c r="E26" s="58" t="s">
        <v>175</v>
      </c>
      <c r="F26" s="34"/>
      <c r="G26" s="52">
        <v>8717927090503</v>
      </c>
      <c r="H26" s="34"/>
      <c r="I26" s="11"/>
      <c r="J26" s="29">
        <f t="shared" si="2"/>
        <v>0</v>
      </c>
      <c r="K26" s="11"/>
      <c r="L26" s="29">
        <f t="shared" si="3"/>
        <v>0</v>
      </c>
      <c r="M26" s="11"/>
      <c r="N26" s="29">
        <f t="shared" si="0"/>
        <v>0</v>
      </c>
      <c r="O26" s="11"/>
      <c r="P26" s="29">
        <f t="shared" si="1"/>
        <v>0</v>
      </c>
      <c r="Q26" s="29">
        <f t="shared" si="4"/>
        <v>0</v>
      </c>
      <c r="R26" s="29">
        <f t="shared" si="5"/>
        <v>0</v>
      </c>
    </row>
    <row r="27" spans="1:18" x14ac:dyDescent="0.2">
      <c r="A27" s="4" t="s">
        <v>24</v>
      </c>
      <c r="B27" s="34"/>
      <c r="C27" s="56" t="s">
        <v>137</v>
      </c>
      <c r="D27" s="34"/>
      <c r="E27" s="58" t="s">
        <v>176</v>
      </c>
      <c r="F27" s="34"/>
      <c r="G27" s="52">
        <v>8717927090510</v>
      </c>
      <c r="H27" s="34"/>
      <c r="I27" s="11"/>
      <c r="J27" s="29">
        <f t="shared" si="2"/>
        <v>0</v>
      </c>
      <c r="K27" s="11"/>
      <c r="L27" s="29">
        <f t="shared" si="3"/>
        <v>0</v>
      </c>
      <c r="M27" s="11"/>
      <c r="N27" s="29">
        <f t="shared" si="0"/>
        <v>0</v>
      </c>
      <c r="O27" s="11"/>
      <c r="P27" s="29">
        <f t="shared" si="1"/>
        <v>0</v>
      </c>
      <c r="Q27" s="29">
        <f t="shared" si="4"/>
        <v>0</v>
      </c>
      <c r="R27" s="29">
        <f t="shared" si="5"/>
        <v>0</v>
      </c>
    </row>
    <row r="28" spans="1:18" x14ac:dyDescent="0.2">
      <c r="A28" s="4" t="s">
        <v>25</v>
      </c>
      <c r="B28" s="34"/>
      <c r="C28" s="56" t="s">
        <v>138</v>
      </c>
      <c r="D28" s="29"/>
      <c r="E28" s="58"/>
      <c r="F28" s="29"/>
      <c r="G28" s="53"/>
      <c r="H28" s="34"/>
      <c r="I28" s="29"/>
      <c r="J28" s="29">
        <f t="shared" si="2"/>
        <v>0</v>
      </c>
      <c r="K28" s="11"/>
      <c r="L28" s="29">
        <f t="shared" si="3"/>
        <v>0</v>
      </c>
      <c r="M28" s="11"/>
      <c r="N28" s="29">
        <f t="shared" si="0"/>
        <v>0</v>
      </c>
      <c r="O28" s="11"/>
      <c r="P28" s="29">
        <f t="shared" si="1"/>
        <v>0</v>
      </c>
      <c r="Q28" s="29">
        <f t="shared" si="4"/>
        <v>0</v>
      </c>
      <c r="R28" s="29">
        <f t="shared" si="5"/>
        <v>0</v>
      </c>
    </row>
    <row r="29" spans="1:18" x14ac:dyDescent="0.2">
      <c r="A29" s="4" t="s">
        <v>26</v>
      </c>
      <c r="B29" s="34"/>
      <c r="C29" s="55">
        <v>9789001830922</v>
      </c>
      <c r="D29" s="34"/>
      <c r="E29" s="58" t="s">
        <v>177</v>
      </c>
      <c r="F29" s="34"/>
      <c r="G29" s="52">
        <v>8717927130179</v>
      </c>
      <c r="H29" s="34"/>
      <c r="I29" s="11"/>
      <c r="J29" s="29">
        <f t="shared" si="2"/>
        <v>0</v>
      </c>
      <c r="K29" s="11"/>
      <c r="L29" s="29">
        <f t="shared" si="3"/>
        <v>0</v>
      </c>
      <c r="M29" s="11"/>
      <c r="N29" s="29">
        <f t="shared" si="0"/>
        <v>0</v>
      </c>
      <c r="O29" s="11"/>
      <c r="P29" s="29">
        <f t="shared" si="1"/>
        <v>0</v>
      </c>
      <c r="Q29" s="29">
        <f t="shared" si="4"/>
        <v>0</v>
      </c>
      <c r="R29" s="29">
        <f t="shared" si="5"/>
        <v>0</v>
      </c>
    </row>
    <row r="30" spans="1:18" x14ac:dyDescent="0.2">
      <c r="A30" s="4" t="s">
        <v>91</v>
      </c>
      <c r="B30" s="34"/>
      <c r="C30" s="56" t="s">
        <v>139</v>
      </c>
      <c r="D30" s="29"/>
      <c r="E30" s="58"/>
      <c r="F30" s="34"/>
      <c r="G30" s="52">
        <v>8717927097786</v>
      </c>
      <c r="H30" s="34"/>
      <c r="I30" s="11"/>
      <c r="J30" s="29">
        <f t="shared" si="2"/>
        <v>0</v>
      </c>
      <c r="K30" s="11"/>
      <c r="L30" s="29">
        <f t="shared" si="3"/>
        <v>0</v>
      </c>
      <c r="M30" s="11"/>
      <c r="N30" s="29">
        <f t="shared" si="0"/>
        <v>0</v>
      </c>
      <c r="O30" s="11"/>
      <c r="P30" s="29">
        <f t="shared" si="1"/>
        <v>0</v>
      </c>
      <c r="Q30" s="29">
        <f t="shared" si="4"/>
        <v>0</v>
      </c>
      <c r="R30" s="29">
        <f t="shared" si="5"/>
        <v>0</v>
      </c>
    </row>
    <row r="31" spans="1:18" x14ac:dyDescent="0.2">
      <c r="A31" s="4" t="s">
        <v>27</v>
      </c>
      <c r="B31" s="34"/>
      <c r="C31" s="56" t="s">
        <v>140</v>
      </c>
      <c r="D31" s="29"/>
      <c r="E31" s="58"/>
      <c r="F31" s="29"/>
      <c r="G31" s="53"/>
      <c r="H31" s="34"/>
      <c r="I31" s="29"/>
      <c r="J31" s="29">
        <f t="shared" si="2"/>
        <v>0</v>
      </c>
      <c r="K31" s="11"/>
      <c r="L31" s="29">
        <f t="shared" si="3"/>
        <v>0</v>
      </c>
      <c r="M31" s="11"/>
      <c r="N31" s="29">
        <f t="shared" si="0"/>
        <v>0</v>
      </c>
      <c r="O31" s="11"/>
      <c r="P31" s="29">
        <f t="shared" si="1"/>
        <v>0</v>
      </c>
      <c r="Q31" s="29">
        <f t="shared" si="4"/>
        <v>0</v>
      </c>
      <c r="R31" s="29">
        <f t="shared" si="5"/>
        <v>0</v>
      </c>
    </row>
    <row r="32" spans="1:18" x14ac:dyDescent="0.2">
      <c r="A32" s="5" t="s">
        <v>2</v>
      </c>
      <c r="B32" s="34"/>
      <c r="C32" s="56" t="s">
        <v>141</v>
      </c>
      <c r="D32" s="29"/>
      <c r="E32" s="58"/>
      <c r="F32" s="29"/>
      <c r="G32" s="53"/>
      <c r="H32" s="34"/>
      <c r="I32" s="29"/>
      <c r="J32" s="29">
        <f t="shared" si="2"/>
        <v>0</v>
      </c>
      <c r="K32" s="11"/>
      <c r="L32" s="29">
        <f t="shared" si="3"/>
        <v>0</v>
      </c>
      <c r="M32" s="11"/>
      <c r="N32" s="29">
        <f t="shared" si="0"/>
        <v>0</v>
      </c>
      <c r="O32" s="11"/>
      <c r="P32" s="29">
        <f t="shared" si="1"/>
        <v>0</v>
      </c>
      <c r="Q32" s="29">
        <f t="shared" si="4"/>
        <v>0</v>
      </c>
      <c r="R32" s="29">
        <f t="shared" si="5"/>
        <v>0</v>
      </c>
    </row>
    <row r="33" spans="1:18" ht="15" customHeight="1" x14ac:dyDescent="0.2">
      <c r="A33" s="19" t="s">
        <v>45</v>
      </c>
      <c r="B33" s="34"/>
      <c r="C33" s="61">
        <v>9789006619126</v>
      </c>
      <c r="D33" s="34"/>
      <c r="E33" s="59" t="s">
        <v>178</v>
      </c>
      <c r="F33" s="29"/>
      <c r="G33" s="53"/>
      <c r="H33" s="34"/>
      <c r="I33" s="29"/>
      <c r="J33" s="29">
        <f t="shared" si="2"/>
        <v>0</v>
      </c>
      <c r="K33" s="11"/>
      <c r="L33" s="29">
        <f t="shared" si="3"/>
        <v>0</v>
      </c>
      <c r="M33" s="11"/>
      <c r="N33" s="29">
        <f t="shared" si="0"/>
        <v>0</v>
      </c>
      <c r="O33" s="11"/>
      <c r="P33" s="29">
        <f t="shared" si="1"/>
        <v>0</v>
      </c>
      <c r="Q33" s="29">
        <f t="shared" si="4"/>
        <v>0</v>
      </c>
      <c r="R33" s="29">
        <f t="shared" si="5"/>
        <v>0</v>
      </c>
    </row>
    <row r="34" spans="1:18" ht="15" customHeight="1" x14ac:dyDescent="0.2">
      <c r="A34" s="19" t="s">
        <v>46</v>
      </c>
      <c r="B34" s="34"/>
      <c r="C34" s="62" t="s">
        <v>220</v>
      </c>
      <c r="D34" s="29"/>
      <c r="E34" s="58"/>
      <c r="F34" s="29"/>
      <c r="G34" s="53"/>
      <c r="H34" s="34"/>
      <c r="I34" s="29"/>
      <c r="J34" s="29">
        <f t="shared" si="2"/>
        <v>0</v>
      </c>
      <c r="K34" s="11"/>
      <c r="L34" s="29">
        <f t="shared" si="3"/>
        <v>0</v>
      </c>
      <c r="M34" s="11"/>
      <c r="N34" s="29">
        <f t="shared" si="0"/>
        <v>0</v>
      </c>
      <c r="O34" s="11"/>
      <c r="P34" s="29">
        <f t="shared" si="1"/>
        <v>0</v>
      </c>
      <c r="Q34" s="29">
        <f t="shared" si="4"/>
        <v>0</v>
      </c>
      <c r="R34" s="29">
        <f t="shared" si="5"/>
        <v>0</v>
      </c>
    </row>
    <row r="35" spans="1:18" ht="15" customHeight="1" x14ac:dyDescent="0.2">
      <c r="A35" s="19" t="s">
        <v>47</v>
      </c>
      <c r="B35" s="34"/>
      <c r="C35" s="61">
        <v>9789006621884</v>
      </c>
      <c r="D35" s="29"/>
      <c r="E35" s="58"/>
      <c r="F35" s="29"/>
      <c r="G35" s="53"/>
      <c r="H35" s="34"/>
      <c r="I35" s="29"/>
      <c r="J35" s="29">
        <f t="shared" si="2"/>
        <v>0</v>
      </c>
      <c r="K35" s="11"/>
      <c r="L35" s="29">
        <f t="shared" si="3"/>
        <v>0</v>
      </c>
      <c r="M35" s="11"/>
      <c r="N35" s="29">
        <f t="shared" si="0"/>
        <v>0</v>
      </c>
      <c r="O35" s="11"/>
      <c r="P35" s="29">
        <f t="shared" si="1"/>
        <v>0</v>
      </c>
      <c r="Q35" s="29">
        <f t="shared" si="4"/>
        <v>0</v>
      </c>
      <c r="R35" s="29">
        <f t="shared" si="5"/>
        <v>0</v>
      </c>
    </row>
    <row r="36" spans="1:18" ht="15" customHeight="1" x14ac:dyDescent="0.2">
      <c r="A36" s="19" t="s">
        <v>48</v>
      </c>
      <c r="B36" s="34"/>
      <c r="C36" s="56" t="s">
        <v>142</v>
      </c>
      <c r="D36" s="34"/>
      <c r="E36" s="58" t="s">
        <v>179</v>
      </c>
      <c r="F36" s="29"/>
      <c r="G36" s="53"/>
      <c r="H36" s="34"/>
      <c r="I36" s="29"/>
      <c r="J36" s="29">
        <f t="shared" si="2"/>
        <v>0</v>
      </c>
      <c r="K36" s="11"/>
      <c r="L36" s="29">
        <f t="shared" si="3"/>
        <v>0</v>
      </c>
      <c r="M36" s="11"/>
      <c r="N36" s="29">
        <f t="shared" si="0"/>
        <v>0</v>
      </c>
      <c r="O36" s="11"/>
      <c r="P36" s="29">
        <f t="shared" si="1"/>
        <v>0</v>
      </c>
      <c r="Q36" s="29">
        <f t="shared" si="4"/>
        <v>0</v>
      </c>
      <c r="R36" s="29">
        <f t="shared" si="5"/>
        <v>0</v>
      </c>
    </row>
    <row r="37" spans="1:18" ht="15" customHeight="1" x14ac:dyDescent="0.2">
      <c r="A37" s="19" t="s">
        <v>49</v>
      </c>
      <c r="B37" s="34"/>
      <c r="C37" s="55">
        <v>9789006627985</v>
      </c>
      <c r="D37" s="29"/>
      <c r="E37" s="58"/>
      <c r="F37" s="29"/>
      <c r="G37" s="53"/>
      <c r="H37" s="34"/>
      <c r="I37" s="29"/>
      <c r="J37" s="29">
        <f t="shared" si="2"/>
        <v>0</v>
      </c>
      <c r="K37" s="11"/>
      <c r="L37" s="29">
        <f t="shared" si="3"/>
        <v>0</v>
      </c>
      <c r="M37" s="11"/>
      <c r="N37" s="29">
        <f t="shared" si="0"/>
        <v>0</v>
      </c>
      <c r="O37" s="11"/>
      <c r="P37" s="29">
        <f t="shared" si="1"/>
        <v>0</v>
      </c>
      <c r="Q37" s="29">
        <f t="shared" si="4"/>
        <v>0</v>
      </c>
      <c r="R37" s="29">
        <f t="shared" si="5"/>
        <v>0</v>
      </c>
    </row>
    <row r="38" spans="1:18" ht="15" customHeight="1" x14ac:dyDescent="0.2">
      <c r="A38" s="19" t="s">
        <v>50</v>
      </c>
      <c r="B38" s="34"/>
      <c r="C38" s="56" t="s">
        <v>143</v>
      </c>
      <c r="D38" s="29"/>
      <c r="E38" s="58"/>
      <c r="F38" s="29"/>
      <c r="G38" s="53"/>
      <c r="H38" s="34"/>
      <c r="I38" s="29"/>
      <c r="J38" s="29">
        <f t="shared" si="2"/>
        <v>0</v>
      </c>
      <c r="K38" s="11"/>
      <c r="L38" s="29">
        <f t="shared" si="3"/>
        <v>0</v>
      </c>
      <c r="M38" s="11"/>
      <c r="N38" s="29">
        <f t="shared" ref="N38:N69" si="6">B38-(M38*B38)</f>
        <v>0</v>
      </c>
      <c r="O38" s="11"/>
      <c r="P38" s="29">
        <f t="shared" si="1"/>
        <v>0</v>
      </c>
      <c r="Q38" s="29">
        <f t="shared" si="4"/>
        <v>0</v>
      </c>
      <c r="R38" s="29">
        <f t="shared" si="5"/>
        <v>0</v>
      </c>
    </row>
    <row r="39" spans="1:18" ht="15" customHeight="1" x14ac:dyDescent="0.2">
      <c r="A39" s="19" t="s">
        <v>51</v>
      </c>
      <c r="B39" s="34"/>
      <c r="C39" s="56" t="s">
        <v>144</v>
      </c>
      <c r="D39" s="29"/>
      <c r="E39" s="58"/>
      <c r="F39" s="29"/>
      <c r="G39" s="53"/>
      <c r="H39" s="34"/>
      <c r="I39" s="29"/>
      <c r="J39" s="29">
        <f t="shared" si="2"/>
        <v>0</v>
      </c>
      <c r="K39" s="11"/>
      <c r="L39" s="29">
        <f t="shared" si="3"/>
        <v>0</v>
      </c>
      <c r="M39" s="11"/>
      <c r="N39" s="29">
        <f t="shared" si="6"/>
        <v>0</v>
      </c>
      <c r="O39" s="11"/>
      <c r="P39" s="29">
        <f t="shared" si="1"/>
        <v>0</v>
      </c>
      <c r="Q39" s="29">
        <f t="shared" si="4"/>
        <v>0</v>
      </c>
      <c r="R39" s="29">
        <f t="shared" si="5"/>
        <v>0</v>
      </c>
    </row>
    <row r="40" spans="1:18" ht="15" customHeight="1" x14ac:dyDescent="0.2">
      <c r="A40" s="19" t="s">
        <v>52</v>
      </c>
      <c r="B40" s="34"/>
      <c r="C40" s="56" t="s">
        <v>145</v>
      </c>
      <c r="D40" s="29"/>
      <c r="E40" s="58"/>
      <c r="F40" s="29"/>
      <c r="G40" s="53"/>
      <c r="H40" s="34"/>
      <c r="I40" s="29"/>
      <c r="J40" s="29">
        <f t="shared" si="2"/>
        <v>0</v>
      </c>
      <c r="K40" s="11"/>
      <c r="L40" s="29">
        <f t="shared" si="3"/>
        <v>0</v>
      </c>
      <c r="M40" s="11"/>
      <c r="N40" s="29">
        <f t="shared" si="6"/>
        <v>0</v>
      </c>
      <c r="O40" s="11"/>
      <c r="P40" s="29">
        <f t="shared" si="1"/>
        <v>0</v>
      </c>
      <c r="Q40" s="29">
        <f t="shared" si="4"/>
        <v>0</v>
      </c>
      <c r="R40" s="29">
        <f t="shared" si="5"/>
        <v>0</v>
      </c>
    </row>
    <row r="41" spans="1:18" ht="15" customHeight="1" x14ac:dyDescent="0.2">
      <c r="A41" s="19" t="s">
        <v>53</v>
      </c>
      <c r="B41" s="34"/>
      <c r="C41" s="56" t="s">
        <v>146</v>
      </c>
      <c r="D41" s="29"/>
      <c r="E41" s="58"/>
      <c r="F41" s="29"/>
      <c r="G41" s="53"/>
      <c r="H41" s="34"/>
      <c r="I41" s="29"/>
      <c r="J41" s="29">
        <f t="shared" si="2"/>
        <v>0</v>
      </c>
      <c r="K41" s="11"/>
      <c r="L41" s="29">
        <f t="shared" si="3"/>
        <v>0</v>
      </c>
      <c r="M41" s="11"/>
      <c r="N41" s="29">
        <f t="shared" si="6"/>
        <v>0</v>
      </c>
      <c r="O41" s="11"/>
      <c r="P41" s="29">
        <f t="shared" si="1"/>
        <v>0</v>
      </c>
      <c r="Q41" s="29">
        <f t="shared" si="4"/>
        <v>0</v>
      </c>
      <c r="R41" s="29">
        <f t="shared" si="5"/>
        <v>0</v>
      </c>
    </row>
    <row r="42" spans="1:18" ht="15" customHeight="1" x14ac:dyDescent="0.2">
      <c r="A42" s="19" t="s">
        <v>54</v>
      </c>
      <c r="B42" s="34"/>
      <c r="C42" s="55">
        <v>9789006391541</v>
      </c>
      <c r="D42" s="29"/>
      <c r="E42" s="58"/>
      <c r="F42" s="29"/>
      <c r="G42" s="53"/>
      <c r="H42" s="34"/>
      <c r="I42" s="29"/>
      <c r="J42" s="29">
        <f t="shared" si="2"/>
        <v>0</v>
      </c>
      <c r="K42" s="11"/>
      <c r="L42" s="29">
        <f t="shared" si="3"/>
        <v>0</v>
      </c>
      <c r="M42" s="11"/>
      <c r="N42" s="29">
        <f t="shared" si="6"/>
        <v>0</v>
      </c>
      <c r="O42" s="11"/>
      <c r="P42" s="29">
        <f t="shared" si="1"/>
        <v>0</v>
      </c>
      <c r="Q42" s="29">
        <f t="shared" si="4"/>
        <v>0</v>
      </c>
      <c r="R42" s="29">
        <f t="shared" si="5"/>
        <v>0</v>
      </c>
    </row>
    <row r="43" spans="1:18" ht="15" customHeight="1" x14ac:dyDescent="0.2">
      <c r="A43" s="19" t="s">
        <v>55</v>
      </c>
      <c r="B43" s="34"/>
      <c r="C43" s="56" t="s">
        <v>147</v>
      </c>
      <c r="D43" s="29"/>
      <c r="E43" s="58"/>
      <c r="F43" s="29"/>
      <c r="G43" s="53"/>
      <c r="H43" s="34"/>
      <c r="I43" s="29"/>
      <c r="J43" s="29">
        <f t="shared" si="2"/>
        <v>0</v>
      </c>
      <c r="K43" s="11"/>
      <c r="L43" s="29">
        <f t="shared" si="3"/>
        <v>0</v>
      </c>
      <c r="M43" s="11"/>
      <c r="N43" s="29">
        <f t="shared" si="6"/>
        <v>0</v>
      </c>
      <c r="O43" s="11"/>
      <c r="P43" s="29">
        <f t="shared" si="1"/>
        <v>0</v>
      </c>
      <c r="Q43" s="29">
        <f t="shared" si="4"/>
        <v>0</v>
      </c>
      <c r="R43" s="29">
        <f t="shared" si="5"/>
        <v>0</v>
      </c>
    </row>
    <row r="44" spans="1:18" ht="15" customHeight="1" x14ac:dyDescent="0.2">
      <c r="A44" s="19" t="s">
        <v>56</v>
      </c>
      <c r="B44" s="34"/>
      <c r="C44" s="56" t="s">
        <v>148</v>
      </c>
      <c r="D44" s="34"/>
      <c r="E44" s="58" t="s">
        <v>180</v>
      </c>
      <c r="F44" s="34"/>
      <c r="G44" s="52">
        <v>9789006020687</v>
      </c>
      <c r="H44" s="34"/>
      <c r="I44" s="11"/>
      <c r="J44" s="29">
        <f t="shared" si="2"/>
        <v>0</v>
      </c>
      <c r="K44" s="11"/>
      <c r="L44" s="29">
        <f t="shared" si="3"/>
        <v>0</v>
      </c>
      <c r="M44" s="11"/>
      <c r="N44" s="29">
        <f t="shared" si="6"/>
        <v>0</v>
      </c>
      <c r="O44" s="11"/>
      <c r="P44" s="29">
        <f t="shared" si="1"/>
        <v>0</v>
      </c>
      <c r="Q44" s="29">
        <f t="shared" si="4"/>
        <v>0</v>
      </c>
      <c r="R44" s="29">
        <f t="shared" si="5"/>
        <v>0</v>
      </c>
    </row>
    <row r="45" spans="1:18" ht="15" customHeight="1" x14ac:dyDescent="0.2">
      <c r="A45" s="19" t="s">
        <v>57</v>
      </c>
      <c r="B45" s="29"/>
      <c r="C45" s="56"/>
      <c r="D45" s="29"/>
      <c r="E45" s="58"/>
      <c r="F45" s="29"/>
      <c r="G45" s="53"/>
      <c r="H45" s="34"/>
      <c r="I45" s="29"/>
      <c r="J45" s="29">
        <f t="shared" si="2"/>
        <v>0</v>
      </c>
      <c r="K45" s="11"/>
      <c r="L45" s="29">
        <f t="shared" si="3"/>
        <v>0</v>
      </c>
      <c r="M45" s="11"/>
      <c r="N45" s="29">
        <f t="shared" si="6"/>
        <v>0</v>
      </c>
      <c r="O45" s="11"/>
      <c r="P45" s="29"/>
      <c r="Q45" s="29"/>
      <c r="R45" s="29"/>
    </row>
    <row r="46" spans="1:18" ht="15" customHeight="1" x14ac:dyDescent="0.2">
      <c r="A46" s="19" t="s">
        <v>58</v>
      </c>
      <c r="B46" s="29"/>
      <c r="C46" s="56"/>
      <c r="D46" s="29"/>
      <c r="E46" s="58"/>
      <c r="F46" s="29"/>
      <c r="G46" s="53"/>
      <c r="H46" s="34"/>
      <c r="I46" s="29"/>
      <c r="J46" s="29">
        <f t="shared" si="2"/>
        <v>0</v>
      </c>
      <c r="K46" s="11"/>
      <c r="L46" s="29">
        <f t="shared" si="3"/>
        <v>0</v>
      </c>
      <c r="M46" s="11"/>
      <c r="N46" s="29">
        <f t="shared" si="6"/>
        <v>0</v>
      </c>
      <c r="O46" s="11"/>
      <c r="P46" s="29"/>
      <c r="Q46" s="29"/>
      <c r="R46" s="29"/>
    </row>
    <row r="47" spans="1:18" ht="15" customHeight="1" x14ac:dyDescent="0.2">
      <c r="A47" s="19" t="s">
        <v>59</v>
      </c>
      <c r="B47" s="34"/>
      <c r="C47" s="56" t="s">
        <v>149</v>
      </c>
      <c r="D47" s="29"/>
      <c r="E47" s="58"/>
      <c r="F47" s="34"/>
      <c r="G47" s="52">
        <v>9789006021424</v>
      </c>
      <c r="H47" s="34"/>
      <c r="I47" s="11"/>
      <c r="J47" s="29">
        <f t="shared" si="2"/>
        <v>0</v>
      </c>
      <c r="K47" s="11"/>
      <c r="L47" s="29">
        <f t="shared" si="3"/>
        <v>0</v>
      </c>
      <c r="M47" s="11"/>
      <c r="N47" s="29">
        <f t="shared" si="6"/>
        <v>0</v>
      </c>
      <c r="O47" s="11"/>
      <c r="P47" s="29">
        <f t="shared" si="1"/>
        <v>0</v>
      </c>
      <c r="Q47" s="29">
        <f t="shared" si="4"/>
        <v>0</v>
      </c>
      <c r="R47" s="29">
        <f t="shared" si="5"/>
        <v>0</v>
      </c>
    </row>
    <row r="48" spans="1:18" ht="15" customHeight="1" x14ac:dyDescent="0.2">
      <c r="A48" s="19" t="s">
        <v>60</v>
      </c>
      <c r="B48" s="34"/>
      <c r="C48" s="56" t="s">
        <v>150</v>
      </c>
      <c r="D48" s="29"/>
      <c r="E48" s="58"/>
      <c r="F48" s="29"/>
      <c r="G48" s="53"/>
      <c r="H48" s="34"/>
      <c r="I48" s="29"/>
      <c r="J48" s="29">
        <f t="shared" si="2"/>
        <v>0</v>
      </c>
      <c r="K48" s="11"/>
      <c r="L48" s="29">
        <f t="shared" si="3"/>
        <v>0</v>
      </c>
      <c r="M48" s="11"/>
      <c r="N48" s="29">
        <f t="shared" si="6"/>
        <v>0</v>
      </c>
      <c r="O48" s="11"/>
      <c r="P48" s="29">
        <f t="shared" si="1"/>
        <v>0</v>
      </c>
      <c r="Q48" s="29">
        <f t="shared" si="4"/>
        <v>0</v>
      </c>
      <c r="R48" s="29">
        <f t="shared" si="5"/>
        <v>0</v>
      </c>
    </row>
    <row r="49" spans="1:18" ht="15" customHeight="1" x14ac:dyDescent="0.2">
      <c r="A49" s="19" t="s">
        <v>61</v>
      </c>
      <c r="B49" s="34"/>
      <c r="C49" s="56" t="s">
        <v>151</v>
      </c>
      <c r="D49" s="29"/>
      <c r="E49" s="58"/>
      <c r="F49" s="29"/>
      <c r="G49" s="53"/>
      <c r="H49" s="34"/>
      <c r="I49" s="29"/>
      <c r="J49" s="29">
        <f t="shared" si="2"/>
        <v>0</v>
      </c>
      <c r="K49" s="11"/>
      <c r="L49" s="29">
        <f t="shared" si="3"/>
        <v>0</v>
      </c>
      <c r="M49" s="11"/>
      <c r="N49" s="29">
        <f t="shared" si="6"/>
        <v>0</v>
      </c>
      <c r="O49" s="11"/>
      <c r="P49" s="29">
        <f t="shared" si="1"/>
        <v>0</v>
      </c>
      <c r="Q49" s="29">
        <f t="shared" si="4"/>
        <v>0</v>
      </c>
      <c r="R49" s="29">
        <f t="shared" si="5"/>
        <v>0</v>
      </c>
    </row>
    <row r="50" spans="1:18" ht="15" customHeight="1" x14ac:dyDescent="0.2">
      <c r="A50" s="19" t="s">
        <v>62</v>
      </c>
      <c r="B50" s="29"/>
      <c r="C50" s="56"/>
      <c r="D50" s="29"/>
      <c r="E50" s="58"/>
      <c r="F50" s="29"/>
      <c r="G50" s="53"/>
      <c r="H50" s="34"/>
      <c r="I50" s="29"/>
      <c r="J50" s="29">
        <f t="shared" si="2"/>
        <v>0</v>
      </c>
      <c r="K50" s="11"/>
      <c r="L50" s="29">
        <f t="shared" si="3"/>
        <v>0</v>
      </c>
      <c r="M50" s="11"/>
      <c r="N50" s="29">
        <f t="shared" si="6"/>
        <v>0</v>
      </c>
      <c r="O50" s="11"/>
      <c r="P50" s="29"/>
      <c r="Q50" s="29"/>
      <c r="R50" s="29"/>
    </row>
    <row r="51" spans="1:18" ht="15" customHeight="1" x14ac:dyDescent="0.2">
      <c r="A51" s="4" t="s">
        <v>63</v>
      </c>
      <c r="B51" s="34"/>
      <c r="C51" s="55">
        <v>9789402010053</v>
      </c>
      <c r="D51" s="34"/>
      <c r="E51" s="58" t="s">
        <v>181</v>
      </c>
      <c r="F51" s="29"/>
      <c r="G51" s="53"/>
      <c r="H51" s="34"/>
      <c r="I51" s="29"/>
      <c r="J51" s="29">
        <f t="shared" si="2"/>
        <v>0</v>
      </c>
      <c r="K51" s="11"/>
      <c r="L51" s="29">
        <f t="shared" si="3"/>
        <v>0</v>
      </c>
      <c r="M51" s="11"/>
      <c r="N51" s="29">
        <f t="shared" si="6"/>
        <v>0</v>
      </c>
      <c r="O51" s="11"/>
      <c r="P51" s="29">
        <f t="shared" si="1"/>
        <v>0</v>
      </c>
      <c r="Q51" s="29">
        <f t="shared" si="4"/>
        <v>0</v>
      </c>
      <c r="R51" s="29">
        <f t="shared" si="5"/>
        <v>0</v>
      </c>
    </row>
    <row r="52" spans="1:18" ht="15" customHeight="1" x14ac:dyDescent="0.2">
      <c r="A52" s="4" t="s">
        <v>64</v>
      </c>
      <c r="B52" s="34"/>
      <c r="C52" s="56" t="s">
        <v>152</v>
      </c>
      <c r="D52" s="34"/>
      <c r="E52" s="58" t="s">
        <v>182</v>
      </c>
      <c r="F52" s="34"/>
      <c r="G52" s="52">
        <v>9789034593689</v>
      </c>
      <c r="H52" s="34"/>
      <c r="I52" s="11"/>
      <c r="J52" s="29">
        <f t="shared" si="2"/>
        <v>0</v>
      </c>
      <c r="K52" s="11"/>
      <c r="L52" s="29">
        <f t="shared" si="3"/>
        <v>0</v>
      </c>
      <c r="M52" s="11"/>
      <c r="N52" s="29">
        <f t="shared" si="6"/>
        <v>0</v>
      </c>
      <c r="O52" s="11"/>
      <c r="P52" s="29">
        <f t="shared" si="1"/>
        <v>0</v>
      </c>
      <c r="Q52" s="29">
        <f t="shared" si="4"/>
        <v>0</v>
      </c>
      <c r="R52" s="29">
        <f t="shared" si="5"/>
        <v>0</v>
      </c>
    </row>
    <row r="53" spans="1:18" ht="15" customHeight="1" x14ac:dyDescent="0.2">
      <c r="A53" s="4" t="s">
        <v>65</v>
      </c>
      <c r="B53" s="34"/>
      <c r="C53" s="56" t="s">
        <v>153</v>
      </c>
      <c r="D53" s="29"/>
      <c r="E53" s="58"/>
      <c r="F53" s="29"/>
      <c r="G53" s="53"/>
      <c r="H53" s="34"/>
      <c r="I53" s="29"/>
      <c r="J53" s="29">
        <f t="shared" si="2"/>
        <v>0</v>
      </c>
      <c r="K53" s="11"/>
      <c r="L53" s="29">
        <f t="shared" si="3"/>
        <v>0</v>
      </c>
      <c r="M53" s="11"/>
      <c r="N53" s="29">
        <f t="shared" si="6"/>
        <v>0</v>
      </c>
      <c r="O53" s="11"/>
      <c r="P53" s="29">
        <f t="shared" si="1"/>
        <v>0</v>
      </c>
      <c r="Q53" s="29">
        <f t="shared" si="4"/>
        <v>0</v>
      </c>
      <c r="R53" s="29">
        <f t="shared" si="5"/>
        <v>0</v>
      </c>
    </row>
    <row r="54" spans="1:18" ht="15" customHeight="1" x14ac:dyDescent="0.2">
      <c r="A54" s="4" t="s">
        <v>66</v>
      </c>
      <c r="B54" s="34"/>
      <c r="C54" s="56" t="s">
        <v>154</v>
      </c>
      <c r="D54" s="29"/>
      <c r="E54" s="58"/>
      <c r="F54" s="29"/>
      <c r="G54" s="53"/>
      <c r="H54" s="34"/>
      <c r="I54" s="29"/>
      <c r="J54" s="29">
        <f t="shared" si="2"/>
        <v>0</v>
      </c>
      <c r="K54" s="11"/>
      <c r="L54" s="29">
        <f t="shared" si="3"/>
        <v>0</v>
      </c>
      <c r="M54" s="11"/>
      <c r="N54" s="29">
        <f t="shared" si="6"/>
        <v>0</v>
      </c>
      <c r="O54" s="11"/>
      <c r="P54" s="29">
        <f t="shared" si="1"/>
        <v>0</v>
      </c>
      <c r="Q54" s="29">
        <f t="shared" si="4"/>
        <v>0</v>
      </c>
      <c r="R54" s="29">
        <f t="shared" si="5"/>
        <v>0</v>
      </c>
    </row>
    <row r="55" spans="1:18" ht="15" customHeight="1" x14ac:dyDescent="0.2">
      <c r="A55" s="4" t="s">
        <v>67</v>
      </c>
      <c r="B55" s="34"/>
      <c r="C55" s="56" t="s">
        <v>155</v>
      </c>
      <c r="D55" s="29"/>
      <c r="E55" s="58"/>
      <c r="F55" s="29"/>
      <c r="G55" s="53"/>
      <c r="H55" s="34"/>
      <c r="I55" s="29"/>
      <c r="J55" s="29">
        <f t="shared" si="2"/>
        <v>0</v>
      </c>
      <c r="K55" s="11"/>
      <c r="L55" s="29">
        <f t="shared" si="3"/>
        <v>0</v>
      </c>
      <c r="M55" s="11"/>
      <c r="N55" s="29">
        <f t="shared" si="6"/>
        <v>0</v>
      </c>
      <c r="O55" s="11"/>
      <c r="P55" s="29">
        <f t="shared" si="1"/>
        <v>0</v>
      </c>
      <c r="Q55" s="29">
        <f t="shared" si="4"/>
        <v>0</v>
      </c>
      <c r="R55" s="29">
        <f t="shared" si="5"/>
        <v>0</v>
      </c>
    </row>
    <row r="56" spans="1:18" ht="15" customHeight="1" x14ac:dyDescent="0.2">
      <c r="A56" s="4" t="s">
        <v>68</v>
      </c>
      <c r="B56" s="34"/>
      <c r="C56" s="56" t="s">
        <v>156</v>
      </c>
      <c r="D56" s="29"/>
      <c r="E56" s="58"/>
      <c r="F56" s="29"/>
      <c r="G56" s="53"/>
      <c r="H56" s="34"/>
      <c r="I56" s="29"/>
      <c r="J56" s="29">
        <f t="shared" si="2"/>
        <v>0</v>
      </c>
      <c r="K56" s="11"/>
      <c r="L56" s="29">
        <f t="shared" si="3"/>
        <v>0</v>
      </c>
      <c r="M56" s="11"/>
      <c r="N56" s="29">
        <f t="shared" si="6"/>
        <v>0</v>
      </c>
      <c r="O56" s="11"/>
      <c r="P56" s="29">
        <f t="shared" si="1"/>
        <v>0</v>
      </c>
      <c r="Q56" s="29">
        <f t="shared" si="4"/>
        <v>0</v>
      </c>
      <c r="R56" s="29">
        <f t="shared" si="5"/>
        <v>0</v>
      </c>
    </row>
    <row r="57" spans="1:18" ht="15" customHeight="1" x14ac:dyDescent="0.2">
      <c r="A57" s="4" t="s">
        <v>69</v>
      </c>
      <c r="B57" s="34"/>
      <c r="C57" s="56" t="s">
        <v>157</v>
      </c>
      <c r="D57" s="29"/>
      <c r="E57" s="58"/>
      <c r="F57" s="29"/>
      <c r="G57" s="53"/>
      <c r="H57" s="34"/>
      <c r="I57" s="29"/>
      <c r="J57" s="29">
        <f t="shared" si="2"/>
        <v>0</v>
      </c>
      <c r="K57" s="11"/>
      <c r="L57" s="29">
        <f t="shared" si="3"/>
        <v>0</v>
      </c>
      <c r="M57" s="11"/>
      <c r="N57" s="29">
        <f t="shared" si="6"/>
        <v>0</v>
      </c>
      <c r="O57" s="11"/>
      <c r="P57" s="29">
        <f t="shared" si="1"/>
        <v>0</v>
      </c>
      <c r="Q57" s="29">
        <f t="shared" si="4"/>
        <v>0</v>
      </c>
      <c r="R57" s="29">
        <f t="shared" si="5"/>
        <v>0</v>
      </c>
    </row>
    <row r="58" spans="1:18" ht="15" customHeight="1" x14ac:dyDescent="0.2">
      <c r="A58" s="4" t="s">
        <v>70</v>
      </c>
      <c r="B58" s="34"/>
      <c r="C58" s="56" t="s">
        <v>158</v>
      </c>
      <c r="D58" s="29"/>
      <c r="E58" s="58"/>
      <c r="F58" s="29"/>
      <c r="G58" s="53"/>
      <c r="H58" s="34"/>
      <c r="I58" s="29"/>
      <c r="J58" s="29">
        <f t="shared" si="2"/>
        <v>0</v>
      </c>
      <c r="K58" s="11"/>
      <c r="L58" s="29">
        <f t="shared" si="3"/>
        <v>0</v>
      </c>
      <c r="M58" s="11"/>
      <c r="N58" s="29">
        <f t="shared" si="6"/>
        <v>0</v>
      </c>
      <c r="O58" s="11"/>
      <c r="P58" s="29">
        <f t="shared" si="1"/>
        <v>0</v>
      </c>
      <c r="Q58" s="29">
        <f t="shared" si="4"/>
        <v>0</v>
      </c>
      <c r="R58" s="29">
        <f t="shared" si="5"/>
        <v>0</v>
      </c>
    </row>
    <row r="59" spans="1:18" ht="15" customHeight="1" x14ac:dyDescent="0.2">
      <c r="A59" s="4" t="s">
        <v>71</v>
      </c>
      <c r="B59" s="34"/>
      <c r="C59" s="56" t="s">
        <v>159</v>
      </c>
      <c r="D59" s="29"/>
      <c r="E59" s="58"/>
      <c r="F59" s="29"/>
      <c r="G59" s="53"/>
      <c r="H59" s="34"/>
      <c r="I59" s="29"/>
      <c r="J59" s="29">
        <f t="shared" si="2"/>
        <v>0</v>
      </c>
      <c r="K59" s="11"/>
      <c r="L59" s="29">
        <f t="shared" si="3"/>
        <v>0</v>
      </c>
      <c r="M59" s="11"/>
      <c r="N59" s="29">
        <f t="shared" si="6"/>
        <v>0</v>
      </c>
      <c r="O59" s="11"/>
      <c r="P59" s="29">
        <f t="shared" si="1"/>
        <v>0</v>
      </c>
      <c r="Q59" s="29">
        <f t="shared" si="4"/>
        <v>0</v>
      </c>
      <c r="R59" s="29">
        <f t="shared" si="5"/>
        <v>0</v>
      </c>
    </row>
    <row r="60" spans="1:18" ht="15" customHeight="1" x14ac:dyDescent="0.2">
      <c r="A60" s="4" t="s">
        <v>72</v>
      </c>
      <c r="B60" s="34"/>
      <c r="C60" s="56" t="s">
        <v>160</v>
      </c>
      <c r="D60" s="29"/>
      <c r="E60" s="58"/>
      <c r="F60" s="29"/>
      <c r="G60" s="53"/>
      <c r="H60" s="34"/>
      <c r="I60" s="29"/>
      <c r="J60" s="29">
        <f t="shared" si="2"/>
        <v>0</v>
      </c>
      <c r="K60" s="11"/>
      <c r="L60" s="29">
        <f t="shared" si="3"/>
        <v>0</v>
      </c>
      <c r="M60" s="11"/>
      <c r="N60" s="29">
        <f t="shared" si="6"/>
        <v>0</v>
      </c>
      <c r="O60" s="11"/>
      <c r="P60" s="29">
        <f t="shared" si="1"/>
        <v>0</v>
      </c>
      <c r="Q60" s="29">
        <f t="shared" si="4"/>
        <v>0</v>
      </c>
      <c r="R60" s="29">
        <f t="shared" si="5"/>
        <v>0</v>
      </c>
    </row>
    <row r="61" spans="1:18" ht="15" customHeight="1" x14ac:dyDescent="0.2">
      <c r="A61" s="4" t="s">
        <v>73</v>
      </c>
      <c r="B61" s="34"/>
      <c r="C61" s="56" t="s">
        <v>161</v>
      </c>
      <c r="D61" s="29"/>
      <c r="E61" s="58"/>
      <c r="F61" s="29"/>
      <c r="G61" s="53"/>
      <c r="H61" s="34"/>
      <c r="I61" s="29"/>
      <c r="J61" s="29">
        <f t="shared" si="2"/>
        <v>0</v>
      </c>
      <c r="K61" s="11"/>
      <c r="L61" s="29">
        <f t="shared" si="3"/>
        <v>0</v>
      </c>
      <c r="M61" s="11"/>
      <c r="N61" s="29">
        <f t="shared" si="6"/>
        <v>0</v>
      </c>
      <c r="O61" s="11"/>
      <c r="P61" s="29">
        <f t="shared" si="1"/>
        <v>0</v>
      </c>
      <c r="Q61" s="29">
        <f t="shared" si="4"/>
        <v>0</v>
      </c>
      <c r="R61" s="29">
        <f t="shared" si="5"/>
        <v>0</v>
      </c>
    </row>
    <row r="62" spans="1:18" ht="15" customHeight="1" x14ac:dyDescent="0.2">
      <c r="A62" s="4" t="s">
        <v>74</v>
      </c>
      <c r="B62" s="34"/>
      <c r="C62" s="56" t="s">
        <v>162</v>
      </c>
      <c r="D62" s="29"/>
      <c r="E62" s="58"/>
      <c r="F62" s="29"/>
      <c r="G62" s="53"/>
      <c r="H62" s="34"/>
      <c r="I62" s="29"/>
      <c r="J62" s="29">
        <f t="shared" si="2"/>
        <v>0</v>
      </c>
      <c r="K62" s="11"/>
      <c r="L62" s="29">
        <f t="shared" si="3"/>
        <v>0</v>
      </c>
      <c r="M62" s="11"/>
      <c r="N62" s="29">
        <f t="shared" si="6"/>
        <v>0</v>
      </c>
      <c r="O62" s="11"/>
      <c r="P62" s="29">
        <f t="shared" si="1"/>
        <v>0</v>
      </c>
      <c r="Q62" s="29">
        <f t="shared" si="4"/>
        <v>0</v>
      </c>
      <c r="R62" s="29">
        <f t="shared" si="5"/>
        <v>0</v>
      </c>
    </row>
    <row r="63" spans="1:18" ht="15" customHeight="1" x14ac:dyDescent="0.2">
      <c r="A63" s="4" t="s">
        <v>75</v>
      </c>
      <c r="B63" s="34"/>
      <c r="C63" s="55">
        <v>9789402046625</v>
      </c>
      <c r="D63" s="29"/>
      <c r="E63" s="58"/>
      <c r="F63" s="29"/>
      <c r="G63" s="53"/>
      <c r="H63" s="34"/>
      <c r="I63" s="29"/>
      <c r="J63" s="29">
        <f t="shared" si="2"/>
        <v>0</v>
      </c>
      <c r="K63" s="11"/>
      <c r="L63" s="29">
        <f t="shared" si="3"/>
        <v>0</v>
      </c>
      <c r="M63" s="11"/>
      <c r="N63" s="29">
        <f t="shared" si="6"/>
        <v>0</v>
      </c>
      <c r="O63" s="11"/>
      <c r="P63" s="29">
        <f t="shared" si="1"/>
        <v>0</v>
      </c>
      <c r="Q63" s="29">
        <f t="shared" si="4"/>
        <v>0</v>
      </c>
      <c r="R63" s="29">
        <f t="shared" si="5"/>
        <v>0</v>
      </c>
    </row>
    <row r="64" spans="1:18" ht="15" customHeight="1" x14ac:dyDescent="0.2">
      <c r="A64" s="4" t="s">
        <v>76</v>
      </c>
      <c r="B64" s="34"/>
      <c r="C64" s="56" t="s">
        <v>163</v>
      </c>
      <c r="D64" s="29"/>
      <c r="E64" s="58"/>
      <c r="F64" s="29"/>
      <c r="G64" s="53"/>
      <c r="H64" s="34"/>
      <c r="I64" s="29"/>
      <c r="J64" s="29">
        <f t="shared" si="2"/>
        <v>0</v>
      </c>
      <c r="K64" s="11"/>
      <c r="L64" s="29">
        <f t="shared" si="3"/>
        <v>0</v>
      </c>
      <c r="M64" s="11"/>
      <c r="N64" s="29">
        <f t="shared" si="6"/>
        <v>0</v>
      </c>
      <c r="O64" s="11"/>
      <c r="P64" s="29">
        <f t="shared" si="1"/>
        <v>0</v>
      </c>
      <c r="Q64" s="29">
        <f t="shared" si="4"/>
        <v>0</v>
      </c>
      <c r="R64" s="29">
        <f t="shared" si="5"/>
        <v>0</v>
      </c>
    </row>
    <row r="65" spans="1:19" ht="15" customHeight="1" x14ac:dyDescent="0.2">
      <c r="A65" s="4" t="s">
        <v>77</v>
      </c>
      <c r="B65" s="34"/>
      <c r="C65" s="51">
        <v>9789034590022</v>
      </c>
      <c r="D65" s="34"/>
      <c r="E65" s="60">
        <v>9789402044386</v>
      </c>
      <c r="F65" s="29"/>
      <c r="G65" s="53"/>
      <c r="H65" s="34"/>
      <c r="I65" s="29"/>
      <c r="J65" s="29">
        <f t="shared" si="2"/>
        <v>0</v>
      </c>
      <c r="K65" s="11"/>
      <c r="L65" s="29">
        <f t="shared" si="3"/>
        <v>0</v>
      </c>
      <c r="M65" s="11"/>
      <c r="N65" s="29">
        <f t="shared" si="6"/>
        <v>0</v>
      </c>
      <c r="O65" s="11"/>
      <c r="P65" s="29">
        <f t="shared" si="1"/>
        <v>0</v>
      </c>
      <c r="Q65" s="29">
        <f t="shared" si="4"/>
        <v>0</v>
      </c>
      <c r="R65" s="29">
        <f t="shared" si="5"/>
        <v>0</v>
      </c>
    </row>
    <row r="66" spans="1:19" ht="15" customHeight="1" x14ac:dyDescent="0.2">
      <c r="A66" s="4" t="s">
        <v>78</v>
      </c>
      <c r="B66" s="34"/>
      <c r="C66" s="56" t="s">
        <v>164</v>
      </c>
      <c r="D66" s="29"/>
      <c r="E66" s="58"/>
      <c r="F66" s="29"/>
      <c r="G66" s="53"/>
      <c r="H66" s="34"/>
      <c r="I66" s="29"/>
      <c r="J66" s="29">
        <f t="shared" si="2"/>
        <v>0</v>
      </c>
      <c r="K66" s="11"/>
      <c r="L66" s="29">
        <f t="shared" si="3"/>
        <v>0</v>
      </c>
      <c r="M66" s="11"/>
      <c r="N66" s="29">
        <f t="shared" si="6"/>
        <v>0</v>
      </c>
      <c r="O66" s="11"/>
      <c r="P66" s="29">
        <f t="shared" si="1"/>
        <v>0</v>
      </c>
      <c r="Q66" s="29">
        <f t="shared" si="4"/>
        <v>0</v>
      </c>
      <c r="R66" s="29">
        <f t="shared" si="5"/>
        <v>0</v>
      </c>
    </row>
    <row r="67" spans="1:19" ht="15" customHeight="1" x14ac:dyDescent="0.2">
      <c r="A67" s="4" t="s">
        <v>79</v>
      </c>
      <c r="B67" s="34"/>
      <c r="C67" s="51">
        <v>9789034522047</v>
      </c>
      <c r="D67" s="29"/>
      <c r="E67" s="58"/>
      <c r="F67" s="29"/>
      <c r="G67" s="53"/>
      <c r="H67" s="34"/>
      <c r="I67" s="29"/>
      <c r="J67" s="29">
        <f t="shared" si="2"/>
        <v>0</v>
      </c>
      <c r="K67" s="11"/>
      <c r="L67" s="29">
        <f t="shared" si="3"/>
        <v>0</v>
      </c>
      <c r="M67" s="11"/>
      <c r="N67" s="29">
        <f t="shared" si="6"/>
        <v>0</v>
      </c>
      <c r="O67" s="11"/>
      <c r="P67" s="29">
        <f t="shared" si="1"/>
        <v>0</v>
      </c>
      <c r="Q67" s="29">
        <f t="shared" si="4"/>
        <v>0</v>
      </c>
      <c r="R67" s="29">
        <f t="shared" si="5"/>
        <v>0</v>
      </c>
    </row>
    <row r="68" spans="1:19" ht="15" customHeight="1" x14ac:dyDescent="0.2">
      <c r="A68" s="4" t="s">
        <v>80</v>
      </c>
      <c r="B68" s="34"/>
      <c r="C68" s="56" t="s">
        <v>165</v>
      </c>
      <c r="D68" s="34"/>
      <c r="E68" s="58" t="s">
        <v>183</v>
      </c>
      <c r="F68" s="34"/>
      <c r="G68" s="52">
        <v>9789402022742</v>
      </c>
      <c r="H68" s="34"/>
      <c r="I68" s="11"/>
      <c r="J68" s="29">
        <f t="shared" si="2"/>
        <v>0</v>
      </c>
      <c r="K68" s="11"/>
      <c r="L68" s="29">
        <f t="shared" si="3"/>
        <v>0</v>
      </c>
      <c r="M68" s="11"/>
      <c r="N68" s="29">
        <f t="shared" si="6"/>
        <v>0</v>
      </c>
      <c r="O68" s="11"/>
      <c r="P68" s="29">
        <f t="shared" si="1"/>
        <v>0</v>
      </c>
      <c r="Q68" s="29">
        <f t="shared" si="4"/>
        <v>0</v>
      </c>
      <c r="R68" s="29">
        <f t="shared" si="5"/>
        <v>0</v>
      </c>
    </row>
    <row r="69" spans="1:19" ht="15" customHeight="1" x14ac:dyDescent="0.2">
      <c r="A69" s="4" t="s">
        <v>81</v>
      </c>
      <c r="B69" s="34"/>
      <c r="C69" s="51">
        <v>9789034576651</v>
      </c>
      <c r="D69" s="34"/>
      <c r="E69" s="60">
        <v>9789402012378</v>
      </c>
      <c r="F69" s="29"/>
      <c r="G69" s="53"/>
      <c r="H69" s="34"/>
      <c r="I69" s="29"/>
      <c r="J69" s="29">
        <f t="shared" si="2"/>
        <v>0</v>
      </c>
      <c r="K69" s="11"/>
      <c r="L69" s="29">
        <f t="shared" si="3"/>
        <v>0</v>
      </c>
      <c r="M69" s="11"/>
      <c r="N69" s="29">
        <f t="shared" si="6"/>
        <v>0</v>
      </c>
      <c r="O69" s="11"/>
      <c r="P69" s="29">
        <f t="shared" si="1"/>
        <v>0</v>
      </c>
      <c r="Q69" s="29">
        <f t="shared" si="4"/>
        <v>0</v>
      </c>
      <c r="R69" s="29">
        <f t="shared" si="5"/>
        <v>0</v>
      </c>
    </row>
    <row r="70" spans="1:19" ht="15" customHeight="1" x14ac:dyDescent="0.2">
      <c r="A70" s="4" t="s">
        <v>82</v>
      </c>
      <c r="B70" s="34"/>
      <c r="C70" s="56" t="s">
        <v>166</v>
      </c>
      <c r="D70" s="29"/>
      <c r="E70" s="58"/>
      <c r="F70" s="29"/>
      <c r="G70" s="53"/>
      <c r="H70" s="34"/>
      <c r="I70" s="29"/>
      <c r="J70" s="29">
        <f t="shared" si="2"/>
        <v>0</v>
      </c>
      <c r="K70" s="11"/>
      <c r="L70" s="29">
        <f t="shared" si="3"/>
        <v>0</v>
      </c>
      <c r="M70" s="11"/>
      <c r="N70" s="29">
        <f t="shared" ref="N70:N72" si="7">B70-(M70*B70)</f>
        <v>0</v>
      </c>
      <c r="O70" s="11"/>
      <c r="P70" s="29">
        <f t="shared" ref="P70:P71" si="8">D70-(D70*O70)</f>
        <v>0</v>
      </c>
      <c r="Q70" s="29">
        <f t="shared" si="4"/>
        <v>0</v>
      </c>
      <c r="R70" s="29">
        <f t="shared" ref="R70:R71" si="9">Q70+L70</f>
        <v>0</v>
      </c>
    </row>
    <row r="71" spans="1:19" ht="15" customHeight="1" x14ac:dyDescent="0.2">
      <c r="A71" s="5" t="s">
        <v>83</v>
      </c>
      <c r="B71" s="34"/>
      <c r="C71" s="55">
        <v>9789402046168</v>
      </c>
      <c r="D71" s="34"/>
      <c r="E71" s="60">
        <v>9789402010589</v>
      </c>
      <c r="F71" s="29"/>
      <c r="G71" s="53"/>
      <c r="H71" s="34"/>
      <c r="I71" s="29"/>
      <c r="J71" s="29">
        <f t="shared" ref="J71" si="10">F71-(F71*I71)</f>
        <v>0</v>
      </c>
      <c r="K71" s="11"/>
      <c r="L71" s="29">
        <f t="shared" ref="L71" si="11">H71-(H71*K71)</f>
        <v>0</v>
      </c>
      <c r="M71" s="11"/>
      <c r="N71" s="29">
        <f t="shared" ref="N71" si="12">B71-(M71*B71)</f>
        <v>0</v>
      </c>
      <c r="O71" s="11"/>
      <c r="P71" s="29">
        <f t="shared" si="8"/>
        <v>0</v>
      </c>
      <c r="Q71" s="29">
        <f t="shared" ref="Q71" si="13">N71+P71</f>
        <v>0</v>
      </c>
      <c r="R71" s="29">
        <f t="shared" si="9"/>
        <v>0</v>
      </c>
    </row>
    <row r="72" spans="1:19" ht="15" customHeight="1" x14ac:dyDescent="0.2">
      <c r="A72" s="5" t="s">
        <v>122</v>
      </c>
      <c r="B72" s="29"/>
      <c r="C72" s="56"/>
      <c r="D72" s="29"/>
      <c r="E72" s="58"/>
      <c r="F72" s="29"/>
      <c r="G72" s="53"/>
      <c r="H72" s="29"/>
      <c r="I72" s="29"/>
      <c r="J72" s="29">
        <f t="shared" ref="J72" si="14">F72-(F72*I72)</f>
        <v>0</v>
      </c>
      <c r="K72" s="70">
        <f>IFERROR(AVERAGEIF(K6:K71,"&gt;0,00"),0)</f>
        <v>0</v>
      </c>
      <c r="L72" s="29">
        <f t="shared" ref="L72" si="15">H72-(H72*K72)</f>
        <v>0</v>
      </c>
      <c r="M72" s="70">
        <f>M75</f>
        <v>0</v>
      </c>
      <c r="N72" s="29">
        <f t="shared" si="7"/>
        <v>0</v>
      </c>
      <c r="O72" s="70">
        <f>O75</f>
        <v>0</v>
      </c>
      <c r="P72" s="29"/>
      <c r="Q72" s="29"/>
      <c r="R72" s="29"/>
    </row>
    <row r="74" spans="1:19" ht="15" customHeight="1" x14ac:dyDescent="0.2">
      <c r="G74" s="37"/>
      <c r="H74" s="37"/>
      <c r="I74" s="37"/>
      <c r="J74" s="37" t="s">
        <v>34</v>
      </c>
      <c r="K74" s="37"/>
      <c r="L74" s="24"/>
      <c r="M74" s="37" t="s">
        <v>35</v>
      </c>
      <c r="N74" s="37"/>
      <c r="O74" s="37" t="s">
        <v>36</v>
      </c>
      <c r="P74" s="37"/>
      <c r="Q74" s="37"/>
      <c r="R74" s="37" t="s">
        <v>37</v>
      </c>
      <c r="S74" s="14"/>
    </row>
    <row r="75" spans="1:19" x14ac:dyDescent="0.2">
      <c r="A75" s="8" t="s">
        <v>33</v>
      </c>
      <c r="B75" s="7"/>
      <c r="C75" s="7"/>
      <c r="D75" s="7"/>
      <c r="E75" s="7"/>
      <c r="J75" s="18">
        <f t="shared" ref="J75" si="16">IFERROR(AVERAGEIF(J6:J72,"&gt;0,00"),0)</f>
        <v>0</v>
      </c>
      <c r="L75" s="30"/>
      <c r="M75" s="17">
        <f>IFERROR(AVERAGEIF(M6:M71,"&gt;0,00"),0)</f>
        <v>0</v>
      </c>
      <c r="N75" s="7"/>
      <c r="O75" s="17">
        <f>IFERROR(AVERAGEIF(O6:O71,"&gt;0,00"),0)</f>
        <v>0</v>
      </c>
      <c r="R75" s="18">
        <f>IFERROR(AVERAGEIF(R6:R71,"&gt;0,00"),0)</f>
        <v>0</v>
      </c>
    </row>
    <row r="78" spans="1:19" ht="15" customHeight="1" x14ac:dyDescent="0.2">
      <c r="P78" s="14" t="s">
        <v>40</v>
      </c>
      <c r="Q78" s="14"/>
      <c r="S78" s="25"/>
    </row>
    <row r="79" spans="1:19" ht="15" customHeight="1" x14ac:dyDescent="0.2">
      <c r="P79" t="s">
        <v>41</v>
      </c>
      <c r="Q79" s="80"/>
      <c r="R79" s="81"/>
      <c r="S79" s="25"/>
    </row>
    <row r="80" spans="1:19" ht="15" customHeight="1" x14ac:dyDescent="0.2">
      <c r="P80" t="s">
        <v>95</v>
      </c>
      <c r="Q80" s="71"/>
      <c r="R80" s="72"/>
      <c r="S80" s="25"/>
    </row>
    <row r="81" spans="1:19" ht="15" customHeight="1" x14ac:dyDescent="0.2">
      <c r="P81" t="s">
        <v>109</v>
      </c>
      <c r="Q81" s="71"/>
      <c r="R81" s="72"/>
      <c r="S81" s="25"/>
    </row>
    <row r="82" spans="1:19" ht="15" customHeight="1" x14ac:dyDescent="0.2">
      <c r="P82" t="s">
        <v>42</v>
      </c>
      <c r="Q82" s="83"/>
      <c r="R82" s="84"/>
    </row>
    <row r="83" spans="1:19" ht="15" customHeight="1" x14ac:dyDescent="0.2">
      <c r="P83" t="s">
        <v>44</v>
      </c>
      <c r="Q83" s="83"/>
      <c r="R83" s="84"/>
    </row>
    <row r="85" spans="1:19" x14ac:dyDescent="0.2">
      <c r="A85" s="3"/>
      <c r="P85" t="s">
        <v>94</v>
      </c>
      <c r="Q85" s="85"/>
      <c r="R85" s="86"/>
    </row>
    <row r="86" spans="1:19" x14ac:dyDescent="0.2">
      <c r="Q86" s="87"/>
      <c r="R86" s="88"/>
    </row>
    <row r="87" spans="1:19" x14ac:dyDescent="0.2">
      <c r="Q87" s="87"/>
      <c r="R87" s="88"/>
    </row>
    <row r="88" spans="1:19" x14ac:dyDescent="0.2">
      <c r="Q88" s="89"/>
      <c r="R88" s="90"/>
    </row>
    <row r="89" spans="1:19" x14ac:dyDescent="0.2">
      <c r="S89" s="25"/>
    </row>
    <row r="90" spans="1:19" x14ac:dyDescent="0.2">
      <c r="S90" s="25"/>
    </row>
  </sheetData>
  <sheetProtection algorithmName="SHA-512" hashValue="ekdC9iKm/3U8fyUWlJWm2OauPqZPt/xoeE0bACa3Gg5CSwjuzHp8+d7ii5WEWLErW5WRrb3HHeNy8vl6lrrlIA==" saltValue="fQcsd6Z8rHo3Sx/nQdEXHQ==" spinCount="100000" sheet="1" objects="1" scenarios="1"/>
  <mergeCells count="8">
    <mergeCell ref="Q82:R82"/>
    <mergeCell ref="Q83:R83"/>
    <mergeCell ref="Q85:R88"/>
    <mergeCell ref="A1:R1"/>
    <mergeCell ref="B3:H3"/>
    <mergeCell ref="Q79:R79"/>
    <mergeCell ref="Q80:R80"/>
    <mergeCell ref="Q81:R81"/>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AD7F2-5599-1D46-896D-51D78667ECE3}">
  <dimension ref="A1:K47"/>
  <sheetViews>
    <sheetView showGridLines="0" zoomScaleNormal="100" workbookViewId="0">
      <selection activeCell="C6" sqref="C6"/>
    </sheetView>
  </sheetViews>
  <sheetFormatPr baseColWidth="10" defaultColWidth="10.83203125" defaultRowHeight="16" x14ac:dyDescent="0.2"/>
  <cols>
    <col min="1" max="1" width="32.83203125" customWidth="1"/>
    <col min="2" max="11" width="18.83203125" customWidth="1"/>
  </cols>
  <sheetData>
    <row r="1" spans="1:11" ht="37" x14ac:dyDescent="0.45">
      <c r="A1" s="79" t="s">
        <v>39</v>
      </c>
      <c r="B1" s="79"/>
      <c r="C1" s="79"/>
      <c r="D1" s="79"/>
      <c r="E1" s="79"/>
      <c r="F1" s="79"/>
      <c r="G1" s="79"/>
      <c r="H1" s="79"/>
      <c r="I1" s="79"/>
    </row>
    <row r="4" spans="1:11" s="1" customFormat="1" ht="102" x14ac:dyDescent="0.2">
      <c r="A4" s="2" t="s">
        <v>0</v>
      </c>
      <c r="B4" s="2" t="s">
        <v>102</v>
      </c>
      <c r="C4" s="3" t="s">
        <v>28</v>
      </c>
      <c r="D4" s="3" t="s">
        <v>29</v>
      </c>
      <c r="E4" s="3" t="s">
        <v>31</v>
      </c>
      <c r="F4" s="3" t="s">
        <v>1</v>
      </c>
      <c r="G4" s="3" t="s">
        <v>30</v>
      </c>
      <c r="H4" s="3" t="s">
        <v>32</v>
      </c>
      <c r="I4" s="3" t="s">
        <v>113</v>
      </c>
      <c r="J4" s="23" t="s">
        <v>90</v>
      </c>
      <c r="K4" s="3" t="s">
        <v>101</v>
      </c>
    </row>
    <row r="5" spans="1:11" s="1" customFormat="1" ht="27" customHeight="1" x14ac:dyDescent="0.2">
      <c r="A5" s="2"/>
      <c r="B5" s="2"/>
      <c r="C5" s="3"/>
      <c r="D5" s="6"/>
      <c r="E5" s="6"/>
      <c r="F5" s="3"/>
      <c r="G5" s="3"/>
      <c r="I5" s="15"/>
    </row>
    <row r="6" spans="1:11" x14ac:dyDescent="0.2">
      <c r="A6" s="4" t="s">
        <v>3</v>
      </c>
      <c r="B6" s="57" t="s">
        <v>184</v>
      </c>
      <c r="C6" s="10"/>
      <c r="D6" s="11"/>
      <c r="E6" s="7">
        <f>C6-(D6*C6)</f>
        <v>0</v>
      </c>
      <c r="F6" s="10"/>
      <c r="G6" s="11"/>
      <c r="H6" s="7">
        <f>F6-(F6*G6)</f>
        <v>0</v>
      </c>
      <c r="J6" s="26"/>
      <c r="K6" s="7">
        <f>H6+E6</f>
        <v>0</v>
      </c>
    </row>
    <row r="7" spans="1:11" x14ac:dyDescent="0.2">
      <c r="A7" s="4" t="s">
        <v>4</v>
      </c>
      <c r="B7" s="57" t="s">
        <v>185</v>
      </c>
      <c r="C7" s="10"/>
      <c r="D7" s="11"/>
      <c r="E7" s="7">
        <f t="shared" ref="E7:E30" si="0">C7-(D7*C7)</f>
        <v>0</v>
      </c>
      <c r="F7" s="10"/>
      <c r="G7" s="11"/>
      <c r="H7" s="7">
        <f t="shared" ref="H7:H30" si="1">F7-(F7*G7)</f>
        <v>0</v>
      </c>
      <c r="J7" s="26"/>
      <c r="K7" s="7">
        <f t="shared" ref="K7:K31" si="2">H7+E7</f>
        <v>0</v>
      </c>
    </row>
    <row r="8" spans="1:11" x14ac:dyDescent="0.2">
      <c r="A8" s="4" t="s">
        <v>5</v>
      </c>
      <c r="B8" s="57" t="s">
        <v>186</v>
      </c>
      <c r="C8" s="10"/>
      <c r="D8" s="11"/>
      <c r="E8" s="7">
        <f t="shared" si="0"/>
        <v>0</v>
      </c>
      <c r="F8" s="10"/>
      <c r="G8" s="11"/>
      <c r="H8" s="7">
        <f t="shared" si="1"/>
        <v>0</v>
      </c>
      <c r="J8" s="26"/>
      <c r="K8" s="7">
        <f t="shared" si="2"/>
        <v>0</v>
      </c>
    </row>
    <row r="9" spans="1:11" x14ac:dyDescent="0.2">
      <c r="A9" s="4" t="s">
        <v>6</v>
      </c>
      <c r="B9" s="56">
        <v>8717927074046</v>
      </c>
      <c r="C9" s="10"/>
      <c r="D9" s="11"/>
      <c r="E9" s="7">
        <f t="shared" si="0"/>
        <v>0</v>
      </c>
      <c r="F9" s="10"/>
      <c r="G9" s="11"/>
      <c r="H9" s="7">
        <f t="shared" si="1"/>
        <v>0</v>
      </c>
      <c r="J9" s="26"/>
      <c r="K9" s="7">
        <f t="shared" si="2"/>
        <v>0</v>
      </c>
    </row>
    <row r="10" spans="1:11" x14ac:dyDescent="0.2">
      <c r="A10" s="4" t="s">
        <v>7</v>
      </c>
      <c r="B10" s="56">
        <v>8717927074015</v>
      </c>
      <c r="C10" s="10"/>
      <c r="D10" s="11"/>
      <c r="E10" s="7">
        <f t="shared" si="0"/>
        <v>0</v>
      </c>
      <c r="F10" s="10"/>
      <c r="G10" s="11"/>
      <c r="H10" s="7">
        <f t="shared" si="1"/>
        <v>0</v>
      </c>
      <c r="J10" s="26"/>
      <c r="K10" s="7">
        <f t="shared" si="2"/>
        <v>0</v>
      </c>
    </row>
    <row r="11" spans="1:11" x14ac:dyDescent="0.2">
      <c r="A11" s="4" t="s">
        <v>8</v>
      </c>
      <c r="B11" s="56">
        <v>8717927074039</v>
      </c>
      <c r="C11" s="10"/>
      <c r="D11" s="11"/>
      <c r="E11" s="7">
        <f t="shared" si="0"/>
        <v>0</v>
      </c>
      <c r="F11" s="10"/>
      <c r="G11" s="11"/>
      <c r="H11" s="7">
        <f t="shared" si="1"/>
        <v>0</v>
      </c>
      <c r="J11" s="26"/>
      <c r="K11" s="7">
        <f t="shared" si="2"/>
        <v>0</v>
      </c>
    </row>
    <row r="12" spans="1:11" x14ac:dyDescent="0.2">
      <c r="A12" s="4" t="s">
        <v>9</v>
      </c>
      <c r="B12" s="57" t="s">
        <v>187</v>
      </c>
      <c r="C12" s="10"/>
      <c r="D12" s="11"/>
      <c r="E12" s="7">
        <f t="shared" si="0"/>
        <v>0</v>
      </c>
      <c r="F12" s="10"/>
      <c r="G12" s="11"/>
      <c r="H12" s="7">
        <f t="shared" si="1"/>
        <v>0</v>
      </c>
      <c r="J12" s="26"/>
      <c r="K12" s="7">
        <f t="shared" si="2"/>
        <v>0</v>
      </c>
    </row>
    <row r="13" spans="1:11" x14ac:dyDescent="0.2">
      <c r="A13" s="4" t="s">
        <v>10</v>
      </c>
      <c r="B13" s="57" t="s">
        <v>188</v>
      </c>
      <c r="C13" s="10"/>
      <c r="D13" s="11"/>
      <c r="E13" s="7">
        <f t="shared" si="0"/>
        <v>0</v>
      </c>
      <c r="F13" s="10"/>
      <c r="G13" s="11"/>
      <c r="H13" s="7">
        <f t="shared" si="1"/>
        <v>0</v>
      </c>
      <c r="J13" s="26"/>
      <c r="K13" s="7">
        <f t="shared" si="2"/>
        <v>0</v>
      </c>
    </row>
    <row r="14" spans="1:11" x14ac:dyDescent="0.2">
      <c r="A14" s="4" t="s">
        <v>11</v>
      </c>
      <c r="B14" s="57" t="s">
        <v>189</v>
      </c>
      <c r="C14" s="10"/>
      <c r="D14" s="11"/>
      <c r="E14" s="7">
        <f t="shared" si="0"/>
        <v>0</v>
      </c>
      <c r="F14" s="10"/>
      <c r="G14" s="11"/>
      <c r="H14" s="7">
        <f t="shared" si="1"/>
        <v>0</v>
      </c>
      <c r="J14" s="26"/>
      <c r="K14" s="7">
        <f t="shared" si="2"/>
        <v>0</v>
      </c>
    </row>
    <row r="15" spans="1:11" ht="17" customHeight="1" x14ac:dyDescent="0.2">
      <c r="A15" s="4" t="s">
        <v>12</v>
      </c>
      <c r="B15" s="57" t="s">
        <v>190</v>
      </c>
      <c r="C15" s="10"/>
      <c r="D15" s="11"/>
      <c r="E15" s="7">
        <f t="shared" si="0"/>
        <v>0</v>
      </c>
      <c r="F15" s="10"/>
      <c r="G15" s="11"/>
      <c r="H15" s="7">
        <f t="shared" si="1"/>
        <v>0</v>
      </c>
      <c r="J15" s="26"/>
      <c r="K15" s="7">
        <f t="shared" si="2"/>
        <v>0</v>
      </c>
    </row>
    <row r="16" spans="1:11" ht="17" customHeight="1" x14ac:dyDescent="0.2">
      <c r="A16" s="4" t="s">
        <v>13</v>
      </c>
      <c r="B16" s="66">
        <v>8717927098738</v>
      </c>
      <c r="C16" s="10"/>
      <c r="D16" s="11"/>
      <c r="E16" s="7">
        <f t="shared" si="0"/>
        <v>0</v>
      </c>
      <c r="F16" s="10"/>
      <c r="G16" s="11"/>
      <c r="H16" s="7">
        <f t="shared" si="1"/>
        <v>0</v>
      </c>
      <c r="J16" s="26"/>
      <c r="K16" s="7">
        <f t="shared" si="2"/>
        <v>0</v>
      </c>
    </row>
    <row r="17" spans="1:11" ht="17" customHeight="1" x14ac:dyDescent="0.2">
      <c r="A17" s="4" t="s">
        <v>14</v>
      </c>
      <c r="B17" s="66">
        <v>8717927098745</v>
      </c>
      <c r="C17" s="10"/>
      <c r="D17" s="11"/>
      <c r="E17" s="7">
        <f t="shared" si="0"/>
        <v>0</v>
      </c>
      <c r="F17" s="10"/>
      <c r="G17" s="11"/>
      <c r="H17" s="7">
        <f t="shared" si="1"/>
        <v>0</v>
      </c>
      <c r="J17" s="26"/>
      <c r="K17" s="7">
        <f t="shared" si="2"/>
        <v>0</v>
      </c>
    </row>
    <row r="18" spans="1:11" x14ac:dyDescent="0.2">
      <c r="A18" s="4" t="s">
        <v>15</v>
      </c>
      <c r="B18" s="57" t="s">
        <v>191</v>
      </c>
      <c r="C18" s="10"/>
      <c r="D18" s="11"/>
      <c r="E18" s="7">
        <f t="shared" si="0"/>
        <v>0</v>
      </c>
      <c r="F18" s="10"/>
      <c r="G18" s="11"/>
      <c r="H18" s="7">
        <f t="shared" si="1"/>
        <v>0</v>
      </c>
      <c r="J18" s="26"/>
      <c r="K18" s="7">
        <f t="shared" si="2"/>
        <v>0</v>
      </c>
    </row>
    <row r="19" spans="1:11" x14ac:dyDescent="0.2">
      <c r="A19" s="4" t="s">
        <v>16</v>
      </c>
      <c r="B19" s="57" t="s">
        <v>172</v>
      </c>
      <c r="C19" s="10"/>
      <c r="D19" s="11"/>
      <c r="E19" s="7">
        <f t="shared" si="0"/>
        <v>0</v>
      </c>
      <c r="F19" s="10"/>
      <c r="G19" s="11"/>
      <c r="H19" s="7">
        <f t="shared" si="1"/>
        <v>0</v>
      </c>
      <c r="J19" s="26"/>
      <c r="K19" s="7">
        <f t="shared" si="2"/>
        <v>0</v>
      </c>
    </row>
    <row r="20" spans="1:11" x14ac:dyDescent="0.2">
      <c r="A20" s="4" t="s">
        <v>18</v>
      </c>
      <c r="B20" s="57" t="s">
        <v>192</v>
      </c>
      <c r="C20" s="10"/>
      <c r="D20" s="11"/>
      <c r="E20" s="7">
        <f t="shared" si="0"/>
        <v>0</v>
      </c>
      <c r="F20" s="10"/>
      <c r="G20" s="11"/>
      <c r="H20" s="7">
        <f t="shared" si="1"/>
        <v>0</v>
      </c>
      <c r="J20" s="26"/>
      <c r="K20" s="7">
        <f t="shared" si="2"/>
        <v>0</v>
      </c>
    </row>
    <row r="21" spans="1:11" x14ac:dyDescent="0.2">
      <c r="A21" s="4" t="s">
        <v>19</v>
      </c>
      <c r="B21" s="57" t="s">
        <v>193</v>
      </c>
      <c r="C21" s="10"/>
      <c r="D21" s="11"/>
      <c r="E21" s="7">
        <f t="shared" si="0"/>
        <v>0</v>
      </c>
      <c r="F21" s="10"/>
      <c r="G21" s="11"/>
      <c r="H21" s="7">
        <f t="shared" si="1"/>
        <v>0</v>
      </c>
      <c r="J21" s="26"/>
      <c r="K21" s="7">
        <f t="shared" si="2"/>
        <v>0</v>
      </c>
    </row>
    <row r="22" spans="1:11" x14ac:dyDescent="0.2">
      <c r="A22" s="4" t="s">
        <v>20</v>
      </c>
      <c r="B22" s="57" t="s">
        <v>194</v>
      </c>
      <c r="C22" s="10"/>
      <c r="D22" s="11"/>
      <c r="E22" s="7">
        <f t="shared" si="0"/>
        <v>0</v>
      </c>
      <c r="F22" s="10"/>
      <c r="G22" s="11"/>
      <c r="H22" s="7">
        <f t="shared" si="1"/>
        <v>0</v>
      </c>
      <c r="J22" s="26"/>
      <c r="K22" s="7">
        <f t="shared" si="2"/>
        <v>0</v>
      </c>
    </row>
    <row r="23" spans="1:11" x14ac:dyDescent="0.2">
      <c r="A23" s="4" t="s">
        <v>21</v>
      </c>
      <c r="B23" s="57" t="s">
        <v>195</v>
      </c>
      <c r="C23" s="10"/>
      <c r="D23" s="11"/>
      <c r="E23" s="7">
        <f t="shared" si="0"/>
        <v>0</v>
      </c>
      <c r="F23" s="10"/>
      <c r="G23" s="11"/>
      <c r="H23" s="7">
        <f t="shared" si="1"/>
        <v>0</v>
      </c>
      <c r="J23" s="26"/>
      <c r="K23" s="7">
        <f t="shared" si="2"/>
        <v>0</v>
      </c>
    </row>
    <row r="24" spans="1:11" x14ac:dyDescent="0.2">
      <c r="A24" s="4" t="s">
        <v>22</v>
      </c>
      <c r="B24" s="57" t="s">
        <v>196</v>
      </c>
      <c r="C24" s="10"/>
      <c r="D24" s="11"/>
      <c r="E24" s="7">
        <f t="shared" si="0"/>
        <v>0</v>
      </c>
      <c r="F24" s="10"/>
      <c r="G24" s="11"/>
      <c r="H24" s="7">
        <f t="shared" si="1"/>
        <v>0</v>
      </c>
      <c r="J24" s="26"/>
      <c r="K24" s="7">
        <f t="shared" si="2"/>
        <v>0</v>
      </c>
    </row>
    <row r="25" spans="1:11" x14ac:dyDescent="0.2">
      <c r="A25" s="4" t="s">
        <v>23</v>
      </c>
      <c r="B25" s="57" t="s">
        <v>197</v>
      </c>
      <c r="C25" s="10"/>
      <c r="D25" s="11"/>
      <c r="E25" s="7">
        <f t="shared" si="0"/>
        <v>0</v>
      </c>
      <c r="F25" s="10"/>
      <c r="G25" s="11"/>
      <c r="H25" s="7">
        <f t="shared" si="1"/>
        <v>0</v>
      </c>
      <c r="J25" s="26"/>
      <c r="K25" s="7">
        <f t="shared" si="2"/>
        <v>0</v>
      </c>
    </row>
    <row r="26" spans="1:11" x14ac:dyDescent="0.2">
      <c r="A26" s="4" t="s">
        <v>24</v>
      </c>
      <c r="B26" s="57" t="s">
        <v>198</v>
      </c>
      <c r="C26" s="10"/>
      <c r="D26" s="11"/>
      <c r="E26" s="7">
        <f t="shared" si="0"/>
        <v>0</v>
      </c>
      <c r="F26" s="10"/>
      <c r="G26" s="11"/>
      <c r="H26" s="7">
        <f t="shared" si="1"/>
        <v>0</v>
      </c>
      <c r="J26" s="26"/>
      <c r="K26" s="7">
        <f t="shared" si="2"/>
        <v>0</v>
      </c>
    </row>
    <row r="27" spans="1:11" x14ac:dyDescent="0.2">
      <c r="A27" s="4" t="s">
        <v>25</v>
      </c>
      <c r="B27" s="57" t="s">
        <v>199</v>
      </c>
      <c r="C27" s="10"/>
      <c r="D27" s="11"/>
      <c r="E27" s="7">
        <f t="shared" si="0"/>
        <v>0</v>
      </c>
      <c r="F27" s="10"/>
      <c r="G27" s="11"/>
      <c r="H27" s="7">
        <f t="shared" si="1"/>
        <v>0</v>
      </c>
      <c r="J27" s="26"/>
      <c r="K27" s="7">
        <f t="shared" si="2"/>
        <v>0</v>
      </c>
    </row>
    <row r="28" spans="1:11" x14ac:dyDescent="0.2">
      <c r="A28" s="4" t="s">
        <v>26</v>
      </c>
      <c r="B28" s="57" t="s">
        <v>177</v>
      </c>
      <c r="C28" s="10"/>
      <c r="D28" s="11"/>
      <c r="E28" s="7">
        <f t="shared" si="0"/>
        <v>0</v>
      </c>
      <c r="F28" s="10"/>
      <c r="G28" s="11"/>
      <c r="H28" s="7">
        <f t="shared" si="1"/>
        <v>0</v>
      </c>
      <c r="J28" s="26"/>
      <c r="K28" s="7">
        <f t="shared" si="2"/>
        <v>0</v>
      </c>
    </row>
    <row r="29" spans="1:11" x14ac:dyDescent="0.2">
      <c r="A29" s="4" t="s">
        <v>91</v>
      </c>
      <c r="B29" s="57" t="s">
        <v>200</v>
      </c>
      <c r="C29" s="10"/>
      <c r="D29" s="11"/>
      <c r="E29" s="7">
        <f t="shared" si="0"/>
        <v>0</v>
      </c>
      <c r="F29" s="10"/>
      <c r="G29" s="11"/>
      <c r="H29" s="7">
        <f t="shared" si="1"/>
        <v>0</v>
      </c>
      <c r="J29" s="26"/>
      <c r="K29" s="7">
        <f t="shared" si="2"/>
        <v>0</v>
      </c>
    </row>
    <row r="30" spans="1:11" x14ac:dyDescent="0.2">
      <c r="A30" s="64" t="s">
        <v>2</v>
      </c>
      <c r="B30" s="67">
        <v>8717927098691</v>
      </c>
      <c r="C30" s="10"/>
      <c r="D30" s="11"/>
      <c r="E30" s="7">
        <f t="shared" si="0"/>
        <v>0</v>
      </c>
      <c r="F30" s="10"/>
      <c r="G30" s="11"/>
      <c r="H30" s="7">
        <f t="shared" si="1"/>
        <v>0</v>
      </c>
      <c r="J30" s="26"/>
      <c r="K30" s="7">
        <f t="shared" si="2"/>
        <v>0</v>
      </c>
    </row>
    <row r="31" spans="1:11" x14ac:dyDescent="0.2">
      <c r="A31" s="5" t="s">
        <v>219</v>
      </c>
      <c r="B31" s="65"/>
      <c r="C31" s="49"/>
      <c r="D31" s="70">
        <f>D34</f>
        <v>0</v>
      </c>
      <c r="E31" s="50"/>
      <c r="F31" s="49"/>
      <c r="G31" s="70">
        <f>G34</f>
        <v>0</v>
      </c>
      <c r="H31" s="7"/>
      <c r="J31" s="26"/>
      <c r="K31" s="7"/>
    </row>
    <row r="33" spans="1:11" x14ac:dyDescent="0.2">
      <c r="D33" s="9" t="s">
        <v>34</v>
      </c>
      <c r="E33" s="9" t="s">
        <v>35</v>
      </c>
      <c r="F33" s="9"/>
      <c r="G33" s="9" t="s">
        <v>36</v>
      </c>
      <c r="H33" s="9" t="s">
        <v>37</v>
      </c>
      <c r="I33" s="9" t="s">
        <v>38</v>
      </c>
      <c r="J33" s="14" t="s">
        <v>98</v>
      </c>
      <c r="K33" s="14"/>
    </row>
    <row r="34" spans="1:11" x14ac:dyDescent="0.2">
      <c r="A34" s="8" t="s">
        <v>33</v>
      </c>
      <c r="B34" s="8"/>
      <c r="C34" s="7"/>
      <c r="D34" s="17">
        <f>IFERROR(AVERAGE(D6:D30),0)</f>
        <v>0</v>
      </c>
      <c r="E34" s="18">
        <f>IFERROR(AVERAGEIF(E6:E31,"&gt;0,00"),0)</f>
        <v>0</v>
      </c>
      <c r="F34" s="7"/>
      <c r="G34" s="17">
        <f>IFERROR(AVERAGE(G6:G30),0)</f>
        <v>0</v>
      </c>
      <c r="H34" s="18">
        <f>IFERROR(AVERAGEIF(H6:H31,"&gt;0,00"),0)</f>
        <v>0</v>
      </c>
      <c r="I34" s="16">
        <f>I5</f>
        <v>0</v>
      </c>
      <c r="J34" s="32">
        <f>IFERROR(AVERAGE(J6:J31),0)</f>
        <v>0</v>
      </c>
    </row>
    <row r="37" spans="1:11" x14ac:dyDescent="0.2">
      <c r="H37" s="14" t="s">
        <v>40</v>
      </c>
    </row>
    <row r="38" spans="1:11" x14ac:dyDescent="0.2">
      <c r="H38" s="12" t="s">
        <v>41</v>
      </c>
      <c r="I38" s="13"/>
    </row>
    <row r="39" spans="1:11" x14ac:dyDescent="0.2">
      <c r="H39" s="12" t="s">
        <v>95</v>
      </c>
      <c r="I39" s="97"/>
      <c r="J39" s="98"/>
      <c r="K39" s="99"/>
    </row>
    <row r="40" spans="1:11" x14ac:dyDescent="0.2">
      <c r="H40" s="12" t="s">
        <v>109</v>
      </c>
      <c r="I40" s="97"/>
      <c r="J40" s="98"/>
      <c r="K40" s="99"/>
    </row>
    <row r="41" spans="1:11" x14ac:dyDescent="0.2">
      <c r="H41" s="12" t="s">
        <v>42</v>
      </c>
      <c r="I41" s="91"/>
      <c r="J41" s="92"/>
      <c r="K41" s="93"/>
    </row>
    <row r="42" spans="1:11" x14ac:dyDescent="0.2">
      <c r="H42" s="12" t="s">
        <v>44</v>
      </c>
      <c r="I42" s="91"/>
      <c r="J42" s="92"/>
      <c r="K42" s="93"/>
    </row>
    <row r="44" spans="1:11" x14ac:dyDescent="0.2">
      <c r="H44" s="12" t="s">
        <v>43</v>
      </c>
      <c r="I44" s="73"/>
      <c r="J44" s="94"/>
      <c r="K44" s="74"/>
    </row>
    <row r="45" spans="1:11" x14ac:dyDescent="0.2">
      <c r="I45" s="75"/>
      <c r="J45" s="95"/>
      <c r="K45" s="76"/>
    </row>
    <row r="46" spans="1:11" x14ac:dyDescent="0.2">
      <c r="I46" s="75"/>
      <c r="J46" s="95"/>
      <c r="K46" s="76"/>
    </row>
    <row r="47" spans="1:11" x14ac:dyDescent="0.2">
      <c r="I47" s="77"/>
      <c r="J47" s="96"/>
      <c r="K47" s="78"/>
    </row>
  </sheetData>
  <sheetProtection algorithmName="SHA-512" hashValue="Bqr7rv3oQC5GIA1wJPeKF1tTvplwy6w4XX7HQEAXWg37sysMGXdAHGbIOxtbTRqJUDFULOF21MEq47wRBgEzHQ==" saltValue="iNen7yZTflnhkbAgilA85Q==" spinCount="100000" sheet="1" objects="1" scenarios="1"/>
  <mergeCells count="6">
    <mergeCell ref="A1:I1"/>
    <mergeCell ref="I41:K41"/>
    <mergeCell ref="I42:K42"/>
    <mergeCell ref="I44:K47"/>
    <mergeCell ref="I39:K39"/>
    <mergeCell ref="I40:K40"/>
  </mergeCells>
  <pageMargins left="0.70866141732283472" right="0.70866141732283472" top="0.74803149606299213" bottom="0.74803149606299213" header="0.31496062992125984" footer="0.31496062992125984"/>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B619-BB6C-2F47-92C3-AB52FC981E04}">
  <dimension ref="A1:AP39"/>
  <sheetViews>
    <sheetView showGridLines="0" topLeftCell="A4" workbookViewId="0">
      <selection activeCell="C6" sqref="C6"/>
    </sheetView>
  </sheetViews>
  <sheetFormatPr baseColWidth="10" defaultColWidth="10.83203125" defaultRowHeight="16" x14ac:dyDescent="0.2"/>
  <cols>
    <col min="1" max="1" width="32.83203125" customWidth="1"/>
    <col min="2" max="11" width="18.83203125" customWidth="1"/>
  </cols>
  <sheetData>
    <row r="1" spans="1:42" ht="37" x14ac:dyDescent="0.45">
      <c r="A1" s="79" t="s">
        <v>105</v>
      </c>
      <c r="B1" s="79"/>
      <c r="C1" s="79"/>
      <c r="D1" s="79"/>
      <c r="E1" s="79"/>
      <c r="F1" s="79"/>
      <c r="G1" s="79"/>
      <c r="H1" s="79"/>
      <c r="I1" s="79"/>
    </row>
    <row r="4" spans="1:42" s="1" customFormat="1" ht="102" x14ac:dyDescent="0.2">
      <c r="A4" s="2" t="s">
        <v>0</v>
      </c>
      <c r="B4" s="2" t="s">
        <v>102</v>
      </c>
      <c r="C4" s="3" t="s">
        <v>28</v>
      </c>
      <c r="D4" s="3" t="s">
        <v>29</v>
      </c>
      <c r="E4" s="3" t="s">
        <v>31</v>
      </c>
      <c r="F4" s="3" t="s">
        <v>1</v>
      </c>
      <c r="G4" s="3" t="s">
        <v>30</v>
      </c>
      <c r="H4" s="3" t="s">
        <v>32</v>
      </c>
      <c r="I4" s="3" t="s">
        <v>113</v>
      </c>
      <c r="J4" s="23" t="s">
        <v>90</v>
      </c>
      <c r="K4" s="3" t="s">
        <v>101</v>
      </c>
    </row>
    <row r="5" spans="1:42" s="1" customFormat="1" ht="27" customHeight="1" x14ac:dyDescent="0.2">
      <c r="A5" s="2"/>
      <c r="B5" s="2"/>
      <c r="C5" s="3"/>
      <c r="D5" s="6"/>
      <c r="E5" s="6"/>
      <c r="F5" s="3"/>
      <c r="G5" s="3"/>
      <c r="I5" s="15"/>
    </row>
    <row r="6" spans="1:42" ht="15" customHeight="1" x14ac:dyDescent="0.2">
      <c r="A6" s="19" t="s">
        <v>45</v>
      </c>
      <c r="B6" s="54" t="s">
        <v>178</v>
      </c>
      <c r="C6" s="43"/>
      <c r="D6" s="44"/>
      <c r="E6" s="45">
        <f>C6-(D6*C6)</f>
        <v>0</v>
      </c>
      <c r="F6" s="43"/>
      <c r="G6" s="44"/>
      <c r="H6" s="45">
        <f>F6-(F6*G6)</f>
        <v>0</v>
      </c>
      <c r="I6" s="46"/>
      <c r="J6" s="47"/>
      <c r="K6" s="45">
        <f>H6+E6</f>
        <v>0</v>
      </c>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7" spans="1:42" ht="15" customHeight="1" x14ac:dyDescent="0.2">
      <c r="A7" s="19" t="s">
        <v>46</v>
      </c>
      <c r="B7" s="54" t="s">
        <v>201</v>
      </c>
      <c r="C7" s="43"/>
      <c r="D7" s="44"/>
      <c r="E7" s="45">
        <f t="shared" ref="E7:E23" si="0">C7-(D7*C7)</f>
        <v>0</v>
      </c>
      <c r="F7" s="43"/>
      <c r="G7" s="44"/>
      <c r="H7" s="45">
        <f t="shared" ref="H7:H23" si="1">F7-(F7*G7)</f>
        <v>0</v>
      </c>
      <c r="I7" s="46"/>
      <c r="J7" s="47"/>
      <c r="K7" s="45">
        <f t="shared" ref="K7:K23" si="2">H7+E7</f>
        <v>0</v>
      </c>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row>
    <row r="8" spans="1:42" ht="15" customHeight="1" x14ac:dyDescent="0.2">
      <c r="A8" s="19" t="s">
        <v>47</v>
      </c>
      <c r="B8" s="54" t="s">
        <v>202</v>
      </c>
      <c r="C8" s="43"/>
      <c r="D8" s="44"/>
      <c r="E8" s="45">
        <f t="shared" si="0"/>
        <v>0</v>
      </c>
      <c r="F8" s="43"/>
      <c r="G8" s="44"/>
      <c r="H8" s="45">
        <f t="shared" si="1"/>
        <v>0</v>
      </c>
      <c r="I8" s="46"/>
      <c r="J8" s="47"/>
      <c r="K8" s="45">
        <f t="shared" si="2"/>
        <v>0</v>
      </c>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row>
    <row r="9" spans="1:42" ht="15" customHeight="1" x14ac:dyDescent="0.2">
      <c r="A9" s="19" t="s">
        <v>48</v>
      </c>
      <c r="B9" s="54" t="s">
        <v>203</v>
      </c>
      <c r="C9" s="43"/>
      <c r="D9" s="44"/>
      <c r="E9" s="45">
        <f t="shared" si="0"/>
        <v>0</v>
      </c>
      <c r="F9" s="43"/>
      <c r="G9" s="44"/>
      <c r="H9" s="45">
        <f t="shared" si="1"/>
        <v>0</v>
      </c>
      <c r="I9" s="46"/>
      <c r="J9" s="47"/>
      <c r="K9" s="45">
        <f t="shared" si="2"/>
        <v>0</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row>
    <row r="10" spans="1:42" ht="15" customHeight="1" x14ac:dyDescent="0.2">
      <c r="A10" s="19" t="s">
        <v>50</v>
      </c>
      <c r="B10" s="54" t="s">
        <v>143</v>
      </c>
      <c r="C10" s="43"/>
      <c r="D10" s="44"/>
      <c r="E10" s="45">
        <f t="shared" si="0"/>
        <v>0</v>
      </c>
      <c r="F10" s="43"/>
      <c r="G10" s="44"/>
      <c r="H10" s="45">
        <f t="shared" si="1"/>
        <v>0</v>
      </c>
      <c r="I10" s="46"/>
      <c r="J10" s="47"/>
      <c r="K10" s="45">
        <f t="shared" si="2"/>
        <v>0</v>
      </c>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row>
    <row r="11" spans="1:42" ht="15" customHeight="1" x14ac:dyDescent="0.2">
      <c r="A11" s="19" t="s">
        <v>51</v>
      </c>
      <c r="B11" s="54" t="s">
        <v>204</v>
      </c>
      <c r="C11" s="43"/>
      <c r="D11" s="44"/>
      <c r="E11" s="45">
        <f t="shared" si="0"/>
        <v>0</v>
      </c>
      <c r="F11" s="43"/>
      <c r="G11" s="44"/>
      <c r="H11" s="45">
        <f t="shared" si="1"/>
        <v>0</v>
      </c>
      <c r="I11" s="46"/>
      <c r="J11" s="47"/>
      <c r="K11" s="45">
        <f t="shared" si="2"/>
        <v>0</v>
      </c>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row>
    <row r="12" spans="1:42" ht="15" customHeight="1" x14ac:dyDescent="0.2">
      <c r="A12" s="19" t="s">
        <v>52</v>
      </c>
      <c r="B12" s="68" t="s">
        <v>205</v>
      </c>
      <c r="C12" s="43"/>
      <c r="D12" s="44"/>
      <c r="E12" s="45">
        <f t="shared" si="0"/>
        <v>0</v>
      </c>
      <c r="F12" s="43"/>
      <c r="G12" s="44"/>
      <c r="H12" s="45">
        <f t="shared" si="1"/>
        <v>0</v>
      </c>
      <c r="I12" s="46"/>
      <c r="J12" s="47"/>
      <c r="K12" s="45">
        <f t="shared" si="2"/>
        <v>0</v>
      </c>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row>
    <row r="13" spans="1:42" ht="15" customHeight="1" x14ac:dyDescent="0.2">
      <c r="A13" s="19" t="s">
        <v>111</v>
      </c>
      <c r="B13" s="54" t="s">
        <v>146</v>
      </c>
      <c r="C13" s="43"/>
      <c r="D13" s="44"/>
      <c r="E13" s="45">
        <f t="shared" si="0"/>
        <v>0</v>
      </c>
      <c r="F13" s="43"/>
      <c r="G13" s="44"/>
      <c r="H13" s="45">
        <f t="shared" si="1"/>
        <v>0</v>
      </c>
      <c r="I13" s="46"/>
      <c r="J13" s="47"/>
      <c r="K13" s="45">
        <f t="shared" si="2"/>
        <v>0</v>
      </c>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row>
    <row r="14" spans="1:42" ht="15" customHeight="1" x14ac:dyDescent="0.2">
      <c r="A14" s="19" t="s">
        <v>54</v>
      </c>
      <c r="B14" s="54" t="s">
        <v>206</v>
      </c>
      <c r="C14" s="43"/>
      <c r="D14" s="44"/>
      <c r="E14" s="45">
        <f t="shared" si="0"/>
        <v>0</v>
      </c>
      <c r="F14" s="43"/>
      <c r="G14" s="44"/>
      <c r="H14" s="45">
        <f t="shared" si="1"/>
        <v>0</v>
      </c>
      <c r="I14" s="46"/>
      <c r="J14" s="47"/>
      <c r="K14" s="45">
        <f t="shared" si="2"/>
        <v>0</v>
      </c>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row>
    <row r="15" spans="1:42" ht="15" customHeight="1" x14ac:dyDescent="0.2">
      <c r="A15" s="19" t="s">
        <v>55</v>
      </c>
      <c r="B15" s="54" t="s">
        <v>207</v>
      </c>
      <c r="C15" s="43"/>
      <c r="D15" s="44"/>
      <c r="E15" s="45">
        <f t="shared" si="0"/>
        <v>0</v>
      </c>
      <c r="F15" s="43"/>
      <c r="G15" s="44"/>
      <c r="H15" s="45">
        <f t="shared" si="1"/>
        <v>0</v>
      </c>
      <c r="I15" s="46"/>
      <c r="J15" s="47"/>
      <c r="K15" s="45">
        <f t="shared" si="2"/>
        <v>0</v>
      </c>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row>
    <row r="16" spans="1:42" ht="15" customHeight="1" x14ac:dyDescent="0.2">
      <c r="A16" s="19" t="s">
        <v>56</v>
      </c>
      <c r="B16" s="54" t="s">
        <v>208</v>
      </c>
      <c r="C16" s="43"/>
      <c r="D16" s="44"/>
      <c r="E16" s="45">
        <f t="shared" si="0"/>
        <v>0</v>
      </c>
      <c r="F16" s="43"/>
      <c r="G16" s="44"/>
      <c r="H16" s="45">
        <f t="shared" si="1"/>
        <v>0</v>
      </c>
      <c r="I16" s="46"/>
      <c r="J16" s="47"/>
      <c r="K16" s="45">
        <f t="shared" si="2"/>
        <v>0</v>
      </c>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row>
    <row r="17" spans="1:42" ht="15" customHeight="1" x14ac:dyDescent="0.2">
      <c r="A17" s="19" t="s">
        <v>57</v>
      </c>
      <c r="B17" s="54" t="s">
        <v>209</v>
      </c>
      <c r="C17" s="43"/>
      <c r="D17" s="44"/>
      <c r="E17" s="45">
        <f t="shared" si="0"/>
        <v>0</v>
      </c>
      <c r="F17" s="43"/>
      <c r="G17" s="44"/>
      <c r="H17" s="45">
        <f t="shared" si="1"/>
        <v>0</v>
      </c>
      <c r="I17" s="46"/>
      <c r="J17" s="47"/>
      <c r="K17" s="45">
        <f t="shared" si="2"/>
        <v>0</v>
      </c>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row>
    <row r="18" spans="1:42" ht="15" customHeight="1" x14ac:dyDescent="0.2">
      <c r="A18" s="19" t="s">
        <v>58</v>
      </c>
      <c r="B18" s="54" t="s">
        <v>210</v>
      </c>
      <c r="C18" s="43"/>
      <c r="D18" s="44"/>
      <c r="E18" s="45">
        <f t="shared" si="0"/>
        <v>0</v>
      </c>
      <c r="F18" s="43"/>
      <c r="G18" s="44"/>
      <c r="H18" s="45">
        <f t="shared" si="1"/>
        <v>0</v>
      </c>
      <c r="I18" s="46"/>
      <c r="J18" s="47"/>
      <c r="K18" s="45">
        <f t="shared" si="2"/>
        <v>0</v>
      </c>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row>
    <row r="19" spans="1:42" ht="15" customHeight="1" x14ac:dyDescent="0.2">
      <c r="A19" s="19" t="s">
        <v>59</v>
      </c>
      <c r="B19" s="54" t="s">
        <v>211</v>
      </c>
      <c r="C19" s="43"/>
      <c r="D19" s="44"/>
      <c r="E19" s="45">
        <f t="shared" si="0"/>
        <v>0</v>
      </c>
      <c r="F19" s="43"/>
      <c r="G19" s="44"/>
      <c r="H19" s="45">
        <f t="shared" si="1"/>
        <v>0</v>
      </c>
      <c r="I19" s="46"/>
      <c r="J19" s="47"/>
      <c r="K19" s="45">
        <f t="shared" si="2"/>
        <v>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row>
    <row r="20" spans="1:42" ht="15" customHeight="1" x14ac:dyDescent="0.2">
      <c r="A20" s="19" t="s">
        <v>60</v>
      </c>
      <c r="B20" s="54" t="s">
        <v>150</v>
      </c>
      <c r="C20" s="43"/>
      <c r="D20" s="44"/>
      <c r="E20" s="45">
        <f t="shared" si="0"/>
        <v>0</v>
      </c>
      <c r="F20" s="43"/>
      <c r="G20" s="44"/>
      <c r="H20" s="45">
        <f t="shared" si="1"/>
        <v>0</v>
      </c>
      <c r="I20" s="46"/>
      <c r="J20" s="47"/>
      <c r="K20" s="45">
        <f t="shared" si="2"/>
        <v>0</v>
      </c>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row>
    <row r="21" spans="1:42" ht="15" customHeight="1" x14ac:dyDescent="0.2">
      <c r="A21" s="19" t="s">
        <v>61</v>
      </c>
      <c r="B21" s="54" t="s">
        <v>212</v>
      </c>
      <c r="C21" s="43"/>
      <c r="D21" s="44"/>
      <c r="E21" s="45">
        <f t="shared" si="0"/>
        <v>0</v>
      </c>
      <c r="F21" s="43"/>
      <c r="G21" s="44"/>
      <c r="H21" s="45">
        <f t="shared" si="1"/>
        <v>0</v>
      </c>
      <c r="I21" s="46"/>
      <c r="J21" s="47"/>
      <c r="K21" s="45">
        <f t="shared" si="2"/>
        <v>0</v>
      </c>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row>
    <row r="22" spans="1:42" ht="15" customHeight="1" x14ac:dyDescent="0.2">
      <c r="A22" s="19" t="s">
        <v>62</v>
      </c>
      <c r="B22" s="54" t="s">
        <v>213</v>
      </c>
      <c r="C22" s="43"/>
      <c r="D22" s="44"/>
      <c r="E22" s="45">
        <f t="shared" ref="E22" si="3">C22-(D22*C22)</f>
        <v>0</v>
      </c>
      <c r="F22" s="43"/>
      <c r="G22" s="44"/>
      <c r="H22" s="45">
        <f t="shared" ref="H22" si="4">F22-(F22*G22)</f>
        <v>0</v>
      </c>
      <c r="I22" s="46"/>
      <c r="J22" s="47"/>
      <c r="K22" s="45">
        <f t="shared" ref="K22" si="5">H22+E22</f>
        <v>0</v>
      </c>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row>
    <row r="23" spans="1:42" ht="15" customHeight="1" x14ac:dyDescent="0.2">
      <c r="A23" s="48" t="s">
        <v>219</v>
      </c>
      <c r="B23" s="69"/>
      <c r="C23" s="69"/>
      <c r="D23" s="107">
        <f>D26</f>
        <v>0</v>
      </c>
      <c r="E23" s="45"/>
      <c r="F23" s="69"/>
      <c r="G23" s="107">
        <f>G26</f>
        <v>0</v>
      </c>
      <c r="H23" s="45"/>
      <c r="I23" s="46"/>
      <c r="J23" s="47"/>
      <c r="K23" s="45"/>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row>
    <row r="24" spans="1:42" x14ac:dyDescent="0.2">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row>
    <row r="25" spans="1:42" x14ac:dyDescent="0.2">
      <c r="D25" s="9" t="s">
        <v>34</v>
      </c>
      <c r="E25" s="9" t="s">
        <v>35</v>
      </c>
      <c r="F25" s="9"/>
      <c r="G25" s="9" t="s">
        <v>36</v>
      </c>
      <c r="H25" s="9" t="s">
        <v>37</v>
      </c>
      <c r="I25" s="9" t="s">
        <v>38</v>
      </c>
      <c r="J25" s="14" t="s">
        <v>98</v>
      </c>
      <c r="K25" s="14"/>
    </row>
    <row r="26" spans="1:42" x14ac:dyDescent="0.2">
      <c r="A26" s="8" t="s">
        <v>33</v>
      </c>
      <c r="B26" s="8"/>
      <c r="C26" s="7"/>
      <c r="D26" s="17">
        <f>IFERROR(AVERAGE(D6:D22),0)</f>
        <v>0</v>
      </c>
      <c r="E26" s="18">
        <f>IFERROR(AVERAGEIF(E6:E23,"&gt;0,00"),0)</f>
        <v>0</v>
      </c>
      <c r="F26" s="7"/>
      <c r="G26" s="17">
        <f>IFERROR(AVERAGE(G6:G22),0)</f>
        <v>0</v>
      </c>
      <c r="H26" s="18">
        <f>IFERROR(AVERAGEIF(H6:H23,"&gt;0,00"),0)</f>
        <v>0</v>
      </c>
      <c r="I26" s="16">
        <f>I5</f>
        <v>0</v>
      </c>
      <c r="J26" s="32">
        <f>+IFERROR(AVERAGE(J6:J23),0)</f>
        <v>0</v>
      </c>
    </row>
    <row r="29" spans="1:42" x14ac:dyDescent="0.2">
      <c r="H29" s="14" t="s">
        <v>40</v>
      </c>
    </row>
    <row r="30" spans="1:42" x14ac:dyDescent="0.2">
      <c r="H30" s="12" t="s">
        <v>41</v>
      </c>
      <c r="I30" s="13"/>
    </row>
    <row r="31" spans="1:42" x14ac:dyDescent="0.2">
      <c r="H31" s="12" t="s">
        <v>95</v>
      </c>
      <c r="I31" s="91"/>
      <c r="J31" s="100"/>
      <c r="K31" s="101"/>
    </row>
    <row r="32" spans="1:42" x14ac:dyDescent="0.2">
      <c r="H32" s="12" t="s">
        <v>109</v>
      </c>
      <c r="I32" s="102"/>
      <c r="J32" s="103"/>
      <c r="K32" s="104"/>
    </row>
    <row r="33" spans="8:11" x14ac:dyDescent="0.2">
      <c r="H33" s="12" t="s">
        <v>42</v>
      </c>
      <c r="I33" s="91"/>
      <c r="J33" s="92"/>
      <c r="K33" s="93"/>
    </row>
    <row r="34" spans="8:11" x14ac:dyDescent="0.2">
      <c r="H34" s="12" t="s">
        <v>44</v>
      </c>
      <c r="I34" s="91"/>
      <c r="J34" s="92"/>
      <c r="K34" s="93"/>
    </row>
    <row r="36" spans="8:11" x14ac:dyDescent="0.2">
      <c r="H36" s="12" t="s">
        <v>43</v>
      </c>
      <c r="I36" s="73"/>
      <c r="J36" s="94"/>
      <c r="K36" s="74"/>
    </row>
    <row r="37" spans="8:11" x14ac:dyDescent="0.2">
      <c r="I37" s="75"/>
      <c r="J37" s="95"/>
      <c r="K37" s="76"/>
    </row>
    <row r="38" spans="8:11" x14ac:dyDescent="0.2">
      <c r="I38" s="75"/>
      <c r="J38" s="95"/>
      <c r="K38" s="76"/>
    </row>
    <row r="39" spans="8:11" x14ac:dyDescent="0.2">
      <c r="I39" s="77"/>
      <c r="J39" s="96"/>
      <c r="K39" s="78"/>
    </row>
  </sheetData>
  <sheetProtection algorithmName="SHA-512" hashValue="8Xvo6NV0aFYATCA14DLTZfXcsjfgrAcL+v+sUgeBP7bZ9+YY7drYOo2ZVcWCXBGF1uqo3DQ1UiyrQZw/fEoyYQ==" saltValue="Blpsl5P8Nl3xwRt/peicCA==" spinCount="100000" sheet="1" objects="1" scenarios="1"/>
  <mergeCells count="6">
    <mergeCell ref="A1:I1"/>
    <mergeCell ref="I33:K33"/>
    <mergeCell ref="I36:K39"/>
    <mergeCell ref="I34:K34"/>
    <mergeCell ref="I31:K31"/>
    <mergeCell ref="I32:K32"/>
  </mergeCell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2A3A-5F56-A142-A4D7-56B1BA1FD835}">
  <dimension ref="A1:K38"/>
  <sheetViews>
    <sheetView showGridLines="0" workbookViewId="0">
      <selection activeCell="C6" sqref="C6"/>
    </sheetView>
  </sheetViews>
  <sheetFormatPr baseColWidth="10" defaultColWidth="10.83203125" defaultRowHeight="16" x14ac:dyDescent="0.2"/>
  <cols>
    <col min="1" max="1" width="32.83203125" customWidth="1"/>
    <col min="2" max="11" width="18.83203125" customWidth="1"/>
  </cols>
  <sheetData>
    <row r="1" spans="1:11" ht="37" x14ac:dyDescent="0.45">
      <c r="A1" s="79" t="s">
        <v>106</v>
      </c>
      <c r="B1" s="79"/>
      <c r="C1" s="79"/>
      <c r="D1" s="79"/>
      <c r="E1" s="79"/>
      <c r="F1" s="79"/>
      <c r="G1" s="79"/>
      <c r="H1" s="79"/>
      <c r="I1" s="79"/>
    </row>
    <row r="4" spans="1:11" s="1" customFormat="1" ht="102" x14ac:dyDescent="0.2">
      <c r="A4" s="2" t="s">
        <v>0</v>
      </c>
      <c r="B4" s="2" t="s">
        <v>102</v>
      </c>
      <c r="C4" s="3" t="s">
        <v>28</v>
      </c>
      <c r="D4" s="3" t="s">
        <v>29</v>
      </c>
      <c r="E4" s="3" t="s">
        <v>31</v>
      </c>
      <c r="F4" s="3" t="s">
        <v>1</v>
      </c>
      <c r="G4" s="3" t="s">
        <v>30</v>
      </c>
      <c r="H4" s="3" t="s">
        <v>32</v>
      </c>
      <c r="I4" s="3" t="s">
        <v>113</v>
      </c>
      <c r="J4" s="23" t="s">
        <v>90</v>
      </c>
      <c r="K4" s="3" t="s">
        <v>101</v>
      </c>
    </row>
    <row r="5" spans="1:11" s="1" customFormat="1" ht="27" customHeight="1" x14ac:dyDescent="0.2">
      <c r="A5" s="2"/>
      <c r="B5" s="2"/>
      <c r="C5" s="3"/>
      <c r="D5" s="6"/>
      <c r="E5" s="6"/>
      <c r="F5" s="3"/>
      <c r="G5" s="3"/>
      <c r="I5" s="15"/>
    </row>
    <row r="6" spans="1:11" ht="15" customHeight="1" x14ac:dyDescent="0.2">
      <c r="A6" s="4" t="s">
        <v>63</v>
      </c>
      <c r="B6" s="59">
        <v>9789402048933</v>
      </c>
      <c r="C6" s="10"/>
      <c r="D6" s="11"/>
      <c r="E6" s="7">
        <f>C6-(D6*C6)</f>
        <v>0</v>
      </c>
      <c r="F6" s="10"/>
      <c r="G6" s="11"/>
      <c r="H6" s="7">
        <f>F6-(F6*G6)</f>
        <v>0</v>
      </c>
      <c r="J6" s="26"/>
      <c r="K6" s="7">
        <f>E6+H6</f>
        <v>0</v>
      </c>
    </row>
    <row r="7" spans="1:11" ht="15" customHeight="1" x14ac:dyDescent="0.2">
      <c r="A7" s="4" t="s">
        <v>65</v>
      </c>
      <c r="B7" s="56">
        <v>9789402049985</v>
      </c>
      <c r="C7" s="10"/>
      <c r="D7" s="11"/>
      <c r="E7" s="7">
        <f t="shared" ref="E7:E22" si="0">C7-(D7*C7)</f>
        <v>0</v>
      </c>
      <c r="F7" s="10"/>
      <c r="G7" s="11"/>
      <c r="H7" s="7">
        <f t="shared" ref="H7:H22" si="1">F7-(F7*G7)</f>
        <v>0</v>
      </c>
      <c r="J7" s="26"/>
      <c r="K7" s="7">
        <f t="shared" ref="K7:K22" si="2">E7+H7</f>
        <v>0</v>
      </c>
    </row>
    <row r="8" spans="1:11" ht="15" customHeight="1" x14ac:dyDescent="0.2">
      <c r="A8" s="4" t="s">
        <v>66</v>
      </c>
      <c r="B8" s="56">
        <v>9789402050165</v>
      </c>
      <c r="C8" s="10"/>
      <c r="D8" s="11"/>
      <c r="E8" s="7">
        <f t="shared" si="0"/>
        <v>0</v>
      </c>
      <c r="F8" s="10"/>
      <c r="G8" s="11"/>
      <c r="H8" s="7">
        <f t="shared" si="1"/>
        <v>0</v>
      </c>
      <c r="J8" s="26"/>
      <c r="K8" s="7">
        <f t="shared" si="2"/>
        <v>0</v>
      </c>
    </row>
    <row r="9" spans="1:11" ht="15" customHeight="1" x14ac:dyDescent="0.2">
      <c r="A9" s="4" t="s">
        <v>67</v>
      </c>
      <c r="B9" s="56">
        <v>9789402050165</v>
      </c>
      <c r="C9" s="10"/>
      <c r="D9" s="11"/>
      <c r="E9" s="7">
        <f t="shared" si="0"/>
        <v>0</v>
      </c>
      <c r="F9" s="10"/>
      <c r="G9" s="11"/>
      <c r="H9" s="7">
        <f t="shared" si="1"/>
        <v>0</v>
      </c>
      <c r="J9" s="26"/>
      <c r="K9" s="7">
        <f t="shared" si="2"/>
        <v>0</v>
      </c>
    </row>
    <row r="10" spans="1:11" ht="15" customHeight="1" x14ac:dyDescent="0.2">
      <c r="A10" s="4" t="s">
        <v>68</v>
      </c>
      <c r="B10" s="56">
        <v>9789402050240</v>
      </c>
      <c r="C10" s="10"/>
      <c r="D10" s="11"/>
      <c r="E10" s="7">
        <f t="shared" si="0"/>
        <v>0</v>
      </c>
      <c r="F10" s="10"/>
      <c r="G10" s="11"/>
      <c r="H10" s="7">
        <f t="shared" si="1"/>
        <v>0</v>
      </c>
      <c r="J10" s="26"/>
      <c r="K10" s="7">
        <f t="shared" si="2"/>
        <v>0</v>
      </c>
    </row>
    <row r="11" spans="1:11" ht="15" customHeight="1" x14ac:dyDescent="0.2">
      <c r="A11" s="4" t="s">
        <v>69</v>
      </c>
      <c r="B11" s="56">
        <v>9789402050240</v>
      </c>
      <c r="C11" s="10"/>
      <c r="D11" s="11"/>
      <c r="E11" s="7">
        <f t="shared" si="0"/>
        <v>0</v>
      </c>
      <c r="F11" s="10"/>
      <c r="G11" s="11"/>
      <c r="H11" s="7">
        <f t="shared" si="1"/>
        <v>0</v>
      </c>
      <c r="J11" s="26"/>
      <c r="K11" s="7">
        <f t="shared" si="2"/>
        <v>0</v>
      </c>
    </row>
    <row r="12" spans="1:11" ht="15" customHeight="1" x14ac:dyDescent="0.2">
      <c r="A12" s="4" t="s">
        <v>71</v>
      </c>
      <c r="B12" s="56">
        <v>9789402048971</v>
      </c>
      <c r="C12" s="10"/>
      <c r="D12" s="11"/>
      <c r="E12" s="7">
        <f t="shared" si="0"/>
        <v>0</v>
      </c>
      <c r="F12" s="10"/>
      <c r="G12" s="11"/>
      <c r="H12" s="7">
        <f t="shared" si="1"/>
        <v>0</v>
      </c>
      <c r="J12" s="26"/>
      <c r="K12" s="7">
        <f t="shared" si="2"/>
        <v>0</v>
      </c>
    </row>
    <row r="13" spans="1:11" ht="15" customHeight="1" x14ac:dyDescent="0.2">
      <c r="A13" s="4" t="s">
        <v>73</v>
      </c>
      <c r="B13" s="59" t="s">
        <v>214</v>
      </c>
      <c r="C13" s="10"/>
      <c r="D13" s="11"/>
      <c r="E13" s="7">
        <f t="shared" si="0"/>
        <v>0</v>
      </c>
      <c r="F13" s="10"/>
      <c r="G13" s="11"/>
      <c r="H13" s="7">
        <f t="shared" si="1"/>
        <v>0</v>
      </c>
      <c r="J13" s="26"/>
      <c r="K13" s="7">
        <f t="shared" si="2"/>
        <v>0</v>
      </c>
    </row>
    <row r="14" spans="1:11" ht="15" customHeight="1" x14ac:dyDescent="0.2">
      <c r="A14" s="4" t="s">
        <v>74</v>
      </c>
      <c r="B14" s="56">
        <v>9789402050318</v>
      </c>
      <c r="C14" s="10"/>
      <c r="D14" s="11"/>
      <c r="E14" s="7">
        <f t="shared" si="0"/>
        <v>0</v>
      </c>
      <c r="F14" s="10"/>
      <c r="G14" s="11"/>
      <c r="H14" s="7">
        <f t="shared" si="1"/>
        <v>0</v>
      </c>
      <c r="J14" s="26"/>
      <c r="K14" s="7">
        <f t="shared" si="2"/>
        <v>0</v>
      </c>
    </row>
    <row r="15" spans="1:11" ht="15" customHeight="1" x14ac:dyDescent="0.2">
      <c r="A15" s="4" t="s">
        <v>75</v>
      </c>
      <c r="B15" s="56">
        <v>9789402058659</v>
      </c>
      <c r="C15" s="10"/>
      <c r="D15" s="11"/>
      <c r="E15" s="7">
        <f t="shared" si="0"/>
        <v>0</v>
      </c>
      <c r="F15" s="10"/>
      <c r="G15" s="11"/>
      <c r="H15" s="7">
        <f t="shared" si="1"/>
        <v>0</v>
      </c>
      <c r="J15" s="26"/>
      <c r="K15" s="7">
        <f t="shared" si="2"/>
        <v>0</v>
      </c>
    </row>
    <row r="16" spans="1:11" ht="15" customHeight="1" x14ac:dyDescent="0.2">
      <c r="A16" s="4" t="s">
        <v>76</v>
      </c>
      <c r="B16" s="59">
        <v>9789402049596</v>
      </c>
      <c r="C16" s="10"/>
      <c r="D16" s="11"/>
      <c r="E16" s="7">
        <f t="shared" si="0"/>
        <v>0</v>
      </c>
      <c r="F16" s="10"/>
      <c r="G16" s="11"/>
      <c r="H16" s="7">
        <f t="shared" si="1"/>
        <v>0</v>
      </c>
      <c r="J16" s="26"/>
      <c r="K16" s="7">
        <f t="shared" si="2"/>
        <v>0</v>
      </c>
    </row>
    <row r="17" spans="1:11" ht="15" customHeight="1" x14ac:dyDescent="0.2">
      <c r="A17" s="4" t="s">
        <v>77</v>
      </c>
      <c r="B17" s="59">
        <v>9789034526168</v>
      </c>
      <c r="C17" s="10"/>
      <c r="D17" s="11"/>
      <c r="E17" s="7">
        <f t="shared" si="0"/>
        <v>0</v>
      </c>
      <c r="F17" s="10"/>
      <c r="G17" s="11"/>
      <c r="H17" s="7">
        <f t="shared" si="1"/>
        <v>0</v>
      </c>
      <c r="J17" s="26"/>
      <c r="K17" s="7">
        <f t="shared" si="2"/>
        <v>0</v>
      </c>
    </row>
    <row r="18" spans="1:11" ht="15" customHeight="1" x14ac:dyDescent="0.2">
      <c r="A18" s="4" t="s">
        <v>79</v>
      </c>
      <c r="B18" s="59" t="s">
        <v>215</v>
      </c>
      <c r="C18" s="10"/>
      <c r="D18" s="11"/>
      <c r="E18" s="7">
        <f t="shared" si="0"/>
        <v>0</v>
      </c>
      <c r="F18" s="10"/>
      <c r="G18" s="11"/>
      <c r="H18" s="7">
        <f t="shared" si="1"/>
        <v>0</v>
      </c>
      <c r="J18" s="26"/>
      <c r="K18" s="7">
        <f t="shared" si="2"/>
        <v>0</v>
      </c>
    </row>
    <row r="19" spans="1:11" ht="15" customHeight="1" x14ac:dyDescent="0.2">
      <c r="A19" s="4" t="s">
        <v>80</v>
      </c>
      <c r="B19" s="56">
        <v>9789402049916</v>
      </c>
      <c r="C19" s="10"/>
      <c r="D19" s="11"/>
      <c r="E19" s="7">
        <f t="shared" si="0"/>
        <v>0</v>
      </c>
      <c r="F19" s="10"/>
      <c r="G19" s="11"/>
      <c r="H19" s="7">
        <f t="shared" si="1"/>
        <v>0</v>
      </c>
      <c r="J19" s="26"/>
      <c r="K19" s="7">
        <f t="shared" si="2"/>
        <v>0</v>
      </c>
    </row>
    <row r="20" spans="1:11" ht="15" customHeight="1" x14ac:dyDescent="0.2">
      <c r="A20" s="4" t="s">
        <v>81</v>
      </c>
      <c r="B20" s="59">
        <v>9789402048674</v>
      </c>
      <c r="C20" s="10"/>
      <c r="D20" s="11"/>
      <c r="E20" s="7">
        <f t="shared" si="0"/>
        <v>0</v>
      </c>
      <c r="F20" s="10"/>
      <c r="G20" s="11"/>
      <c r="H20" s="7">
        <f t="shared" si="1"/>
        <v>0</v>
      </c>
      <c r="J20" s="26"/>
      <c r="K20" s="7">
        <f t="shared" si="2"/>
        <v>0</v>
      </c>
    </row>
    <row r="21" spans="1:11" ht="15" customHeight="1" x14ac:dyDescent="0.2">
      <c r="A21" s="4" t="s">
        <v>82</v>
      </c>
      <c r="B21" s="59" t="s">
        <v>216</v>
      </c>
      <c r="C21" s="10"/>
      <c r="D21" s="11"/>
      <c r="E21" s="7">
        <f t="shared" si="0"/>
        <v>0</v>
      </c>
      <c r="F21" s="10"/>
      <c r="G21" s="11"/>
      <c r="H21" s="7">
        <f t="shared" si="1"/>
        <v>0</v>
      </c>
      <c r="J21" s="26"/>
      <c r="K21" s="7">
        <f t="shared" si="2"/>
        <v>0</v>
      </c>
    </row>
    <row r="22" spans="1:11" ht="15" customHeight="1" x14ac:dyDescent="0.2">
      <c r="A22" s="63" t="s">
        <v>83</v>
      </c>
      <c r="B22" s="56">
        <v>9789402050264</v>
      </c>
      <c r="C22" s="10"/>
      <c r="D22" s="11"/>
      <c r="E22" s="7">
        <f t="shared" si="0"/>
        <v>0</v>
      </c>
      <c r="F22" s="10"/>
      <c r="G22" s="11"/>
      <c r="H22" s="7">
        <f t="shared" si="1"/>
        <v>0</v>
      </c>
      <c r="J22" s="26"/>
      <c r="K22" s="7">
        <f t="shared" si="2"/>
        <v>0</v>
      </c>
    </row>
    <row r="23" spans="1:11" x14ac:dyDescent="0.2">
      <c r="A23" s="63" t="s">
        <v>122</v>
      </c>
      <c r="D23" s="70">
        <f>D25</f>
        <v>0</v>
      </c>
      <c r="G23" s="70">
        <f>G25</f>
        <v>0</v>
      </c>
      <c r="J23" s="26"/>
    </row>
    <row r="24" spans="1:11" x14ac:dyDescent="0.2">
      <c r="D24" s="9" t="s">
        <v>34</v>
      </c>
      <c r="E24" s="9" t="s">
        <v>35</v>
      </c>
      <c r="F24" s="9"/>
      <c r="G24" s="9" t="s">
        <v>36</v>
      </c>
      <c r="H24" s="9" t="s">
        <v>37</v>
      </c>
      <c r="I24" s="9" t="s">
        <v>38</v>
      </c>
      <c r="J24" s="14" t="s">
        <v>98</v>
      </c>
      <c r="K24" s="14"/>
    </row>
    <row r="25" spans="1:11" x14ac:dyDescent="0.2">
      <c r="B25" s="8"/>
      <c r="C25" s="7"/>
      <c r="D25" s="17">
        <f t="shared" ref="D25:G25" si="3">IFERROR(AVERAGE(D6:D22),0)</f>
        <v>0</v>
      </c>
      <c r="E25" s="18">
        <f>IFERROR(AVERAGEIF(E6:E22,"&gt;0,00"),0)</f>
        <v>0</v>
      </c>
      <c r="F25" s="7"/>
      <c r="G25" s="17">
        <f t="shared" si="3"/>
        <v>0</v>
      </c>
      <c r="H25" s="18">
        <f>IFERROR(AVERAGEIF(H6:H22,"&gt;0,00"),0)</f>
        <v>0</v>
      </c>
      <c r="I25" s="16">
        <f>I5</f>
        <v>0</v>
      </c>
      <c r="J25" s="32">
        <f>IFERROR(AVERAGE(J6:J22),0)</f>
        <v>0</v>
      </c>
    </row>
    <row r="26" spans="1:11" x14ac:dyDescent="0.2">
      <c r="A26" s="8" t="s">
        <v>33</v>
      </c>
    </row>
    <row r="28" spans="1:11" x14ac:dyDescent="0.2">
      <c r="H28" s="14" t="s">
        <v>40</v>
      </c>
    </row>
    <row r="29" spans="1:11" x14ac:dyDescent="0.2">
      <c r="H29" s="12" t="s">
        <v>41</v>
      </c>
      <c r="I29" s="13"/>
    </row>
    <row r="30" spans="1:11" x14ac:dyDescent="0.2">
      <c r="H30" s="12" t="s">
        <v>95</v>
      </c>
      <c r="I30" s="102"/>
      <c r="J30" s="105"/>
      <c r="K30" s="106"/>
    </row>
    <row r="31" spans="1:11" x14ac:dyDescent="0.2">
      <c r="H31" s="12" t="s">
        <v>109</v>
      </c>
      <c r="I31" s="102"/>
      <c r="J31" s="103"/>
      <c r="K31" s="104"/>
    </row>
    <row r="32" spans="1:11" x14ac:dyDescent="0.2">
      <c r="H32" s="12" t="s">
        <v>42</v>
      </c>
      <c r="I32" s="91"/>
      <c r="J32" s="92"/>
      <c r="K32" s="93"/>
    </row>
    <row r="33" spans="8:11" x14ac:dyDescent="0.2">
      <c r="H33" s="12" t="s">
        <v>44</v>
      </c>
      <c r="I33" s="91"/>
      <c r="J33" s="92"/>
      <c r="K33" s="93"/>
    </row>
    <row r="35" spans="8:11" x14ac:dyDescent="0.2">
      <c r="H35" s="12" t="s">
        <v>43</v>
      </c>
      <c r="I35" s="73"/>
      <c r="J35" s="94"/>
      <c r="K35" s="74"/>
    </row>
    <row r="36" spans="8:11" x14ac:dyDescent="0.2">
      <c r="I36" s="75"/>
      <c r="J36" s="95"/>
      <c r="K36" s="76"/>
    </row>
    <row r="37" spans="8:11" x14ac:dyDescent="0.2">
      <c r="I37" s="75"/>
      <c r="J37" s="95"/>
      <c r="K37" s="76"/>
    </row>
    <row r="38" spans="8:11" x14ac:dyDescent="0.2">
      <c r="I38" s="77"/>
      <c r="J38" s="96"/>
      <c r="K38" s="78"/>
    </row>
  </sheetData>
  <sheetProtection algorithmName="SHA-512" hashValue="gLzppKWcKYXz1FuSHPt/RdZzwwMab0JkYhEVgoylzdyB4YInlKTEpILjm7R0JL5FGY3NNxLm2wkCH/Tu+Yl0mw==" saltValue="3NlsmJxsT9ryvTHHTGeVlQ==" spinCount="100000" sheet="1" objects="1" scenarios="1"/>
  <mergeCells count="6">
    <mergeCell ref="A1:I1"/>
    <mergeCell ref="I32:K32"/>
    <mergeCell ref="I33:K33"/>
    <mergeCell ref="I35:K38"/>
    <mergeCell ref="I30:K30"/>
    <mergeCell ref="I31:K31"/>
  </mergeCells>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715DA904BEF244B88FD33ED31CE245" ma:contentTypeVersion="13" ma:contentTypeDescription="Een nieuw document maken." ma:contentTypeScope="" ma:versionID="4d6637d3b94f967f869f76c7d5923389">
  <xsd:schema xmlns:xsd="http://www.w3.org/2001/XMLSchema" xmlns:xs="http://www.w3.org/2001/XMLSchema" xmlns:p="http://schemas.microsoft.com/office/2006/metadata/properties" xmlns:ns2="1ae0673c-31f8-4138-9309-2af19a31124a" xmlns:ns3="3840437a-79c2-4946-ba9b-535e40bacb68" targetNamespace="http://schemas.microsoft.com/office/2006/metadata/properties" ma:root="true" ma:fieldsID="020bbed246c0f62703e811d478ab72f8" ns2:_="" ns3:_="">
    <xsd:import namespace="1ae0673c-31f8-4138-9309-2af19a31124a"/>
    <xsd:import namespace="3840437a-79c2-4946-ba9b-535e40bacb6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0673c-31f8-4138-9309-2af19a3112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_Flow_SignoffStatus" ma:index="15" nillable="true" ma:displayName="Afmeldingsstatus" ma:internalName="_x0024_Resources_x003a_core_x002c_Signoff_Status_x003b_">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40437a-79c2-4946-ba9b-535e40bacb68"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ae0673c-31f8-4138-9309-2af19a31124a" xsi:nil="true"/>
  </documentManagement>
</p:properties>
</file>

<file path=customXml/itemProps1.xml><?xml version="1.0" encoding="utf-8"?>
<ds:datastoreItem xmlns:ds="http://schemas.openxmlformats.org/officeDocument/2006/customXml" ds:itemID="{4F6DA9D3-3695-4F6F-81C5-B0D73732B1BF}">
  <ds:schemaRefs>
    <ds:schemaRef ds:uri="http://schemas.microsoft.com/sharepoint/v3/contenttype/forms"/>
  </ds:schemaRefs>
</ds:datastoreItem>
</file>

<file path=customXml/itemProps2.xml><?xml version="1.0" encoding="utf-8"?>
<ds:datastoreItem xmlns:ds="http://schemas.openxmlformats.org/officeDocument/2006/customXml" ds:itemID="{D705287B-EF18-4173-BA35-17D4D629C360}">
  <ds:schemaRefs>
    <ds:schemaRef ds:uri="http://schemas.microsoft.com/office/2006/metadata/contentType"/>
    <ds:schemaRef ds:uri="http://schemas.microsoft.com/office/2006/metadata/properties/metaAttributes"/>
    <ds:schemaRef ds:uri="http://www.w3.org/2000/xmlns/"/>
    <ds:schemaRef ds:uri="http://www.w3.org/2001/XMLSchema"/>
    <ds:schemaRef ds:uri="1ae0673c-31f8-4138-9309-2af19a31124a"/>
    <ds:schemaRef ds:uri="3840437a-79c2-4946-ba9b-535e40bacb68"/>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A762AF-0164-4C01-BDCE-DCF5C77BA5C8}">
  <ds:schemaRef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3840437a-79c2-4946-ba9b-535e40bacb68"/>
    <ds:schemaRef ds:uri="1ae0673c-31f8-4138-9309-2af19a31124a"/>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Perceel 1 (ELF)</vt:lpstr>
      <vt:lpstr>Perceel 1 (ILF)</vt:lpstr>
      <vt:lpstr>Perceel 2 Sub A</vt:lpstr>
      <vt:lpstr>Perceel 2 Sub B</vt:lpstr>
      <vt:lpstr>Perceel 2 Sub C</vt:lpstr>
    </vt:vector>
  </TitlesOfParts>
  <Manager/>
  <Company>Scholengroep Pompebled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EA Leermiddelen</dc:title>
  <dc:subject/>
  <dc:creator>Henk Schlingmann</dc:creator>
  <cp:keywords/>
  <dc:description/>
  <cp:lastModifiedBy>Henk Schlingmann</cp:lastModifiedBy>
  <dcterms:created xsi:type="dcterms:W3CDTF">2021-03-01T13:08:58Z</dcterms:created>
  <dcterms:modified xsi:type="dcterms:W3CDTF">2021-10-19T08:10:35Z</dcterms:modified>
  <cp:category>EA</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0x0101009A715DA904BEF244B88FD33ED31CE245</vt:lpwstr>
  </property>
</Properties>
</file>