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oopwestbrabant-my.sharepoint.com/personal/e_bartels_inkoopwestbrabant_nl/Documents/Documenten/Gas &amp; Elektriciteit SIW-deelnemers/"/>
    </mc:Choice>
  </mc:AlternateContent>
  <xr:revisionPtr revIDLastSave="0" documentId="8_{3C36B106-E8A1-4D9B-9F69-8AA1076DA2F5}" xr6:coauthVersionLast="45" xr6:coauthVersionMax="45" xr10:uidLastSave="{00000000-0000-0000-0000-000000000000}"/>
  <bookViews>
    <workbookView xWindow="-110" yWindow="-110" windowWidth="19420" windowHeight="10420" firstSheet="16" xr2:uid="{00000000-000D-0000-FFFF-FFFF00000000}"/>
  </bookViews>
  <sheets>
    <sheet name="Totaaloverzicht" sheetId="4" r:id="rId1"/>
    <sheet name="ABG Organisatie" sheetId="5" r:id="rId2"/>
    <sheet name="Bres Acc BV" sheetId="22" r:id="rId3"/>
    <sheet name="Alphen Chaam" sheetId="6" r:id="rId4"/>
    <sheet name="Altena" sheetId="7" r:id="rId5"/>
    <sheet name="Baarle Nassau" sheetId="8" r:id="rId6"/>
    <sheet name="Drimmelen" sheetId="9" r:id="rId7"/>
    <sheet name="Etten-Leur" sheetId="10" r:id="rId8"/>
    <sheet name="Geertruidenberg" sheetId="11" r:id="rId9"/>
    <sheet name="Gilze en Rijen" sheetId="12" r:id="rId10"/>
    <sheet name="Goeree Overflakkee" sheetId="26" r:id="rId11"/>
    <sheet name="Halderberge" sheetId="13" r:id="rId12"/>
    <sheet name="Hoeksche Waard" sheetId="14" r:id="rId13"/>
    <sheet name="Moerdijk" sheetId="17" r:id="rId14"/>
    <sheet name="Oosterhout" sheetId="18" r:id="rId15"/>
    <sheet name="Rucphen" sheetId="23" r:id="rId16"/>
    <sheet name="Steenbergen" sheetId="19" r:id="rId17"/>
    <sheet name="Woensdrecht" sheetId="15" r:id="rId18"/>
    <sheet name="Zundert" sheetId="20" r:id="rId19"/>
    <sheet name="Horeca Recreatieoord HW" sheetId="25" r:id="rId20"/>
    <sheet name="Zwembaden HW" sheetId="24" r:id="rId21"/>
  </sheets>
  <definedNames>
    <definedName name="_xlnm._FilterDatabase" localSheetId="0" hidden="1">Totaaloverzicht!#REF!</definedName>
    <definedName name="_xlnm.Print_Area" localSheetId="0">Totaaloverzicht!$A$1:$Q$33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4" l="1"/>
  <c r="J20" i="12"/>
  <c r="J14" i="12"/>
  <c r="F37" i="26"/>
  <c r="F42" i="26" l="1"/>
  <c r="F41" i="26"/>
  <c r="J44" i="14"/>
  <c r="J38" i="14"/>
  <c r="C15" i="4"/>
  <c r="J23" i="17"/>
  <c r="J22" i="17"/>
  <c r="J21" i="17"/>
  <c r="J20" i="17"/>
  <c r="J16" i="17"/>
  <c r="J14" i="20"/>
  <c r="C10" i="4"/>
  <c r="J25" i="11"/>
  <c r="J24" i="11"/>
  <c r="J23" i="11"/>
  <c r="J22" i="11"/>
  <c r="J19" i="11"/>
  <c r="F43" i="26" l="1"/>
  <c r="C12" i="4" s="1"/>
  <c r="J43" i="14"/>
  <c r="J42" i="14"/>
  <c r="J45" i="14" s="1"/>
  <c r="C14" i="4" s="1"/>
  <c r="C22" i="4"/>
  <c r="C21" i="4"/>
  <c r="H7" i="25"/>
  <c r="J10" i="24"/>
  <c r="J14" i="24"/>
  <c r="D22" i="4" s="1"/>
  <c r="C13" i="4"/>
  <c r="E13" i="4" s="1"/>
  <c r="J20" i="13"/>
  <c r="J19" i="13"/>
  <c r="J18" i="13"/>
  <c r="J17" i="13"/>
  <c r="J13" i="13"/>
  <c r="J9" i="23"/>
  <c r="C17" i="4"/>
  <c r="J16" i="23"/>
  <c r="J14" i="23"/>
  <c r="J13" i="23"/>
  <c r="J17" i="20"/>
  <c r="C20" i="4" s="1"/>
  <c r="J16" i="20"/>
  <c r="J15" i="20"/>
  <c r="J7" i="20"/>
  <c r="J6" i="20"/>
  <c r="E22" i="4" l="1"/>
  <c r="D19" i="4"/>
  <c r="C19" i="4"/>
  <c r="J17" i="15"/>
  <c r="J20" i="15"/>
  <c r="J15" i="15"/>
  <c r="J14" i="15"/>
  <c r="J9" i="15"/>
  <c r="C18" i="4" l="1"/>
  <c r="J18" i="19"/>
  <c r="J17" i="19"/>
  <c r="J16" i="19"/>
  <c r="J15" i="19"/>
  <c r="J12" i="19"/>
  <c r="E12" i="4" l="1"/>
  <c r="E14" i="4"/>
  <c r="E15" i="4"/>
  <c r="E17" i="4"/>
  <c r="E18" i="4"/>
  <c r="E19" i="4"/>
  <c r="E20" i="4"/>
  <c r="E21" i="4"/>
  <c r="C16" i="4"/>
  <c r="E16" i="4" s="1"/>
  <c r="J23" i="18"/>
  <c r="J22" i="18"/>
  <c r="J21" i="18"/>
  <c r="J20" i="18"/>
  <c r="J16" i="18"/>
  <c r="C4" i="4"/>
  <c r="E4" i="4" s="1"/>
  <c r="H23" i="22"/>
  <c r="H22" i="22"/>
  <c r="H21" i="22"/>
  <c r="H20" i="22"/>
  <c r="H15" i="22"/>
  <c r="D23" i="4" l="1"/>
  <c r="F23" i="4"/>
  <c r="G23" i="4"/>
  <c r="H23" i="4"/>
  <c r="I23" i="4"/>
  <c r="C9" i="4"/>
  <c r="E9" i="4" s="1"/>
  <c r="J26" i="10"/>
  <c r="J25" i="10"/>
  <c r="J24" i="10"/>
  <c r="J23" i="10"/>
  <c r="J20" i="10"/>
  <c r="C8" i="4"/>
  <c r="E8" i="4" s="1"/>
  <c r="J16" i="9"/>
  <c r="J9" i="9"/>
  <c r="C6" i="4"/>
  <c r="J39" i="7"/>
  <c r="J38" i="7"/>
  <c r="J37" i="7"/>
  <c r="J36" i="7"/>
  <c r="J33" i="7"/>
  <c r="E10" i="4"/>
  <c r="J17" i="12"/>
  <c r="C11" i="4" s="1"/>
  <c r="E11" i="4" s="1"/>
  <c r="E6" i="4" l="1"/>
  <c r="C7" i="4"/>
  <c r="E7" i="4" s="1"/>
  <c r="J9" i="8"/>
  <c r="J7" i="8"/>
  <c r="C5" i="4"/>
  <c r="E5" i="4" s="1"/>
  <c r="H13" i="6"/>
  <c r="H6" i="6"/>
  <c r="C3" i="4" l="1"/>
  <c r="H14" i="5"/>
  <c r="H13" i="5"/>
  <c r="H12" i="5"/>
  <c r="H8" i="5"/>
  <c r="E3" i="4" l="1"/>
  <c r="E23" i="4" s="1"/>
  <c r="C23" i="4"/>
</calcChain>
</file>

<file path=xl/sharedStrings.xml><?xml version="1.0" encoding="utf-8"?>
<sst xmlns="http://schemas.openxmlformats.org/spreadsheetml/2006/main" count="3093" uniqueCount="827">
  <si>
    <t>Naam klant</t>
  </si>
  <si>
    <t>Aansluitadres</t>
  </si>
  <si>
    <t>Huisnummer toevoeging</t>
  </si>
  <si>
    <t>Postcode</t>
  </si>
  <si>
    <t>EAN</t>
  </si>
  <si>
    <t>Plaats</t>
  </si>
  <si>
    <t>Jaarverbruik totaal</t>
  </si>
  <si>
    <t>KV/ GV</t>
  </si>
  <si>
    <t>Slimme meter Ja/ Nee</t>
  </si>
  <si>
    <t>Klantkenmerk</t>
  </si>
  <si>
    <t>Opmerkingen</t>
  </si>
  <si>
    <t>Huis-nummer</t>
  </si>
  <si>
    <t>Profiel-categorie</t>
  </si>
  <si>
    <t>Meet-methode</t>
  </si>
  <si>
    <t>Object-omschrijving</t>
  </si>
  <si>
    <t>Factuuradres</t>
  </si>
  <si>
    <t>Huisnummer</t>
  </si>
  <si>
    <t>Woonplaats</t>
  </si>
  <si>
    <t>T.a.v.</t>
  </si>
  <si>
    <t>GXX</t>
  </si>
  <si>
    <t>G2A</t>
  </si>
  <si>
    <t>G1A</t>
  </si>
  <si>
    <t>G2C</t>
  </si>
  <si>
    <t>Telemetrie</t>
  </si>
  <si>
    <t>Naam</t>
  </si>
  <si>
    <t>Aantal aansluitingen</t>
  </si>
  <si>
    <t>Waarvan telemetrie</t>
  </si>
  <si>
    <t>Profiel -KV</t>
  </si>
  <si>
    <t>Totaal</t>
  </si>
  <si>
    <t>Contractvolume</t>
  </si>
  <si>
    <t>Profiel</t>
  </si>
  <si>
    <t>Jaarverbruik profiel in m³</t>
  </si>
  <si>
    <t>Jaarverbruik telemetrie in m³</t>
  </si>
  <si>
    <t>Totaal jaarverbruik in m³</t>
  </si>
  <si>
    <t xml:space="preserve"> </t>
  </si>
  <si>
    <t>GGV</t>
  </si>
  <si>
    <t>ABG-ORGANISATIE</t>
  </si>
  <si>
    <t>Singel</t>
  </si>
  <si>
    <t/>
  </si>
  <si>
    <t>5111CC</t>
  </si>
  <si>
    <t>Baarle-Nassau</t>
  </si>
  <si>
    <t>Raadhuisplein</t>
  </si>
  <si>
    <t>5121JX</t>
  </si>
  <si>
    <t>Rijen</t>
  </si>
  <si>
    <t>Parallelweg</t>
  </si>
  <si>
    <t>5121LD</t>
  </si>
  <si>
    <t>Willibrordplein</t>
  </si>
  <si>
    <t>5131AV</t>
  </si>
  <si>
    <t>Alphen</t>
  </si>
  <si>
    <t>Smederijstraat</t>
  </si>
  <si>
    <t>5111PT</t>
  </si>
  <si>
    <t>Florijnstraat</t>
  </si>
  <si>
    <t>4861BW</t>
  </si>
  <si>
    <t>Chaam</t>
  </si>
  <si>
    <t>Geprofileerd / jaarlijks</t>
  </si>
  <si>
    <t>Geprofileerd / maandelijks</t>
  </si>
  <si>
    <t>Geprofileerd / slimme meter</t>
  </si>
  <si>
    <t>KV</t>
  </si>
  <si>
    <t>GV</t>
  </si>
  <si>
    <t>Ja</t>
  </si>
  <si>
    <t>Nee</t>
  </si>
  <si>
    <r>
      <t>Jaarverbruik totaal in m</t>
    </r>
    <r>
      <rPr>
        <b/>
        <sz val="9"/>
        <color theme="1"/>
        <rFont val="Calibri"/>
        <family val="2"/>
      </rPr>
      <t>³</t>
    </r>
  </si>
  <si>
    <t>871715423000052359</t>
  </si>
  <si>
    <t>871687940021529786</t>
  </si>
  <si>
    <t>871687940032687840</t>
  </si>
  <si>
    <t>871715423000200224</t>
  </si>
  <si>
    <t>Gemeente Alphen Chaam</t>
  </si>
  <si>
    <t>Baarleseweg</t>
  </si>
  <si>
    <t>5131BA</t>
  </si>
  <si>
    <t>Galderseweg</t>
  </si>
  <si>
    <t>4855AE</t>
  </si>
  <si>
    <t>Galder</t>
  </si>
  <si>
    <t>Van Gaverenlaan</t>
  </si>
  <si>
    <t>A</t>
  </si>
  <si>
    <t>5131CT</t>
  </si>
  <si>
    <t>Kinderbeemd</t>
  </si>
  <si>
    <t>4861BE</t>
  </si>
  <si>
    <t>871715423001624012</t>
  </si>
  <si>
    <t>871687940022404266</t>
  </si>
  <si>
    <t>871687940022406192</t>
  </si>
  <si>
    <t>871715423000067568</t>
  </si>
  <si>
    <t>871715423001625033</t>
  </si>
  <si>
    <t>871715423001670606</t>
  </si>
  <si>
    <t>Gemeente Altena</t>
  </si>
  <si>
    <t>871715423001204894</t>
  </si>
  <si>
    <t>871715423001215074</t>
  </si>
  <si>
    <t>871715423001339527</t>
  </si>
  <si>
    <t>871715423001339572</t>
  </si>
  <si>
    <t>871715423001378878</t>
  </si>
  <si>
    <t>871687940032623718</t>
  </si>
  <si>
    <t>871687940032692424</t>
  </si>
  <si>
    <t>871715423000014470</t>
  </si>
  <si>
    <t>871715423000025520</t>
  </si>
  <si>
    <t>871715423001228203</t>
  </si>
  <si>
    <t>871715423001361054</t>
  </si>
  <si>
    <t>871715423000021393</t>
  </si>
  <si>
    <t>871687940031975931</t>
  </si>
  <si>
    <t>871687940032545775</t>
  </si>
  <si>
    <t>871687940032670422</t>
  </si>
  <si>
    <t>871687940032694398</t>
  </si>
  <si>
    <t>871687940032958995</t>
  </si>
  <si>
    <t>871715423000044606</t>
  </si>
  <si>
    <t>871715423000046037</t>
  </si>
  <si>
    <t>871715423000255675</t>
  </si>
  <si>
    <t>871715423000268798</t>
  </si>
  <si>
    <t>871715423001258644</t>
  </si>
  <si>
    <t>871715423001360675</t>
  </si>
  <si>
    <t>871715423001466698</t>
  </si>
  <si>
    <t>871715423001475027</t>
  </si>
  <si>
    <t>871715423001475034</t>
  </si>
  <si>
    <t>871715423001646359</t>
  </si>
  <si>
    <t>871715423001664681</t>
  </si>
  <si>
    <t>Beatrixhaven</t>
  </si>
  <si>
    <t>4251NK</t>
  </si>
  <si>
    <t>Werkendam</t>
  </si>
  <si>
    <t>Gedempte Haven</t>
  </si>
  <si>
    <t>4251CA</t>
  </si>
  <si>
    <t>Kerkstraat</t>
  </si>
  <si>
    <t>4285BA</t>
  </si>
  <si>
    <t>Woudrichem</t>
  </si>
  <si>
    <t>4285BB</t>
  </si>
  <si>
    <t>Provincialeweg Noord</t>
  </si>
  <si>
    <t>4286EB</t>
  </si>
  <si>
    <t>Almkerk</t>
  </si>
  <si>
    <t>4285CP</t>
  </si>
  <si>
    <t>Esdoornlaan</t>
  </si>
  <si>
    <t>4254AV</t>
  </si>
  <si>
    <t>Sleeuwijk</t>
  </si>
  <si>
    <t>Grote Kerkstraat</t>
  </si>
  <si>
    <t>4261BE</t>
  </si>
  <si>
    <t>Wijk en Aalburg</t>
  </si>
  <si>
    <t>Tulpstraat</t>
  </si>
  <si>
    <t>4261CL</t>
  </si>
  <si>
    <t>Raadhuislaan</t>
  </si>
  <si>
    <t>4251VS</t>
  </si>
  <si>
    <t>Reygerboslaan</t>
  </si>
  <si>
    <t>4283HB</t>
  </si>
  <si>
    <t>Giessen</t>
  </si>
  <si>
    <t>Perzikstraat</t>
  </si>
  <si>
    <t>4261KD</t>
  </si>
  <si>
    <t>Middelvaart</t>
  </si>
  <si>
    <t>F</t>
  </si>
  <si>
    <t>4285WS</t>
  </si>
  <si>
    <t>Vissersdijk</t>
  </si>
  <si>
    <t>4251EH</t>
  </si>
  <si>
    <t>H.J. Roubosstraat</t>
  </si>
  <si>
    <t>4251BZ</t>
  </si>
  <si>
    <t>Griendweg</t>
  </si>
  <si>
    <t>C</t>
  </si>
  <si>
    <t>4254CR</t>
  </si>
  <si>
    <t>Bagijnhof</t>
  </si>
  <si>
    <t>4264AZ</t>
  </si>
  <si>
    <t>Veen</t>
  </si>
  <si>
    <t>Hardenbergh</t>
  </si>
  <si>
    <t>B</t>
  </si>
  <si>
    <t>4264SG</t>
  </si>
  <si>
    <t>Zuideveldlaan</t>
  </si>
  <si>
    <t>4271XD</t>
  </si>
  <si>
    <t>Dussen</t>
  </si>
  <si>
    <t>Stadhoudershoef</t>
  </si>
  <si>
    <t>4273XZ</t>
  </si>
  <si>
    <t>Hank</t>
  </si>
  <si>
    <t>K van de Sandeplein</t>
  </si>
  <si>
    <t>4254AA</t>
  </si>
  <si>
    <t>4283GR</t>
  </si>
  <si>
    <t>Beyerinckweg</t>
  </si>
  <si>
    <t>4251LP</t>
  </si>
  <si>
    <t>Pastoor Lipsplantsoen</t>
  </si>
  <si>
    <t>4273XX</t>
  </si>
  <si>
    <t>Handelstraat</t>
  </si>
  <si>
    <t>4283JK</t>
  </si>
  <si>
    <t>Oudenbosch</t>
  </si>
  <si>
    <t>Schoolstraat</t>
  </si>
  <si>
    <t>5111XP</t>
  </si>
  <si>
    <t>871715423001647844</t>
  </si>
  <si>
    <t>Gemeente Baarle-Nassau</t>
  </si>
  <si>
    <t>JA</t>
  </si>
  <si>
    <t>871715423000468402</t>
  </si>
  <si>
    <t>871715423000559612</t>
  </si>
  <si>
    <t>871715423000566122</t>
  </si>
  <si>
    <t>871715423001129357</t>
  </si>
  <si>
    <t>871715423001140178</t>
  </si>
  <si>
    <t>871715423001144268</t>
  </si>
  <si>
    <t>871715423001444122</t>
  </si>
  <si>
    <t>Gemeente Drimmelen</t>
  </si>
  <si>
    <t>Poolsestraat</t>
  </si>
  <si>
    <t>4927BD</t>
  </si>
  <si>
    <t>Hooge Zwaluwe</t>
  </si>
  <si>
    <t>Park</t>
  </si>
  <si>
    <t>4921BV</t>
  </si>
  <si>
    <t>Made</t>
  </si>
  <si>
    <t>Schietberglaan</t>
  </si>
  <si>
    <t>4921VJ</t>
  </si>
  <si>
    <t>Markstraat</t>
  </si>
  <si>
    <t>4844CP</t>
  </si>
  <si>
    <t>Terheijden</t>
  </si>
  <si>
    <t>Zeggelaan</t>
  </si>
  <si>
    <t>4844SE</t>
  </si>
  <si>
    <t>4845EC</t>
  </si>
  <si>
    <t>Wagenberg</t>
  </si>
  <si>
    <t>Kerkdijk</t>
  </si>
  <si>
    <t>E</t>
  </si>
  <si>
    <t>4921XC</t>
  </si>
  <si>
    <t>NVT</t>
  </si>
  <si>
    <t>871687910000369542</t>
  </si>
  <si>
    <t>871687910000438958</t>
  </si>
  <si>
    <t>871687940021231900</t>
  </si>
  <si>
    <t>871687940021260924</t>
  </si>
  <si>
    <t>871687940021304161</t>
  </si>
  <si>
    <t>871687940021305182</t>
  </si>
  <si>
    <t>871687940021307728</t>
  </si>
  <si>
    <t>871687940021314474</t>
  </si>
  <si>
    <t>871687940021347571</t>
  </si>
  <si>
    <t>871687940021347588</t>
  </si>
  <si>
    <t>871687940021352100</t>
  </si>
  <si>
    <t>871687940021369085</t>
  </si>
  <si>
    <t>871687940021375697</t>
  </si>
  <si>
    <t>871687940031579214</t>
  </si>
  <si>
    <t>871687940031744346</t>
  </si>
  <si>
    <t>871687940032759165</t>
  </si>
  <si>
    <t>871687940032838068</t>
  </si>
  <si>
    <t>871687940033335986</t>
  </si>
  <si>
    <t>Gemeente Etten-Leur</t>
  </si>
  <si>
    <t>Edward Poppelaan</t>
  </si>
  <si>
    <t>4874NA</t>
  </si>
  <si>
    <t>Etten-Leur</t>
  </si>
  <si>
    <t>Roosendaalseweg</t>
  </si>
  <si>
    <t>4875AA</t>
  </si>
  <si>
    <t>Van Bergenplein</t>
  </si>
  <si>
    <t>4871CD</t>
  </si>
  <si>
    <t>Beukenlaan</t>
  </si>
  <si>
    <t>4871VG</t>
  </si>
  <si>
    <t>Lambertusstraat</t>
  </si>
  <si>
    <t>4872XA</t>
  </si>
  <si>
    <t>Wipakker</t>
  </si>
  <si>
    <t>4872XH</t>
  </si>
  <si>
    <t>Slotlaan</t>
  </si>
  <si>
    <t>M</t>
  </si>
  <si>
    <t>4873AG</t>
  </si>
  <si>
    <t>Olympiade</t>
  </si>
  <si>
    <t>4873DA</t>
  </si>
  <si>
    <t>Markt</t>
  </si>
  <si>
    <t>4875CE</t>
  </si>
  <si>
    <t>4873BH</t>
  </si>
  <si>
    <t>Bisschopsmolenstraat</t>
  </si>
  <si>
    <t>4876AM</t>
  </si>
  <si>
    <t>Hobodreef</t>
  </si>
  <si>
    <t>4876XB</t>
  </si>
  <si>
    <t>Hermelijnweg</t>
  </si>
  <si>
    <t>4877AE</t>
  </si>
  <si>
    <t>Verschuurweg</t>
  </si>
  <si>
    <t>4878AB</t>
  </si>
  <si>
    <t>Concordialaan</t>
  </si>
  <si>
    <t>4871ZD</t>
  </si>
  <si>
    <t>Parklaan</t>
  </si>
  <si>
    <t>4873ER</t>
  </si>
  <si>
    <t>*</t>
  </si>
  <si>
    <t>4875CB</t>
  </si>
  <si>
    <t>Nvt</t>
  </si>
  <si>
    <t>871687940032004005</t>
  </si>
  <si>
    <t>871687940033053507</t>
  </si>
  <si>
    <t>871715423000303833</t>
  </si>
  <si>
    <t>871715423000308661</t>
  </si>
  <si>
    <t>871715423000309767</t>
  </si>
  <si>
    <t>871715423000315928</t>
  </si>
  <si>
    <t>871715423000317526</t>
  </si>
  <si>
    <t>871715423000317533</t>
  </si>
  <si>
    <t>871715423000317540</t>
  </si>
  <si>
    <t>871715423000955568</t>
  </si>
  <si>
    <t>871715423000976457</t>
  </si>
  <si>
    <t>871715423000984513</t>
  </si>
  <si>
    <t>871715423000987507</t>
  </si>
  <si>
    <t>871715423000988436</t>
  </si>
  <si>
    <t>871715423000997780</t>
  </si>
  <si>
    <t>871715423001001943</t>
  </si>
  <si>
    <t>871715423001450765</t>
  </si>
  <si>
    <t>Gemeente Geertruidenberg</t>
  </si>
  <si>
    <t>Julianalaan</t>
  </si>
  <si>
    <t>4941JC</t>
  </si>
  <si>
    <t>Raamsdonksveer</t>
  </si>
  <si>
    <t>Haven</t>
  </si>
  <si>
    <t>4931AH</t>
  </si>
  <si>
    <t>Geertruidenberg</t>
  </si>
  <si>
    <t>4931BT</t>
  </si>
  <si>
    <t>W. Muldersplein</t>
  </si>
  <si>
    <t>4931KA</t>
  </si>
  <si>
    <t>Statenlaan</t>
  </si>
  <si>
    <t>4931KB</t>
  </si>
  <si>
    <t>Vismarktstraat</t>
  </si>
  <si>
    <t>4931AZ</t>
  </si>
  <si>
    <t>Kerkplein</t>
  </si>
  <si>
    <t>4944XD</t>
  </si>
  <si>
    <t>Raamsdonk</t>
  </si>
  <si>
    <t>Heereplein</t>
  </si>
  <si>
    <t>4941DD</t>
  </si>
  <si>
    <t>Kloosterweg</t>
  </si>
  <si>
    <t>4941EG</t>
  </si>
  <si>
    <t>Meidoornstraat</t>
  </si>
  <si>
    <t>4941KX</t>
  </si>
  <si>
    <t>4941BA</t>
  </si>
  <si>
    <t>Vrijheidstraat</t>
  </si>
  <si>
    <t>4941DX</t>
  </si>
  <si>
    <t>Burg Krijgsmangeerde</t>
  </si>
  <si>
    <t>4942AV</t>
  </si>
  <si>
    <t>871687940022407526</t>
  </si>
  <si>
    <t>871687940022409674</t>
  </si>
  <si>
    <t>871687940030763461</t>
  </si>
  <si>
    <t>871687940032550779</t>
  </si>
  <si>
    <t>Gemeente Gilze en Rijen</t>
  </si>
  <si>
    <t>Julianastraat</t>
  </si>
  <si>
    <t>5121LP</t>
  </si>
  <si>
    <t>Sportparkweg</t>
  </si>
  <si>
    <t>5121MP</t>
  </si>
  <si>
    <t>Burgemeester Sweensplein</t>
  </si>
  <si>
    <t>5121EM</t>
  </si>
  <si>
    <t>Bemeten / continu (telemetrie)</t>
  </si>
  <si>
    <t>871715423000430782</t>
  </si>
  <si>
    <t>871715423000434940</t>
  </si>
  <si>
    <t>871715423000444727</t>
  </si>
  <si>
    <t>871715423000464145</t>
  </si>
  <si>
    <t>871715423000839172</t>
  </si>
  <si>
    <t>871715423000864228</t>
  </si>
  <si>
    <t>871715423000871059</t>
  </si>
  <si>
    <t>871715423000871066</t>
  </si>
  <si>
    <t>871715423000873527</t>
  </si>
  <si>
    <t>871715423001472613</t>
  </si>
  <si>
    <t>871715423001670064</t>
  </si>
  <si>
    <t>Gemeente Halderberge</t>
  </si>
  <si>
    <t>Achter 't Hof</t>
  </si>
  <si>
    <t>4741TM</t>
  </si>
  <si>
    <t>Hoeven</t>
  </si>
  <si>
    <t>Bovenstraat</t>
  </si>
  <si>
    <t>4741AV</t>
  </si>
  <si>
    <t>Constantijn Huijgenspln</t>
  </si>
  <si>
    <t>4741AZ</t>
  </si>
  <si>
    <t>Pagnevaartdreef</t>
  </si>
  <si>
    <t>4744RE</t>
  </si>
  <si>
    <t>Bosschenhoofd</t>
  </si>
  <si>
    <t>St Annaplein</t>
  </si>
  <si>
    <t>4731HN</t>
  </si>
  <si>
    <t>Pagnevaartweg</t>
  </si>
  <si>
    <t>4731AC</t>
  </si>
  <si>
    <t>Ringstraat</t>
  </si>
  <si>
    <t>4731PB</t>
  </si>
  <si>
    <t>Vaartweg</t>
  </si>
  <si>
    <t>4731RA</t>
  </si>
  <si>
    <t>Midzomerplein</t>
  </si>
  <si>
    <t>4744BZ</t>
  </si>
  <si>
    <t>871689213000948105</t>
  </si>
  <si>
    <t>871689213001450577</t>
  </si>
  <si>
    <t>871689213001820974</t>
  </si>
  <si>
    <t>871689213001984454</t>
  </si>
  <si>
    <t>871689290401907160</t>
  </si>
  <si>
    <t>871689290402105794</t>
  </si>
  <si>
    <t>871689290402112518</t>
  </si>
  <si>
    <t>871689290402112921</t>
  </si>
  <si>
    <t>871689290402121121</t>
  </si>
  <si>
    <t>871689290402125976</t>
  </si>
  <si>
    <t>871689290402283546</t>
  </si>
  <si>
    <t>871689290402305484</t>
  </si>
  <si>
    <t>871689290402939238</t>
  </si>
  <si>
    <t>871689290402940715</t>
  </si>
  <si>
    <t>871689290402945475</t>
  </si>
  <si>
    <t>871689290402948568</t>
  </si>
  <si>
    <t>871689290402948599</t>
  </si>
  <si>
    <t>871689290402950387</t>
  </si>
  <si>
    <t>871689290403089802</t>
  </si>
  <si>
    <t>871689290403239009</t>
  </si>
  <si>
    <t>871689290403239160</t>
  </si>
  <si>
    <t>871689290403249855</t>
  </si>
  <si>
    <t>871689290403250578</t>
  </si>
  <si>
    <t>871689290403255962</t>
  </si>
  <si>
    <t>871689290403289073</t>
  </si>
  <si>
    <t>871689290403407583</t>
  </si>
  <si>
    <t>871689290403441518</t>
  </si>
  <si>
    <t>871689290403569038</t>
  </si>
  <si>
    <t>871689290403571659</t>
  </si>
  <si>
    <t>871689290403574896</t>
  </si>
  <si>
    <t>871689290403577477</t>
  </si>
  <si>
    <t>871689290403589913</t>
  </si>
  <si>
    <t>871689290403593682</t>
  </si>
  <si>
    <t>871689290403651115</t>
  </si>
  <si>
    <t>871689290403711185</t>
  </si>
  <si>
    <t>Gemeente Hoeksche Waard</t>
  </si>
  <si>
    <t>3291AM</t>
  </si>
  <si>
    <t>Strijen</t>
  </si>
  <si>
    <t>3262PH</t>
  </si>
  <si>
    <t>Oud-Beijerland</t>
  </si>
  <si>
    <t>J. van der Heydenstraat</t>
  </si>
  <si>
    <t>3281NE</t>
  </si>
  <si>
    <t>Numansdorp</t>
  </si>
  <si>
    <t>Waleplein</t>
  </si>
  <si>
    <t>3291CZ</t>
  </si>
  <si>
    <t>Strijenseweg</t>
  </si>
  <si>
    <t>3295KP</t>
  </si>
  <si>
    <t>s-Gravendeel</t>
  </si>
  <si>
    <t>H.B.S.-Laan</t>
  </si>
  <si>
    <t>3262JB</t>
  </si>
  <si>
    <t>Waterstal</t>
  </si>
  <si>
    <t>G</t>
  </si>
  <si>
    <t>3262JR</t>
  </si>
  <si>
    <t>Karel Doormanstraat</t>
  </si>
  <si>
    <t>3262PB</t>
  </si>
  <si>
    <t>W. van Vlietstraat</t>
  </si>
  <si>
    <t>3262GM</t>
  </si>
  <si>
    <t>van Ostadestraat</t>
  </si>
  <si>
    <t>3262VL</t>
  </si>
  <si>
    <t>Jan van der Heijdenstr</t>
  </si>
  <si>
    <t>3261LE</t>
  </si>
  <si>
    <t>Prinses Irenestraat</t>
  </si>
  <si>
    <t>3261AP</t>
  </si>
  <si>
    <t>Molendijk</t>
  </si>
  <si>
    <t>3267AL</t>
  </si>
  <si>
    <t>Goudswaard</t>
  </si>
  <si>
    <t>van Almondestraat</t>
  </si>
  <si>
    <t>3267AV</t>
  </si>
  <si>
    <t>3267LT</t>
  </si>
  <si>
    <t>Voorstraat</t>
  </si>
  <si>
    <t>3265BT</t>
  </si>
  <si>
    <t>Piershil</t>
  </si>
  <si>
    <t>Steegjesdijk</t>
  </si>
  <si>
    <t>3265AE</t>
  </si>
  <si>
    <t>Johan Berkstraat</t>
  </si>
  <si>
    <t>3284XD</t>
  </si>
  <si>
    <t>Zuid-Beijerland</t>
  </si>
  <si>
    <t>Hallinxweg</t>
  </si>
  <si>
    <t>3281KC</t>
  </si>
  <si>
    <t>3281KD</t>
  </si>
  <si>
    <t>Azaleastraat</t>
  </si>
  <si>
    <t>3281CA</t>
  </si>
  <si>
    <t>Plataanstraat</t>
  </si>
  <si>
    <t>3281CP</t>
  </si>
  <si>
    <t>Buttervliet</t>
  </si>
  <si>
    <t>3281LK</t>
  </si>
  <si>
    <t>Achterstraat</t>
  </si>
  <si>
    <t>3264AB</t>
  </si>
  <si>
    <t>Nieuw-Beijerland</t>
  </si>
  <si>
    <t>Marktveld</t>
  </si>
  <si>
    <t>3264AL</t>
  </si>
  <si>
    <t>Oud-Cromstrijensedijk WZ</t>
  </si>
  <si>
    <t>3286BR</t>
  </si>
  <si>
    <t>Klaaswaal</t>
  </si>
  <si>
    <t>Oranjeplein</t>
  </si>
  <si>
    <t>3286AP</t>
  </si>
  <si>
    <t>Berkenlaan</t>
  </si>
  <si>
    <t>3286XC</t>
  </si>
  <si>
    <t>Klaverbladstraat</t>
  </si>
  <si>
    <t>3286VR</t>
  </si>
  <si>
    <t>Sportlaan</t>
  </si>
  <si>
    <t>3299XG</t>
  </si>
  <si>
    <t>Maasdam</t>
  </si>
  <si>
    <t>Fazant</t>
  </si>
  <si>
    <t>3299BS</t>
  </si>
  <si>
    <t>Vrouwehuisjesweg</t>
  </si>
  <si>
    <t>3271LX</t>
  </si>
  <si>
    <t>Mijnsheerenland</t>
  </si>
  <si>
    <t>Kade</t>
  </si>
  <si>
    <t>3265AA</t>
  </si>
  <si>
    <t>871687940021155787</t>
  </si>
  <si>
    <t>871687940021174221</t>
  </si>
  <si>
    <t>871687940021215559</t>
  </si>
  <si>
    <t>871687940021220669</t>
  </si>
  <si>
    <t>871687940032509272</t>
  </si>
  <si>
    <t>871715423000296012</t>
  </si>
  <si>
    <t>871715423000488530</t>
  </si>
  <si>
    <t>871715423000493220</t>
  </si>
  <si>
    <t>871715423000517148</t>
  </si>
  <si>
    <t>871715423001109779</t>
  </si>
  <si>
    <t>871715423001280133</t>
  </si>
  <si>
    <t>871715423001280638</t>
  </si>
  <si>
    <t>871715423001286487</t>
  </si>
  <si>
    <t>871715423001464427</t>
  </si>
  <si>
    <t>Gemeente Moerdijk</t>
  </si>
  <si>
    <t>Pastoor van Kessellaan</t>
  </si>
  <si>
    <t>4761BJ</t>
  </si>
  <si>
    <t>Zevenbergen</t>
  </si>
  <si>
    <t>Droge Mark</t>
  </si>
  <si>
    <t>4761JB</t>
  </si>
  <si>
    <t>Olavstraat</t>
  </si>
  <si>
    <t>4765CP</t>
  </si>
  <si>
    <t>Zevenbergschen Hoek</t>
  </si>
  <si>
    <t>Kloosterlaan</t>
  </si>
  <si>
    <t>4772RA</t>
  </si>
  <si>
    <t>Langeweg</t>
  </si>
  <si>
    <t>Schansweg</t>
  </si>
  <si>
    <t>4791RC</t>
  </si>
  <si>
    <t>Klundert</t>
  </si>
  <si>
    <t>Tonsedijk</t>
  </si>
  <si>
    <t>4793SC</t>
  </si>
  <si>
    <t>Fijnaart</t>
  </si>
  <si>
    <t>Kloosterstraat</t>
  </si>
  <si>
    <t>4781AC</t>
  </si>
  <si>
    <t>Moerdijk</t>
  </si>
  <si>
    <t>Margrietstraat</t>
  </si>
  <si>
    <t>4782AH</t>
  </si>
  <si>
    <t>Parelhoenweg</t>
  </si>
  <si>
    <t>4791PA</t>
  </si>
  <si>
    <t>Timberwolfstraat</t>
  </si>
  <si>
    <t>4758AJ</t>
  </si>
  <si>
    <t>Standdaarbuiten</t>
  </si>
  <si>
    <t>Hofstraat</t>
  </si>
  <si>
    <t>4797AC</t>
  </si>
  <si>
    <t>Willemstad</t>
  </si>
  <si>
    <t>Kerkring</t>
  </si>
  <si>
    <t>4797AB</t>
  </si>
  <si>
    <t>Prinses Christinastraat</t>
  </si>
  <si>
    <t>4797HN</t>
  </si>
  <si>
    <t>Prins Willemstraat</t>
  </si>
  <si>
    <t>4791JN</t>
  </si>
  <si>
    <t>871687940032482773</t>
  </si>
  <si>
    <t>871715423000598666</t>
  </si>
  <si>
    <t>871715423000636085</t>
  </si>
  <si>
    <t>871715423000670492</t>
  </si>
  <si>
    <t>871715423000672380</t>
  </si>
  <si>
    <t>871715423000672700</t>
  </si>
  <si>
    <t>871715423000693477</t>
  </si>
  <si>
    <t>871715423000693590</t>
  </si>
  <si>
    <t>871715423000704838</t>
  </si>
  <si>
    <t>871715423000711454</t>
  </si>
  <si>
    <t>871715423000728636</t>
  </si>
  <si>
    <t>871715423000741222</t>
  </si>
  <si>
    <t>871715423000804071</t>
  </si>
  <si>
    <t>871715423001427507</t>
  </si>
  <si>
    <t>Gemeente Oosterhout</t>
  </si>
  <si>
    <t>Kruidenlaan</t>
  </si>
  <si>
    <t>4907AB</t>
  </si>
  <si>
    <t>Oosterhout</t>
  </si>
  <si>
    <t>Arendshof</t>
  </si>
  <si>
    <t>4901LH</t>
  </si>
  <si>
    <t>Torenplein</t>
  </si>
  <si>
    <t>4901EC</t>
  </si>
  <si>
    <t>Ridderstraat</t>
  </si>
  <si>
    <t>4902AA</t>
  </si>
  <si>
    <t>Slotjesveld</t>
  </si>
  <si>
    <t>4902ZP</t>
  </si>
  <si>
    <t>Bredaseweg</t>
  </si>
  <si>
    <t>4904SB</t>
  </si>
  <si>
    <t>4904SC</t>
  </si>
  <si>
    <t>Lodewijk Napoleonlaan</t>
  </si>
  <si>
    <t>4904LH</t>
  </si>
  <si>
    <t>Paterserf</t>
  </si>
  <si>
    <t>4904AR</t>
  </si>
  <si>
    <t>Kanaalstraat</t>
  </si>
  <si>
    <t>4905BH</t>
  </si>
  <si>
    <t>Arkendonk</t>
  </si>
  <si>
    <t>4907XP</t>
  </si>
  <si>
    <t>Pastoor den Rondenstraat</t>
  </si>
  <si>
    <t>4849BG</t>
  </si>
  <si>
    <t>Dorst</t>
  </si>
  <si>
    <t>Markkant</t>
  </si>
  <si>
    <t>4906KB</t>
  </si>
  <si>
    <t>871687940020034731</t>
  </si>
  <si>
    <t>871687940020035882</t>
  </si>
  <si>
    <t>871687940020037862</t>
  </si>
  <si>
    <t>871687940020038234</t>
  </si>
  <si>
    <t>871687940020054616</t>
  </si>
  <si>
    <t>871687940030620825</t>
  </si>
  <si>
    <t>871687940030643558</t>
  </si>
  <si>
    <t>871715423000237671</t>
  </si>
  <si>
    <t>871715423000242460</t>
  </si>
  <si>
    <t>Gemeente Steenbergen</t>
  </si>
  <si>
    <t>Westlandse Langeweg</t>
  </si>
  <si>
    <t>4651PD</t>
  </si>
  <si>
    <t>Steenbergen</t>
  </si>
  <si>
    <t>Krommeweg</t>
  </si>
  <si>
    <t>4651RN</t>
  </si>
  <si>
    <t>Renessestraat</t>
  </si>
  <si>
    <t>4651SV</t>
  </si>
  <si>
    <t>Van Andelstraat</t>
  </si>
  <si>
    <t>4651TA</t>
  </si>
  <si>
    <t>4681AG</t>
  </si>
  <si>
    <t>Nieuw-Vossemeer</t>
  </si>
  <si>
    <t>Buiten Veste</t>
  </si>
  <si>
    <t>4651QQ</t>
  </si>
  <si>
    <t>Wipstraat</t>
  </si>
  <si>
    <t>4651XW</t>
  </si>
  <si>
    <t>Dorus Rijkersstraat</t>
  </si>
  <si>
    <t>4671AA</t>
  </si>
  <si>
    <t>Dinteloord</t>
  </si>
  <si>
    <t>Westgroeneweg</t>
  </si>
  <si>
    <t>4671CL</t>
  </si>
  <si>
    <t>871715423000499857</t>
  </si>
  <si>
    <t>871715423000944593</t>
  </si>
  <si>
    <t>871715423001295816</t>
  </si>
  <si>
    <t>871715423001297407</t>
  </si>
  <si>
    <t>871715423001302668</t>
  </si>
  <si>
    <t>871715423001306543</t>
  </si>
  <si>
    <t>871715423001448564</t>
  </si>
  <si>
    <t>Gemeente Woensdrecht</t>
  </si>
  <si>
    <t>Staartsestraat</t>
  </si>
  <si>
    <t>4635RB</t>
  </si>
  <si>
    <t>Huijbergen</t>
  </si>
  <si>
    <t>Hogebergdreef</t>
  </si>
  <si>
    <t>4645EV</t>
  </si>
  <si>
    <t>Putte</t>
  </si>
  <si>
    <t>Bloemenlaan</t>
  </si>
  <si>
    <t>4631AD</t>
  </si>
  <si>
    <t>Hoogerheide</t>
  </si>
  <si>
    <t>Doelstraat</t>
  </si>
  <si>
    <t>4631RH</t>
  </si>
  <si>
    <t>Huijbergseweg</t>
  </si>
  <si>
    <t>4631GH</t>
  </si>
  <si>
    <t>Kromstraat</t>
  </si>
  <si>
    <t>4631KH</t>
  </si>
  <si>
    <t>4631GC</t>
  </si>
  <si>
    <t>871687940021387614</t>
  </si>
  <si>
    <t>871687940021389137</t>
  </si>
  <si>
    <t>871687940021459816</t>
  </si>
  <si>
    <t>871687940030846157</t>
  </si>
  <si>
    <t>871687940031661919</t>
  </si>
  <si>
    <t>871687940032125281</t>
  </si>
  <si>
    <t>871687940032262344</t>
  </si>
  <si>
    <t>Gemeente Zundert</t>
  </si>
  <si>
    <t>Molenstraat</t>
  </si>
  <si>
    <t>4881CP</t>
  </si>
  <si>
    <t>Zundert</t>
  </si>
  <si>
    <t>4881DE</t>
  </si>
  <si>
    <t>Laguitensebaan</t>
  </si>
  <si>
    <t>4891XR</t>
  </si>
  <si>
    <t>Rijsbergen</t>
  </si>
  <si>
    <t>De Brug</t>
  </si>
  <si>
    <t>4881BH</t>
  </si>
  <si>
    <t>Onder de Mast</t>
  </si>
  <si>
    <t>4881AN</t>
  </si>
  <si>
    <t>de Ambachten</t>
  </si>
  <si>
    <t>4881XZ</t>
  </si>
  <si>
    <t>871687940032250747</t>
  </si>
  <si>
    <t>871715423001253342</t>
  </si>
  <si>
    <t>871715423001273180</t>
  </si>
  <si>
    <t>Stichting ’t Uivernest</t>
  </si>
  <si>
    <t>Stichting Dorpshuis Sleeuwijk</t>
  </si>
  <si>
    <t>Stichting Dorpshuis Tavenu</t>
  </si>
  <si>
    <t>4273CA</t>
  </si>
  <si>
    <t>Nanningh Keyserstraat</t>
  </si>
  <si>
    <t>4254EP</t>
  </si>
  <si>
    <t>4255HD</t>
  </si>
  <si>
    <t>Nieuwendijk</t>
  </si>
  <si>
    <t>Zwembaden Hoeksche Waard B.V.</t>
  </si>
  <si>
    <t>Bres Accommodaties B.V.</t>
  </si>
  <si>
    <t>Horeca Recreatieoord Hoeksche Waard B.V.</t>
  </si>
  <si>
    <t>871689200000042902</t>
  </si>
  <si>
    <t>871689260010045782</t>
  </si>
  <si>
    <t>871689260011178977</t>
  </si>
  <si>
    <t>871689290401930069</t>
  </si>
  <si>
    <t>871689290401930090</t>
  </si>
  <si>
    <t>871689290401930113</t>
  </si>
  <si>
    <t>871689290402106524</t>
  </si>
  <si>
    <t>871689290402121305</t>
  </si>
  <si>
    <t>871689290402121329</t>
  </si>
  <si>
    <t>871689290402286905</t>
  </si>
  <si>
    <t>871689290402308621</t>
  </si>
  <si>
    <t>871689290402902669</t>
  </si>
  <si>
    <t>871689290403408870</t>
  </si>
  <si>
    <t>871689290403408887</t>
  </si>
  <si>
    <t>871689290403408931</t>
  </si>
  <si>
    <t>871689290403708789</t>
  </si>
  <si>
    <t>Schenkeltje</t>
  </si>
  <si>
    <t>3295KK</t>
  </si>
  <si>
    <t>Steenenstraat</t>
  </si>
  <si>
    <t>3262JM</t>
  </si>
  <si>
    <t>Beijersehof</t>
  </si>
  <si>
    <t>3262VR</t>
  </si>
  <si>
    <t>Burg. Diepenhorstsingel</t>
  </si>
  <si>
    <t>3261ED</t>
  </si>
  <si>
    <t>Hortensiastraat</t>
  </si>
  <si>
    <t>3261BG</t>
  </si>
  <si>
    <t>Tienvoet</t>
  </si>
  <si>
    <t>3274BN</t>
  </si>
  <si>
    <t>Heinenoord</t>
  </si>
  <si>
    <t>Vrouwe Huisjesweg</t>
  </si>
  <si>
    <t>Beatrixplein</t>
  </si>
  <si>
    <t>3271BA</t>
  </si>
  <si>
    <t>Laning</t>
  </si>
  <si>
    <t>3297TB</t>
  </si>
  <si>
    <t>Puttershoek</t>
  </si>
  <si>
    <t>ABG Organisatie</t>
  </si>
  <si>
    <t>Eind 2020 zijn er voor deze locatie warmtepompen geplaatst incl een piekketel voor de koude dagen. Het verbruik zal dus flink moeten afnemen</t>
  </si>
  <si>
    <t>naar verwachting wordt deze locatie met ingang of in de loop van 2022 geprivatiseerd.</t>
  </si>
  <si>
    <t>in de loop van 2022/2023 wordt gekeken of deze van het gas af kunnen</t>
  </si>
  <si>
    <t>Gemeente Goeree Overflakkee</t>
  </si>
  <si>
    <t>Bres accommodaties BV</t>
  </si>
  <si>
    <t>871689290402314646</t>
  </si>
  <si>
    <t>Polderlaan</t>
  </si>
  <si>
    <t>4</t>
  </si>
  <si>
    <t>3261 ZA</t>
  </si>
  <si>
    <t>ja</t>
  </si>
  <si>
    <t>Factuur naar  info@bresaccommodaties.nl</t>
  </si>
  <si>
    <t>3271 LX</t>
  </si>
  <si>
    <t>Gemeente Rucphen</t>
  </si>
  <si>
    <t>871687940020013378</t>
  </si>
  <si>
    <t xml:space="preserve">Ravelijnstraat </t>
  </si>
  <si>
    <t>4651DT</t>
  </si>
  <si>
    <t>De Schroef</t>
  </si>
  <si>
    <t>Vml gemeentekantoor</t>
  </si>
  <si>
    <t>Sportpark Rijsbergen</t>
  </si>
  <si>
    <t>Jeekaacee</t>
  </si>
  <si>
    <t>Sporthal</t>
  </si>
  <si>
    <t>Servicedienst</t>
  </si>
  <si>
    <t>Kloostertuin</t>
  </si>
  <si>
    <t>Ettenseweg</t>
  </si>
  <si>
    <t>4891 SX</t>
  </si>
  <si>
    <t>Levenslust</t>
  </si>
  <si>
    <t>Klein Zundertseweg</t>
  </si>
  <si>
    <t xml:space="preserve">4882 BH </t>
  </si>
  <si>
    <t>Klein Zundert</t>
  </si>
  <si>
    <t>871687940031834580</t>
  </si>
  <si>
    <t>Binnentuin</t>
  </si>
  <si>
    <t>4715 RW</t>
  </si>
  <si>
    <t>RUCPHEN</t>
  </si>
  <si>
    <t>Kleinverbruik</t>
  </si>
  <si>
    <t>JRL Jaarlijks</t>
  </si>
  <si>
    <t>4715ZG</t>
  </si>
  <si>
    <t>871715423001016794</t>
  </si>
  <si>
    <t>Expeditieweg</t>
  </si>
  <si>
    <t>4715 RM</t>
  </si>
  <si>
    <t>871715423001021064</t>
  </si>
  <si>
    <t>Kozijnenhoek</t>
  </si>
  <si>
    <t>4715 RE</t>
  </si>
  <si>
    <t>871715423001026823</t>
  </si>
  <si>
    <t>Sporthei</t>
  </si>
  <si>
    <t>4715 RJ</t>
  </si>
  <si>
    <t>871715423001028643</t>
  </si>
  <si>
    <t>Vasseurdreef</t>
  </si>
  <si>
    <t>4715 EE</t>
  </si>
  <si>
    <t>871715423001478424</t>
  </si>
  <si>
    <t>871715423001656303</t>
  </si>
  <si>
    <t>Kloosterplein</t>
  </si>
  <si>
    <t>4714 CN</t>
  </si>
  <si>
    <t>SPRUNDEL</t>
  </si>
  <si>
    <t xml:space="preserve">Postbus </t>
  </si>
  <si>
    <t>Rucphen</t>
  </si>
  <si>
    <t xml:space="preserve">Wordt mogelijk verkocht </t>
  </si>
  <si>
    <t>Wordt mogelijk gesloopt</t>
  </si>
  <si>
    <t>871687910000277595</t>
  </si>
  <si>
    <t>Mgr Schaepmanstraat</t>
  </si>
  <si>
    <t>5121TM</t>
  </si>
  <si>
    <t>871687940022388382</t>
  </si>
  <si>
    <t>Monseigneur Ariensstraat</t>
  </si>
  <si>
    <t>5121CA</t>
  </si>
  <si>
    <t>871687940022388481</t>
  </si>
  <si>
    <t>wordt waarschijnlijk gesloopt in 2021/ 2022</t>
  </si>
  <si>
    <t>871687910000224933</t>
  </si>
  <si>
    <t>871687940021414051</t>
  </si>
  <si>
    <t>Wordt per 2022 afgestoten</t>
  </si>
  <si>
    <t>871689250000040224</t>
  </si>
  <si>
    <t xml:space="preserve">Koninginneweg </t>
  </si>
  <si>
    <t xml:space="preserve">3262 JD </t>
  </si>
  <si>
    <t>871689290401896396</t>
  </si>
  <si>
    <t>871689290401900741</t>
  </si>
  <si>
    <t>871689290402084778</t>
  </si>
  <si>
    <t>871689290402922421</t>
  </si>
  <si>
    <t>871689290403640058</t>
  </si>
  <si>
    <t>871689290403715626</t>
  </si>
  <si>
    <t>871689260009937968</t>
  </si>
  <si>
    <t>871689290401883198</t>
  </si>
  <si>
    <t>871689290401883457</t>
  </si>
  <si>
    <t>871689290401894316</t>
  </si>
  <si>
    <t>871689290401901373</t>
  </si>
  <si>
    <t>871689290402264217</t>
  </si>
  <si>
    <t>871689290402269052</t>
  </si>
  <si>
    <t>871689290402467182</t>
  </si>
  <si>
    <t>871689290402467496</t>
  </si>
  <si>
    <t>871689290402618614</t>
  </si>
  <si>
    <t>871689290402926726</t>
  </si>
  <si>
    <t>871689290402931416</t>
  </si>
  <si>
    <t>871689290403266715</t>
  </si>
  <si>
    <t>871689290402092117</t>
  </si>
  <si>
    <t>871689290402837190</t>
  </si>
  <si>
    <t>871689290403458363</t>
  </si>
  <si>
    <t>871689290402269403</t>
  </si>
  <si>
    <t>871689290402467830</t>
  </si>
  <si>
    <t>871689290402838920</t>
  </si>
  <si>
    <t>871689213001664929</t>
  </si>
  <si>
    <t>871689290401885079</t>
  </si>
  <si>
    <t>871689290402269182</t>
  </si>
  <si>
    <t>871689290402619376</t>
  </si>
  <si>
    <t>871689290402634973</t>
  </si>
  <si>
    <t>871689290402838937</t>
  </si>
  <si>
    <t>871689290402848578</t>
  </si>
  <si>
    <t>871689290402927341</t>
  </si>
  <si>
    <t>871689290403718788</t>
  </si>
  <si>
    <t>Koningin Julianaweg 45, 3241XB Middelharnis</t>
  </si>
  <si>
    <t>Pascal 40, 3241MB Middelharnis</t>
  </si>
  <si>
    <t>Schoolstraat 11, 3241CT Middelharnis</t>
  </si>
  <si>
    <t>Kaaidijk 22 BIJ, 3249AJ Herkingen</t>
  </si>
  <si>
    <t>Eisenhowerlaan 1 A, 3255VA Oude-Tonge</t>
  </si>
  <si>
    <t>Westhavendijk 4, 3241LP Middelharnis</t>
  </si>
  <si>
    <t>Dirkdoensweg 35 A, 3253AD Ouddorp</t>
  </si>
  <si>
    <t>Oosthavendijk 5, 3241LK Middelharnis</t>
  </si>
  <si>
    <t>Havenhoofd 1, 3241LD Middelharnis</t>
  </si>
  <si>
    <t>Rottenburgseweg 1 A, 3241XD Middelharnis</t>
  </si>
  <si>
    <t>Pr Willem-Alexanderstr 19 VOETBA, 3241TD Middelharnis</t>
  </si>
  <si>
    <t>Koninginnelaan 26, 3245XL Sommelsdijk</t>
  </si>
  <si>
    <t>Molenweg 7, 3245LS Sommelsdijk</t>
  </si>
  <si>
    <t>Korteweegje 14 A, 3244AL Nieuwe-Tonge</t>
  </si>
  <si>
    <t>Zuidelijke Achterweg 20, 3244AX Nieuwe-Tonge</t>
  </si>
  <si>
    <t>Langeweg 1, 3255LJ Oude-Tonge</t>
  </si>
  <si>
    <t>Voorstraat 38, 3243AV Stad aan 't Haringvliet</t>
  </si>
  <si>
    <t>Nieuwstraat 34, 3243AN Stad aan 't Haringvliet</t>
  </si>
  <si>
    <t>Dorpsweg 38 AULA, 3253AH Ouddorp</t>
  </si>
  <si>
    <t>Raadhuisstraat 1, 3241CP Middelharnis</t>
  </si>
  <si>
    <t>Beatrixlaan 31, 3247AA Dirksland</t>
  </si>
  <si>
    <t>Jongkoenstraat 1 A GYMZ, 3252AV Goedereede</t>
  </si>
  <si>
    <t>Molenlaan 28, 3245CP Sommelsdijk</t>
  </si>
  <si>
    <t>Kerkstraat 2, 3244AJ Nieuwe-Tonge</t>
  </si>
  <si>
    <t>Philipshoofjesweg 57 A, 3247XR Dirksland</t>
  </si>
  <si>
    <t>Dwarsweg 40 KANTOO, 3241LB Middelharnis</t>
  </si>
  <si>
    <t>Molenlaan 1, 3245CP Sommelsdijk</t>
  </si>
  <si>
    <t>Tramweg 3, 3255MB Oude-Tonge</t>
  </si>
  <si>
    <t>Eisenhowerlaan 1, 3255VA Oude-Tonge</t>
  </si>
  <si>
    <t>Philipshoofjesweg 57 B, 3247XR Dirksland</t>
  </si>
  <si>
    <t>Voorstraat 17, 3247CD Dirksland</t>
  </si>
  <si>
    <t>Kolff van Oosterwijkstr 2, 3243BD Stad aan 't Haringvliet</t>
  </si>
  <si>
    <t>Provincialeweg 12 B, 3252LR Goedereede</t>
  </si>
  <si>
    <t>Geprofileerd / maandelijks</t>
  </si>
  <si>
    <t>Geprofileerd / jaarlijks</t>
  </si>
  <si>
    <t>Geprofileerd / slimme meter</t>
  </si>
  <si>
    <t>871689213001008952</t>
  </si>
  <si>
    <t>Havendijk 16 Bedrijf, 3257LH OOLTGENSPLAAT</t>
  </si>
  <si>
    <t>sloop binnen 2 jaar, geen verbuik</t>
  </si>
  <si>
    <t>wijzigen, onbekend</t>
  </si>
  <si>
    <t>verkoop binnen 2 jaar</t>
  </si>
  <si>
    <t xml:space="preserve">sloop binnen 5 jaar </t>
  </si>
  <si>
    <t>afstoten</t>
  </si>
  <si>
    <t>verwijderen i.v.m. verduurzaming</t>
  </si>
  <si>
    <t>ivm vervallen GXX Gilze Rijen</t>
  </si>
  <si>
    <t>ivm sloop/ verkoop/ van het gas 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</si>
</sst>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yriad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color rgb="FF00B050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i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Calibri"/>
      <family val="2"/>
    </font>
    <font>
      <sz val="9"/>
      <color rgb="FFFF0000"/>
      <name val="Arial"/>
      <family val="2"/>
    </font>
    <font>
      <sz val="9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center" wrapText="1"/>
    </xf>
    <xf numFmtId="164" fontId="3" fillId="0" borderId="1" xfId="1" applyNumberFormat="1" applyFont="1" applyBorder="1" applyAlignment="1">
      <alignment horizontal="left" wrapText="1"/>
    </xf>
    <xf numFmtId="164" fontId="3" fillId="0" borderId="1" xfId="1" applyNumberFormat="1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49" fontId="5" fillId="0" borderId="0" xfId="0" applyNumberFormat="1" applyFont="1"/>
    <xf numFmtId="164" fontId="5" fillId="0" borderId="0" xfId="1" applyNumberFormat="1" applyFont="1"/>
    <xf numFmtId="164" fontId="5" fillId="0" borderId="0" xfId="1" applyNumberFormat="1" applyFont="1" applyAlignment="1">
      <alignment horizontal="center"/>
    </xf>
    <xf numFmtId="164" fontId="3" fillId="0" borderId="0" xfId="1" applyNumberFormat="1" applyFont="1" applyAlignment="1">
      <alignment horizontal="center"/>
    </xf>
    <xf numFmtId="0" fontId="6" fillId="0" borderId="0" xfId="0" applyFont="1"/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right"/>
    </xf>
    <xf numFmtId="0" fontId="9" fillId="0" borderId="0" xfId="0" applyFont="1"/>
    <xf numFmtId="164" fontId="10" fillId="0" borderId="1" xfId="1" applyNumberFormat="1" applyFont="1" applyBorder="1" applyAlignment="1">
      <alignment horizontal="center"/>
    </xf>
    <xf numFmtId="0" fontId="11" fillId="0" borderId="0" xfId="0" applyFont="1"/>
    <xf numFmtId="0" fontId="8" fillId="0" borderId="1" xfId="0" applyFont="1" applyBorder="1" applyAlignment="1">
      <alignment horizontal="center"/>
    </xf>
    <xf numFmtId="164" fontId="8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164" fontId="7" fillId="0" borderId="0" xfId="1" applyNumberFormat="1" applyFont="1" applyBorder="1" applyAlignment="1">
      <alignment horizontal="center"/>
    </xf>
    <xf numFmtId="0" fontId="12" fillId="0" borderId="0" xfId="0" applyFont="1"/>
    <xf numFmtId="164" fontId="12" fillId="0" borderId="0" xfId="1" applyNumberFormat="1" applyFont="1"/>
    <xf numFmtId="164" fontId="6" fillId="0" borderId="0" xfId="0" applyNumberFormat="1" applyFont="1"/>
    <xf numFmtId="3" fontId="12" fillId="0" borderId="0" xfId="0" applyNumberFormat="1" applyFont="1"/>
    <xf numFmtId="164" fontId="13" fillId="0" borderId="1" xfId="1" applyNumberFormat="1" applyFont="1" applyBorder="1" applyAlignment="1">
      <alignment horizontal="left"/>
    </xf>
    <xf numFmtId="0" fontId="14" fillId="0" borderId="1" xfId="0" applyFont="1" applyBorder="1" applyAlignment="1">
      <alignment horizontal="center"/>
    </xf>
    <xf numFmtId="164" fontId="14" fillId="0" borderId="1" xfId="1" applyNumberFormat="1" applyFont="1" applyBorder="1" applyAlignment="1">
      <alignment horizontal="left"/>
    </xf>
    <xf numFmtId="164" fontId="14" fillId="0" borderId="1" xfId="0" applyNumberFormat="1" applyFont="1" applyBorder="1" applyAlignment="1">
      <alignment horizontal="center"/>
    </xf>
    <xf numFmtId="0" fontId="10" fillId="0" borderId="0" xfId="0" applyFont="1"/>
    <xf numFmtId="49" fontId="5" fillId="0" borderId="0" xfId="0" applyNumberFormat="1" applyFont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5" fillId="0" borderId="1" xfId="1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3" fillId="0" borderId="1" xfId="1" applyNumberFormat="1" applyFont="1" applyBorder="1" applyAlignment="1">
      <alignment horizontal="left"/>
    </xf>
    <xf numFmtId="164" fontId="5" fillId="0" borderId="1" xfId="1" applyNumberFormat="1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164" fontId="6" fillId="0" borderId="1" xfId="1" applyNumberFormat="1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164" fontId="5" fillId="0" borderId="0" xfId="1" applyNumberFormat="1" applyFont="1" applyFill="1" applyAlignment="1">
      <alignment horizontal="center"/>
    </xf>
    <xf numFmtId="0" fontId="16" fillId="0" borderId="0" xfId="0" applyFont="1" applyAlignment="1">
      <alignment horizontal="left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164" fontId="17" fillId="0" borderId="0" xfId="1" applyNumberFormat="1" applyFont="1" applyAlignment="1">
      <alignment horizontal="center"/>
    </xf>
    <xf numFmtId="164" fontId="4" fillId="0" borderId="0" xfId="1" applyNumberFormat="1" applyFont="1" applyAlignment="1">
      <alignment horizontal="center"/>
    </xf>
    <xf numFmtId="49" fontId="5" fillId="0" borderId="0" xfId="0" applyNumberFormat="1" applyFont="1" applyFill="1" applyAlignment="1">
      <alignment horizontal="center"/>
    </xf>
    <xf numFmtId="0" fontId="5" fillId="0" borderId="0" xfId="0" applyFont="1" applyFill="1"/>
    <xf numFmtId="0" fontId="17" fillId="0" borderId="0" xfId="0" applyFont="1" applyFill="1"/>
    <xf numFmtId="0" fontId="17" fillId="0" borderId="0" xfId="0" applyFont="1" applyAlignment="1">
      <alignment horizontal="center"/>
    </xf>
    <xf numFmtId="49" fontId="17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49" fontId="17" fillId="0" borderId="0" xfId="0" applyNumberFormat="1" applyFont="1"/>
    <xf numFmtId="0" fontId="17" fillId="0" borderId="0" xfId="0" applyFont="1"/>
    <xf numFmtId="164" fontId="17" fillId="0" borderId="0" xfId="1" applyNumberFormat="1" applyFont="1"/>
    <xf numFmtId="0" fontId="10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5" fillId="2" borderId="0" xfId="0" applyFont="1" applyFill="1" applyAlignment="1">
      <alignment horizontal="center"/>
    </xf>
  </cellXfs>
  <cellStyles count="3">
    <cellStyle name="Komma" xfId="1" builtinId="3"/>
    <cellStyle name="Standaard" xfId="0" builtinId="0"/>
    <cellStyle name="Standaard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29"/>
  <sheetViews>
    <sheetView tabSelected="1" zoomScale="80" zoomScaleNormal="80" workbookViewId="0">
      <selection activeCell="F3" sqref="F3"/>
    </sheetView>
  </sheetViews>
  <sheetFormatPr defaultRowHeight="15.5"/>
  <cols>
    <col min="1" max="1" width="8.7265625" style="11"/>
    <col min="2" max="2" width="45" style="11" bestFit="1" customWidth="1"/>
    <col min="3" max="3" width="27.90625" style="11" bestFit="1" customWidth="1"/>
    <col min="4" max="4" width="31.7265625" style="11" bestFit="1" customWidth="1"/>
    <col min="5" max="5" width="27.1796875" style="11" bestFit="1" customWidth="1"/>
    <col min="6" max="6" width="22.7265625" style="11" bestFit="1" customWidth="1"/>
    <col min="7" max="7" width="21.36328125" style="11" bestFit="1" customWidth="1"/>
    <col min="8" max="8" width="5.54296875" style="11" bestFit="1" customWidth="1"/>
    <col min="9" max="9" width="12.1796875" style="11" bestFit="1" customWidth="1"/>
    <col min="10" max="16384" width="8.7265625" style="11"/>
  </cols>
  <sheetData>
    <row r="2" spans="2:9">
      <c r="B2" s="12" t="s">
        <v>24</v>
      </c>
      <c r="C2" s="12" t="s">
        <v>31</v>
      </c>
      <c r="D2" s="12" t="s">
        <v>32</v>
      </c>
      <c r="E2" s="12" t="s">
        <v>33</v>
      </c>
      <c r="F2" s="12" t="s">
        <v>25</v>
      </c>
      <c r="G2" s="13" t="s">
        <v>26</v>
      </c>
      <c r="H2" s="13" t="s">
        <v>22</v>
      </c>
      <c r="I2" s="13" t="s">
        <v>27</v>
      </c>
    </row>
    <row r="3" spans="2:9">
      <c r="B3" s="37" t="s">
        <v>675</v>
      </c>
      <c r="C3" s="38">
        <f>'ABG Organisatie'!H14</f>
        <v>84592</v>
      </c>
      <c r="D3" s="38">
        <v>0</v>
      </c>
      <c r="E3" s="38">
        <f>C3+D3</f>
        <v>84592</v>
      </c>
      <c r="F3" s="37">
        <v>6</v>
      </c>
      <c r="G3" s="55">
        <v>0</v>
      </c>
      <c r="H3" s="56">
        <v>1</v>
      </c>
      <c r="I3" s="56">
        <v>5</v>
      </c>
    </row>
    <row r="4" spans="2:9">
      <c r="B4" s="37" t="s">
        <v>680</v>
      </c>
      <c r="C4" s="38">
        <f>'Bres Acc BV'!H23</f>
        <v>123941.38</v>
      </c>
      <c r="D4" s="38">
        <v>0</v>
      </c>
      <c r="E4" s="38">
        <f>C4+D4</f>
        <v>123941.38</v>
      </c>
      <c r="F4" s="37">
        <v>13</v>
      </c>
      <c r="G4" s="55">
        <v>0</v>
      </c>
      <c r="H4" s="56">
        <v>3</v>
      </c>
      <c r="I4" s="56">
        <v>10</v>
      </c>
    </row>
    <row r="5" spans="2:9">
      <c r="B5" s="37" t="s">
        <v>66</v>
      </c>
      <c r="C5" s="38">
        <f>'Alphen Chaam'!H13</f>
        <v>12392</v>
      </c>
      <c r="D5" s="38">
        <v>0</v>
      </c>
      <c r="E5" s="38">
        <f>C5+D5</f>
        <v>12392</v>
      </c>
      <c r="F5" s="37">
        <v>4</v>
      </c>
      <c r="G5" s="55">
        <v>0</v>
      </c>
      <c r="H5" s="56">
        <v>0</v>
      </c>
      <c r="I5" s="56">
        <v>4</v>
      </c>
    </row>
    <row r="6" spans="2:9">
      <c r="B6" s="37" t="s">
        <v>83</v>
      </c>
      <c r="C6" s="38">
        <f>Altena!J39</f>
        <v>190719.65000000002</v>
      </c>
      <c r="D6" s="38">
        <v>0</v>
      </c>
      <c r="E6" s="38">
        <f t="shared" ref="E6:E22" si="0">C6+D6</f>
        <v>190719.65000000002</v>
      </c>
      <c r="F6" s="37">
        <v>31</v>
      </c>
      <c r="G6" s="55">
        <v>0</v>
      </c>
      <c r="H6" s="56">
        <v>3</v>
      </c>
      <c r="I6" s="56">
        <v>28</v>
      </c>
    </row>
    <row r="7" spans="2:9">
      <c r="B7" s="37" t="s">
        <v>175</v>
      </c>
      <c r="C7" s="38">
        <f>'Baarle Nassau'!J9</f>
        <v>17200</v>
      </c>
      <c r="D7" s="38">
        <v>0</v>
      </c>
      <c r="E7" s="38">
        <f t="shared" si="0"/>
        <v>17200</v>
      </c>
      <c r="F7" s="37">
        <v>1</v>
      </c>
      <c r="G7" s="55">
        <v>0</v>
      </c>
      <c r="H7" s="56">
        <v>0</v>
      </c>
      <c r="I7" s="56">
        <v>1</v>
      </c>
    </row>
    <row r="8" spans="2:9">
      <c r="B8" s="37" t="s">
        <v>184</v>
      </c>
      <c r="C8" s="38">
        <f>Drimmelen!J16</f>
        <v>75526</v>
      </c>
      <c r="D8" s="38">
        <v>0</v>
      </c>
      <c r="E8" s="38">
        <f t="shared" si="0"/>
        <v>75526</v>
      </c>
      <c r="F8" s="37">
        <v>7</v>
      </c>
      <c r="G8" s="55">
        <v>0</v>
      </c>
      <c r="H8" s="56">
        <v>2</v>
      </c>
      <c r="I8" s="56">
        <v>5</v>
      </c>
    </row>
    <row r="9" spans="2:9">
      <c r="B9" s="37" t="s">
        <v>222</v>
      </c>
      <c r="C9" s="38">
        <f>'Etten-Leur'!J26</f>
        <v>158235</v>
      </c>
      <c r="D9" s="38">
        <v>0</v>
      </c>
      <c r="E9" s="38">
        <f t="shared" si="0"/>
        <v>158235</v>
      </c>
      <c r="F9" s="37">
        <v>18</v>
      </c>
      <c r="G9" s="55">
        <v>0</v>
      </c>
      <c r="H9" s="56">
        <v>3</v>
      </c>
      <c r="I9" s="56">
        <v>15</v>
      </c>
    </row>
    <row r="10" spans="2:9">
      <c r="B10" s="37" t="s">
        <v>276</v>
      </c>
      <c r="C10" s="38">
        <f>Geertruidenberg!J25</f>
        <v>127923.65</v>
      </c>
      <c r="D10" s="38">
        <v>0</v>
      </c>
      <c r="E10" s="38">
        <f t="shared" si="0"/>
        <v>127923.65</v>
      </c>
      <c r="F10" s="37">
        <v>17</v>
      </c>
      <c r="G10" s="55">
        <v>0</v>
      </c>
      <c r="H10" s="56">
        <v>1</v>
      </c>
      <c r="I10" s="56">
        <v>16</v>
      </c>
    </row>
    <row r="11" spans="2:9">
      <c r="B11" s="37" t="s">
        <v>308</v>
      </c>
      <c r="C11" s="38">
        <f>'Gilze en Rijen'!J17</f>
        <v>44164</v>
      </c>
      <c r="D11" s="38">
        <f>'Gilze en Rijen'!J20</f>
        <v>25454</v>
      </c>
      <c r="E11" s="38">
        <f t="shared" si="0"/>
        <v>69618</v>
      </c>
      <c r="F11" s="37">
        <v>5</v>
      </c>
      <c r="G11" s="55">
        <v>1</v>
      </c>
      <c r="H11" s="56">
        <v>0</v>
      </c>
      <c r="I11" s="56">
        <v>4</v>
      </c>
    </row>
    <row r="12" spans="2:9">
      <c r="B12" s="37" t="s">
        <v>679</v>
      </c>
      <c r="C12" s="38">
        <f>'Goeree Overflakkee'!F43</f>
        <v>306237</v>
      </c>
      <c r="D12" s="38">
        <v>0</v>
      </c>
      <c r="E12" s="38">
        <f t="shared" si="0"/>
        <v>306237</v>
      </c>
      <c r="F12" s="37">
        <v>35</v>
      </c>
      <c r="G12" s="55">
        <v>0</v>
      </c>
      <c r="H12" s="56">
        <v>3</v>
      </c>
      <c r="I12" s="56">
        <v>32</v>
      </c>
    </row>
    <row r="13" spans="2:9">
      <c r="B13" s="37" t="s">
        <v>327</v>
      </c>
      <c r="C13" s="38">
        <f>Halderberge!J20</f>
        <v>138478.59999999998</v>
      </c>
      <c r="D13" s="38">
        <v>0</v>
      </c>
      <c r="E13" s="38">
        <f t="shared" si="0"/>
        <v>138478.59999999998</v>
      </c>
      <c r="F13" s="37">
        <v>11</v>
      </c>
      <c r="G13" s="55">
        <v>0</v>
      </c>
      <c r="H13" s="56">
        <v>3</v>
      </c>
      <c r="I13" s="56">
        <v>8</v>
      </c>
    </row>
    <row r="14" spans="2:9">
      <c r="B14" s="37" t="s">
        <v>383</v>
      </c>
      <c r="C14" s="38">
        <f>'Hoeksche Waard'!J45</f>
        <v>329569.41000000003</v>
      </c>
      <c r="D14" s="38">
        <v>0</v>
      </c>
      <c r="E14" s="38">
        <f t="shared" si="0"/>
        <v>329569.41000000003</v>
      </c>
      <c r="F14" s="37">
        <v>36</v>
      </c>
      <c r="G14" s="55">
        <v>0</v>
      </c>
      <c r="H14" s="56">
        <v>6</v>
      </c>
      <c r="I14" s="56">
        <v>30</v>
      </c>
    </row>
    <row r="15" spans="2:9">
      <c r="B15" s="37" t="s">
        <v>472</v>
      </c>
      <c r="C15" s="38">
        <f>Moerdijk!J23</f>
        <v>160801</v>
      </c>
      <c r="D15" s="38">
        <v>0</v>
      </c>
      <c r="E15" s="38">
        <f t="shared" si="0"/>
        <v>160801</v>
      </c>
      <c r="F15" s="37">
        <v>14</v>
      </c>
      <c r="G15" s="55">
        <v>0</v>
      </c>
      <c r="H15" s="56">
        <v>1</v>
      </c>
      <c r="I15" s="56">
        <v>13</v>
      </c>
    </row>
    <row r="16" spans="2:9">
      <c r="B16" s="37" t="s">
        <v>523</v>
      </c>
      <c r="C16" s="38">
        <f>Oosterhout!J23</f>
        <v>380338</v>
      </c>
      <c r="D16" s="38">
        <v>0</v>
      </c>
      <c r="E16" s="38">
        <f t="shared" si="0"/>
        <v>380338</v>
      </c>
      <c r="F16" s="37">
        <v>14</v>
      </c>
      <c r="G16" s="55">
        <v>0</v>
      </c>
      <c r="H16" s="56">
        <v>5</v>
      </c>
      <c r="I16" s="56">
        <v>9</v>
      </c>
    </row>
    <row r="17" spans="2:9">
      <c r="B17" s="37" t="s">
        <v>688</v>
      </c>
      <c r="C17" s="38">
        <f>Rucphen!J16</f>
        <v>77980</v>
      </c>
      <c r="D17" s="38">
        <v>0</v>
      </c>
      <c r="E17" s="38">
        <f t="shared" si="0"/>
        <v>77980</v>
      </c>
      <c r="F17" s="37">
        <v>7</v>
      </c>
      <c r="G17" s="55">
        <v>0</v>
      </c>
      <c r="H17" s="56">
        <v>0</v>
      </c>
      <c r="I17" s="56">
        <v>7</v>
      </c>
    </row>
    <row r="18" spans="2:9">
      <c r="B18" s="37" t="s">
        <v>560</v>
      </c>
      <c r="C18" s="38">
        <f>Steenbergen!J18</f>
        <v>74856</v>
      </c>
      <c r="D18" s="38">
        <v>0</v>
      </c>
      <c r="E18" s="38">
        <f t="shared" si="0"/>
        <v>74856</v>
      </c>
      <c r="F18" s="37">
        <v>10</v>
      </c>
      <c r="G18" s="55">
        <v>0</v>
      </c>
      <c r="H18" s="56">
        <v>3</v>
      </c>
      <c r="I18" s="56">
        <v>7</v>
      </c>
    </row>
    <row r="19" spans="2:9" s="14" customFormat="1">
      <c r="B19" s="37" t="s">
        <v>588</v>
      </c>
      <c r="C19" s="15">
        <f>Woensdrecht!J17</f>
        <v>22689</v>
      </c>
      <c r="D19" s="15">
        <f>Woensdrecht!J20</f>
        <v>67126</v>
      </c>
      <c r="E19" s="38">
        <f t="shared" si="0"/>
        <v>89815</v>
      </c>
      <c r="F19" s="37">
        <v>7</v>
      </c>
      <c r="G19" s="55">
        <v>1</v>
      </c>
      <c r="H19" s="56">
        <v>0</v>
      </c>
      <c r="I19" s="56">
        <v>6</v>
      </c>
    </row>
    <row r="20" spans="2:9" s="14" customFormat="1">
      <c r="B20" s="37" t="s">
        <v>612</v>
      </c>
      <c r="C20" s="15">
        <f>Zundert!J17</f>
        <v>94669.540000000008</v>
      </c>
      <c r="D20" s="15">
        <v>0</v>
      </c>
      <c r="E20" s="38">
        <f t="shared" si="0"/>
        <v>94669.540000000008</v>
      </c>
      <c r="F20" s="37">
        <v>9</v>
      </c>
      <c r="G20" s="56">
        <v>0</v>
      </c>
      <c r="H20" s="56">
        <v>1</v>
      </c>
      <c r="I20" s="56">
        <v>8</v>
      </c>
    </row>
    <row r="21" spans="2:9" s="16" customFormat="1">
      <c r="B21" s="37" t="s">
        <v>639</v>
      </c>
      <c r="C21" s="15">
        <f>'Horeca Recreatieoord HW'!H7</f>
        <v>21665</v>
      </c>
      <c r="D21" s="15">
        <v>0</v>
      </c>
      <c r="E21" s="38">
        <f t="shared" si="0"/>
        <v>21665</v>
      </c>
      <c r="F21" s="37">
        <v>1</v>
      </c>
      <c r="G21" s="56">
        <v>0</v>
      </c>
      <c r="H21" s="56">
        <v>0</v>
      </c>
      <c r="I21" s="56">
        <v>1</v>
      </c>
    </row>
    <row r="22" spans="2:9" s="29" customFormat="1">
      <c r="B22" s="37" t="s">
        <v>637</v>
      </c>
      <c r="C22" s="15">
        <f>'Zwembaden HW'!J10</f>
        <v>94250</v>
      </c>
      <c r="D22" s="15">
        <f>'Zwembaden HW'!J14</f>
        <v>219679</v>
      </c>
      <c r="E22" s="38">
        <f t="shared" si="0"/>
        <v>313929</v>
      </c>
      <c r="F22" s="37">
        <v>3</v>
      </c>
      <c r="G22" s="56">
        <v>1</v>
      </c>
      <c r="H22" s="56">
        <v>2</v>
      </c>
      <c r="I22" s="56">
        <v>0</v>
      </c>
    </row>
    <row r="23" spans="2:9">
      <c r="B23" s="17" t="s">
        <v>28</v>
      </c>
      <c r="C23" s="18">
        <f t="shared" ref="C23:I23" si="1">SUM(C3:C22)</f>
        <v>2536227.2300000004</v>
      </c>
      <c r="D23" s="18">
        <f t="shared" si="1"/>
        <v>312259</v>
      </c>
      <c r="E23" s="18">
        <f t="shared" si="1"/>
        <v>2848486.2300000004</v>
      </c>
      <c r="F23" s="18">
        <f t="shared" si="1"/>
        <v>249</v>
      </c>
      <c r="G23" s="18">
        <f t="shared" si="1"/>
        <v>3</v>
      </c>
      <c r="H23" s="18">
        <f t="shared" si="1"/>
        <v>37</v>
      </c>
      <c r="I23" s="18">
        <f t="shared" si="1"/>
        <v>209</v>
      </c>
    </row>
    <row r="24" spans="2:9">
      <c r="B24" s="19"/>
      <c r="C24" s="20"/>
      <c r="D24" s="20"/>
      <c r="E24" s="20"/>
      <c r="F24" s="20"/>
      <c r="G24" s="20"/>
      <c r="H24" s="20"/>
      <c r="I24" s="20"/>
    </row>
    <row r="25" spans="2:9">
      <c r="B25" s="21" t="s">
        <v>29</v>
      </c>
      <c r="C25" s="22"/>
      <c r="D25" s="22"/>
      <c r="E25" s="22" t="s">
        <v>34</v>
      </c>
      <c r="F25" s="23"/>
    </row>
    <row r="26" spans="2:9">
      <c r="B26" s="21" t="s">
        <v>23</v>
      </c>
      <c r="C26" s="24">
        <v>285000</v>
      </c>
      <c r="D26" s="22" t="s">
        <v>825</v>
      </c>
      <c r="E26" s="21"/>
    </row>
    <row r="27" spans="2:9">
      <c r="B27" s="21" t="s">
        <v>30</v>
      </c>
      <c r="C27" s="22">
        <v>2400000</v>
      </c>
      <c r="D27" s="22" t="s">
        <v>826</v>
      </c>
      <c r="E27" s="21"/>
    </row>
    <row r="28" spans="2:9">
      <c r="B28" s="21"/>
      <c r="C28" s="22"/>
    </row>
    <row r="29" spans="2:9">
      <c r="B29" s="21"/>
      <c r="C29" s="21"/>
    </row>
  </sheetData>
  <sortState xmlns:xlrd2="http://schemas.microsoft.com/office/spreadsheetml/2017/richdata2" ref="A1:S122">
    <sortCondition ref="M94"/>
  </sortState>
  <printOptions headings="1"/>
  <pageMargins left="0.70866141732283472" right="0.70866141732283472" top="0.74803149606299213" bottom="0.74803149606299213" header="0.31496062992125984" footer="0.31496062992125984"/>
  <pageSetup paperSize="8" scale="74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AD563-E546-4BB2-BDB5-4C57BE7E60B8}">
  <dimension ref="A1:T21"/>
  <sheetViews>
    <sheetView topLeftCell="G1" workbookViewId="0">
      <selection activeCell="G17" sqref="G17"/>
    </sheetView>
  </sheetViews>
  <sheetFormatPr defaultColWidth="9.1796875" defaultRowHeight="11.5"/>
  <cols>
    <col min="1" max="1" width="21.453125" style="6" bestFit="1" customWidth="1"/>
    <col min="2" max="2" width="22.08984375" style="6" bestFit="1" customWidth="1"/>
    <col min="3" max="3" width="17" style="6" customWidth="1"/>
    <col min="4" max="4" width="21.54296875" style="6" customWidth="1"/>
    <col min="5" max="5" width="23.54296875" style="6" customWidth="1"/>
    <col min="6" max="6" width="11.453125" style="6" customWidth="1"/>
    <col min="7" max="7" width="14" style="6" customWidth="1"/>
    <col min="8" max="8" width="12.453125" style="6" bestFit="1" customWidth="1"/>
    <col min="9" max="9" width="20.1796875" style="6" customWidth="1"/>
    <col min="10" max="10" width="14" style="9" customWidth="1"/>
    <col min="11" max="11" width="12.26953125" style="6" customWidth="1"/>
    <col min="12" max="12" width="12.54296875" style="6" bestFit="1" customWidth="1"/>
    <col min="13" max="13" width="22.81640625" style="6" bestFit="1" customWidth="1"/>
    <col min="14" max="14" width="9.453125" style="6" customWidth="1"/>
    <col min="15" max="15" width="59.453125" style="6" bestFit="1" customWidth="1"/>
    <col min="16" max="16" width="8.453125" style="6" bestFit="1" customWidth="1"/>
    <col min="17" max="18" width="9.1796875" style="6"/>
    <col min="19" max="19" width="13.81640625" style="6" bestFit="1" customWidth="1"/>
    <col min="20" max="20" width="12.6328125" style="6" bestFit="1" customWidth="1"/>
    <col min="21" max="16384" width="9.1796875" style="6"/>
  </cols>
  <sheetData>
    <row r="1" spans="1:20" s="1" customFormat="1" ht="47.25" customHeight="1">
      <c r="A1" s="1" t="s">
        <v>0</v>
      </c>
      <c r="B1" s="1" t="s">
        <v>9</v>
      </c>
      <c r="C1" s="1" t="s">
        <v>14</v>
      </c>
      <c r="D1" s="1" t="s">
        <v>4</v>
      </c>
      <c r="E1" s="1" t="s">
        <v>1</v>
      </c>
      <c r="F1" s="1" t="s">
        <v>11</v>
      </c>
      <c r="G1" s="1" t="s">
        <v>2</v>
      </c>
      <c r="H1" s="1" t="s">
        <v>3</v>
      </c>
      <c r="I1" s="3" t="s">
        <v>5</v>
      </c>
      <c r="J1" s="3" t="s">
        <v>6</v>
      </c>
      <c r="K1" s="1" t="s">
        <v>12</v>
      </c>
      <c r="L1" s="1" t="s">
        <v>7</v>
      </c>
      <c r="M1" s="1" t="s">
        <v>13</v>
      </c>
      <c r="N1" s="1" t="s">
        <v>8</v>
      </c>
      <c r="O1" s="1" t="s">
        <v>10</v>
      </c>
      <c r="P1" s="4" t="s">
        <v>15</v>
      </c>
      <c r="Q1" s="4" t="s">
        <v>16</v>
      </c>
      <c r="R1" s="4" t="s">
        <v>3</v>
      </c>
      <c r="S1" s="4" t="s">
        <v>17</v>
      </c>
      <c r="T1" s="4" t="s">
        <v>18</v>
      </c>
    </row>
    <row r="2" spans="1:20">
      <c r="A2" s="6" t="s">
        <v>308</v>
      </c>
      <c r="D2" s="30" t="s">
        <v>304</v>
      </c>
      <c r="E2" s="6" t="s">
        <v>309</v>
      </c>
      <c r="F2" s="6">
        <v>107</v>
      </c>
      <c r="G2" s="6" t="s">
        <v>38</v>
      </c>
      <c r="H2" s="6" t="s">
        <v>310</v>
      </c>
      <c r="I2" s="6" t="s">
        <v>43</v>
      </c>
      <c r="J2" s="9">
        <v>621</v>
      </c>
      <c r="K2" s="6" t="s">
        <v>21</v>
      </c>
      <c r="L2" s="6" t="s">
        <v>57</v>
      </c>
      <c r="M2" s="6" t="s">
        <v>56</v>
      </c>
      <c r="N2" s="6" t="s">
        <v>59</v>
      </c>
    </row>
    <row r="3" spans="1:20">
      <c r="A3" s="6" t="s">
        <v>308</v>
      </c>
      <c r="D3" s="30" t="s">
        <v>305</v>
      </c>
      <c r="E3" s="6" t="s">
        <v>311</v>
      </c>
      <c r="F3" s="6">
        <v>1</v>
      </c>
      <c r="G3" s="6" t="s">
        <v>73</v>
      </c>
      <c r="H3" s="6" t="s">
        <v>312</v>
      </c>
      <c r="I3" s="6" t="s">
        <v>43</v>
      </c>
      <c r="J3" s="9">
        <v>2550</v>
      </c>
      <c r="K3" s="6" t="s">
        <v>21</v>
      </c>
      <c r="L3" s="6" t="s">
        <v>57</v>
      </c>
      <c r="M3" s="6" t="s">
        <v>56</v>
      </c>
      <c r="N3" s="6" t="s">
        <v>59</v>
      </c>
    </row>
    <row r="4" spans="1:20">
      <c r="A4" s="6" t="s">
        <v>308</v>
      </c>
      <c r="D4" s="30" t="s">
        <v>306</v>
      </c>
      <c r="E4" s="6" t="s">
        <v>309</v>
      </c>
      <c r="F4" s="6">
        <v>103</v>
      </c>
      <c r="G4" s="6" t="s">
        <v>73</v>
      </c>
      <c r="H4" s="6" t="s">
        <v>310</v>
      </c>
      <c r="I4" s="6" t="s">
        <v>43</v>
      </c>
      <c r="J4" s="9">
        <v>0</v>
      </c>
      <c r="K4" s="6" t="s">
        <v>21</v>
      </c>
      <c r="L4" s="6" t="s">
        <v>57</v>
      </c>
      <c r="M4" s="6" t="s">
        <v>54</v>
      </c>
      <c r="N4" s="6" t="s">
        <v>60</v>
      </c>
    </row>
    <row r="5" spans="1:20">
      <c r="A5" s="6" t="s">
        <v>308</v>
      </c>
      <c r="D5" s="6" t="s">
        <v>307</v>
      </c>
      <c r="E5" s="6" t="s">
        <v>313</v>
      </c>
      <c r="F5" s="6">
        <v>7</v>
      </c>
      <c r="G5" s="6" t="s">
        <v>73</v>
      </c>
      <c r="H5" s="6" t="s">
        <v>314</v>
      </c>
      <c r="I5" s="6" t="s">
        <v>43</v>
      </c>
      <c r="J5" s="9">
        <v>2166</v>
      </c>
      <c r="K5" s="6" t="s">
        <v>21</v>
      </c>
      <c r="L5" s="6" t="s">
        <v>57</v>
      </c>
      <c r="M5" s="6" t="s">
        <v>56</v>
      </c>
      <c r="N5" s="6" t="s">
        <v>59</v>
      </c>
    </row>
    <row r="6" spans="1:20">
      <c r="A6" s="6" t="s">
        <v>308</v>
      </c>
      <c r="D6" s="30" t="s">
        <v>733</v>
      </c>
      <c r="E6" s="6" t="s">
        <v>734</v>
      </c>
      <c r="F6" s="6">
        <v>32</v>
      </c>
      <c r="G6" s="6" t="s">
        <v>38</v>
      </c>
      <c r="H6" s="6" t="s">
        <v>735</v>
      </c>
      <c r="I6" s="6" t="s">
        <v>43</v>
      </c>
      <c r="J6" s="9">
        <v>25454</v>
      </c>
      <c r="K6" s="6" t="s">
        <v>19</v>
      </c>
      <c r="L6" s="6" t="s">
        <v>58</v>
      </c>
      <c r="M6" s="6" t="s">
        <v>315</v>
      </c>
      <c r="N6" s="6" t="s">
        <v>258</v>
      </c>
      <c r="O6" s="57" t="s">
        <v>740</v>
      </c>
    </row>
    <row r="7" spans="1:20">
      <c r="A7" s="6" t="s">
        <v>308</v>
      </c>
      <c r="D7" s="30" t="s">
        <v>736</v>
      </c>
      <c r="E7" s="6" t="s">
        <v>737</v>
      </c>
      <c r="F7" s="6">
        <v>1</v>
      </c>
      <c r="G7" s="6" t="s">
        <v>38</v>
      </c>
      <c r="H7" s="6" t="s">
        <v>738</v>
      </c>
      <c r="I7" s="6" t="s">
        <v>43</v>
      </c>
      <c r="J7" s="9">
        <v>34827</v>
      </c>
      <c r="K7" s="6" t="s">
        <v>20</v>
      </c>
      <c r="L7" s="6" t="s">
        <v>57</v>
      </c>
      <c r="M7" s="6" t="s">
        <v>54</v>
      </c>
      <c r="N7" s="6" t="s">
        <v>60</v>
      </c>
      <c r="O7" s="57" t="s">
        <v>740</v>
      </c>
    </row>
    <row r="8" spans="1:20">
      <c r="A8" s="6" t="s">
        <v>308</v>
      </c>
      <c r="D8" s="30" t="s">
        <v>739</v>
      </c>
      <c r="E8" s="6" t="s">
        <v>737</v>
      </c>
      <c r="F8" s="6">
        <v>21</v>
      </c>
      <c r="G8" s="6" t="s">
        <v>38</v>
      </c>
      <c r="H8" s="6" t="s">
        <v>738</v>
      </c>
      <c r="I8" s="6" t="s">
        <v>43</v>
      </c>
      <c r="J8" s="9">
        <v>4000</v>
      </c>
      <c r="K8" s="6" t="s">
        <v>20</v>
      </c>
      <c r="L8" s="6" t="s">
        <v>57</v>
      </c>
      <c r="M8" s="6" t="s">
        <v>54</v>
      </c>
      <c r="N8" s="6" t="s">
        <v>60</v>
      </c>
      <c r="O8" s="57" t="s">
        <v>740</v>
      </c>
    </row>
    <row r="13" spans="1:20">
      <c r="I13" s="31" t="s">
        <v>30</v>
      </c>
      <c r="J13" s="32"/>
    </row>
    <row r="14" spans="1:20">
      <c r="I14" s="33" t="s">
        <v>21</v>
      </c>
      <c r="J14" s="34">
        <f>SUM(J2:J5)</f>
        <v>5337</v>
      </c>
    </row>
    <row r="15" spans="1:20">
      <c r="I15" s="33" t="s">
        <v>20</v>
      </c>
      <c r="J15" s="34">
        <v>38827</v>
      </c>
    </row>
    <row r="16" spans="1:20">
      <c r="I16" s="33" t="s">
        <v>22</v>
      </c>
      <c r="J16" s="34"/>
    </row>
    <row r="17" spans="9:10">
      <c r="I17" s="33" t="s">
        <v>28</v>
      </c>
      <c r="J17" s="34">
        <f>SUM(J14:J16)</f>
        <v>44164</v>
      </c>
    </row>
    <row r="18" spans="9:10">
      <c r="I18" s="33"/>
      <c r="J18" s="32"/>
    </row>
    <row r="19" spans="9:10">
      <c r="I19" s="31" t="s">
        <v>23</v>
      </c>
      <c r="J19" s="32"/>
    </row>
    <row r="20" spans="9:10">
      <c r="I20" s="33" t="s">
        <v>19</v>
      </c>
      <c r="J20" s="34">
        <f>J6</f>
        <v>25454</v>
      </c>
    </row>
    <row r="21" spans="9:10">
      <c r="I21" s="33" t="s">
        <v>35</v>
      </c>
      <c r="J21" s="34">
        <v>0</v>
      </c>
    </row>
  </sheetData>
  <phoneticPr fontId="18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C2729-B45A-43D0-BDF2-EEC4038943BF}">
  <dimension ref="A1:P47"/>
  <sheetViews>
    <sheetView topLeftCell="E19" workbookViewId="0">
      <selection activeCell="K14" sqref="K14"/>
    </sheetView>
  </sheetViews>
  <sheetFormatPr defaultColWidth="9.1796875" defaultRowHeight="11.5"/>
  <cols>
    <col min="1" max="1" width="23.7265625" style="6" bestFit="1" customWidth="1"/>
    <col min="2" max="2" width="22.08984375" style="6" bestFit="1" customWidth="1"/>
    <col min="3" max="3" width="17" style="6" customWidth="1"/>
    <col min="4" max="4" width="21.54296875" style="6" customWidth="1"/>
    <col min="5" max="5" width="43.81640625" style="6" bestFit="1" customWidth="1"/>
    <col min="6" max="6" width="14" style="9" customWidth="1"/>
    <col min="7" max="7" width="12.26953125" style="6" customWidth="1"/>
    <col min="8" max="8" width="12.54296875" style="6" bestFit="1" customWidth="1"/>
    <col min="9" max="9" width="22.81640625" style="6" bestFit="1" customWidth="1"/>
    <col min="10" max="10" width="9.453125" style="6" customWidth="1"/>
    <col min="11" max="11" width="25.26953125" style="6" bestFit="1" customWidth="1"/>
    <col min="12" max="12" width="8.453125" style="6" bestFit="1" customWidth="1"/>
    <col min="13" max="14" width="9.1796875" style="6"/>
    <col min="15" max="15" width="13.81640625" style="6" bestFit="1" customWidth="1"/>
    <col min="16" max="16" width="12.6328125" style="6" bestFit="1" customWidth="1"/>
    <col min="17" max="16384" width="9.1796875" style="6"/>
  </cols>
  <sheetData>
    <row r="1" spans="1:16" s="1" customFormat="1" ht="47.25" customHeight="1">
      <c r="A1" s="1" t="s">
        <v>0</v>
      </c>
      <c r="B1" s="1" t="s">
        <v>9</v>
      </c>
      <c r="C1" s="1" t="s">
        <v>14</v>
      </c>
      <c r="D1" s="1" t="s">
        <v>4</v>
      </c>
      <c r="E1" s="1" t="s">
        <v>1</v>
      </c>
      <c r="F1" s="3" t="s">
        <v>6</v>
      </c>
      <c r="G1" s="1" t="s">
        <v>12</v>
      </c>
      <c r="H1" s="1" t="s">
        <v>7</v>
      </c>
      <c r="I1" s="1" t="s">
        <v>13</v>
      </c>
      <c r="J1" s="1" t="s">
        <v>8</v>
      </c>
      <c r="K1" s="1" t="s">
        <v>10</v>
      </c>
      <c r="L1" s="4" t="s">
        <v>15</v>
      </c>
      <c r="M1" s="4" t="s">
        <v>16</v>
      </c>
      <c r="N1" s="4" t="s">
        <v>3</v>
      </c>
      <c r="O1" s="4" t="s">
        <v>17</v>
      </c>
      <c r="P1" s="4" t="s">
        <v>18</v>
      </c>
    </row>
    <row r="2" spans="1:16">
      <c r="A2" s="6" t="s">
        <v>679</v>
      </c>
      <c r="D2" s="30" t="s">
        <v>750</v>
      </c>
      <c r="E2" s="6" t="s">
        <v>784</v>
      </c>
      <c r="F2" s="9">
        <v>0</v>
      </c>
      <c r="G2" s="6" t="s">
        <v>21</v>
      </c>
      <c r="H2" s="6" t="s">
        <v>57</v>
      </c>
      <c r="I2" s="6" t="s">
        <v>815</v>
      </c>
      <c r="J2" s="6" t="s">
        <v>60</v>
      </c>
    </row>
    <row r="3" spans="1:16">
      <c r="A3" s="6" t="s">
        <v>679</v>
      </c>
      <c r="D3" s="30" t="s">
        <v>751</v>
      </c>
      <c r="E3" s="6" t="s">
        <v>785</v>
      </c>
      <c r="F3" s="9">
        <v>0</v>
      </c>
      <c r="G3" s="6" t="s">
        <v>21</v>
      </c>
      <c r="H3" s="6" t="s">
        <v>57</v>
      </c>
      <c r="I3" s="6" t="s">
        <v>815</v>
      </c>
      <c r="J3" s="6" t="s">
        <v>60</v>
      </c>
      <c r="K3" s="6" t="s">
        <v>819</v>
      </c>
    </row>
    <row r="4" spans="1:16">
      <c r="A4" s="6" t="s">
        <v>679</v>
      </c>
      <c r="D4" s="30" t="s">
        <v>752</v>
      </c>
      <c r="E4" s="6" t="s">
        <v>786</v>
      </c>
      <c r="F4" s="9">
        <v>329</v>
      </c>
      <c r="G4" s="6" t="s">
        <v>21</v>
      </c>
      <c r="H4" s="6" t="s">
        <v>57</v>
      </c>
      <c r="I4" s="6" t="s">
        <v>816</v>
      </c>
      <c r="J4" s="6" t="s">
        <v>59</v>
      </c>
    </row>
    <row r="5" spans="1:16">
      <c r="A5" s="6" t="s">
        <v>679</v>
      </c>
      <c r="D5" s="30" t="s">
        <v>753</v>
      </c>
      <c r="E5" s="6" t="s">
        <v>787</v>
      </c>
      <c r="F5" s="9">
        <v>792</v>
      </c>
      <c r="G5" s="6" t="s">
        <v>21</v>
      </c>
      <c r="H5" s="6" t="s">
        <v>57</v>
      </c>
      <c r="I5" s="6" t="s">
        <v>815</v>
      </c>
      <c r="J5" s="6" t="s">
        <v>60</v>
      </c>
      <c r="K5" s="6" t="s">
        <v>820</v>
      </c>
    </row>
    <row r="6" spans="1:16">
      <c r="A6" s="6" t="s">
        <v>679</v>
      </c>
      <c r="D6" s="30" t="s">
        <v>754</v>
      </c>
      <c r="E6" s="6" t="s">
        <v>788</v>
      </c>
      <c r="F6" s="9">
        <v>712</v>
      </c>
      <c r="G6" s="6" t="s">
        <v>21</v>
      </c>
      <c r="H6" s="6" t="s">
        <v>57</v>
      </c>
      <c r="I6" s="6" t="s">
        <v>816</v>
      </c>
      <c r="J6" s="6" t="s">
        <v>59</v>
      </c>
    </row>
    <row r="7" spans="1:16">
      <c r="A7" s="6" t="s">
        <v>679</v>
      </c>
      <c r="D7" s="30" t="s">
        <v>755</v>
      </c>
      <c r="E7" s="6" t="s">
        <v>789</v>
      </c>
      <c r="F7" s="9">
        <v>1517</v>
      </c>
      <c r="G7" s="6" t="s">
        <v>21</v>
      </c>
      <c r="H7" s="6" t="s">
        <v>57</v>
      </c>
      <c r="I7" s="6" t="s">
        <v>816</v>
      </c>
      <c r="J7" s="6" t="s">
        <v>59</v>
      </c>
    </row>
    <row r="8" spans="1:16">
      <c r="A8" s="6" t="s">
        <v>679</v>
      </c>
      <c r="D8" s="30" t="s">
        <v>756</v>
      </c>
      <c r="E8" s="6" t="s">
        <v>790</v>
      </c>
      <c r="F8" s="9">
        <v>1202</v>
      </c>
      <c r="G8" s="6" t="s">
        <v>21</v>
      </c>
      <c r="H8" s="6" t="s">
        <v>57</v>
      </c>
      <c r="I8" s="6" t="s">
        <v>816</v>
      </c>
      <c r="J8" s="6" t="s">
        <v>59</v>
      </c>
    </row>
    <row r="9" spans="1:16">
      <c r="A9" s="6" t="s">
        <v>679</v>
      </c>
      <c r="D9" s="30" t="s">
        <v>757</v>
      </c>
      <c r="E9" s="6" t="s">
        <v>791</v>
      </c>
      <c r="F9" s="9">
        <v>673</v>
      </c>
      <c r="G9" s="6" t="s">
        <v>21</v>
      </c>
      <c r="H9" s="6" t="s">
        <v>57</v>
      </c>
      <c r="I9" s="6" t="s">
        <v>816</v>
      </c>
      <c r="J9" s="6" t="s">
        <v>59</v>
      </c>
    </row>
    <row r="10" spans="1:16">
      <c r="A10" s="6" t="s">
        <v>679</v>
      </c>
      <c r="D10" s="30" t="s">
        <v>758</v>
      </c>
      <c r="E10" s="6" t="s">
        <v>792</v>
      </c>
      <c r="F10" s="9">
        <v>705</v>
      </c>
      <c r="G10" s="6" t="s">
        <v>21</v>
      </c>
      <c r="H10" s="6" t="s">
        <v>57</v>
      </c>
      <c r="I10" s="6" t="s">
        <v>816</v>
      </c>
      <c r="J10" s="6" t="s">
        <v>59</v>
      </c>
      <c r="K10" s="6" t="s">
        <v>821</v>
      </c>
    </row>
    <row r="11" spans="1:16">
      <c r="A11" s="6" t="s">
        <v>679</v>
      </c>
      <c r="D11" s="30" t="s">
        <v>759</v>
      </c>
      <c r="E11" s="6" t="s">
        <v>793</v>
      </c>
      <c r="F11" s="9">
        <v>933</v>
      </c>
      <c r="G11" s="6" t="s">
        <v>21</v>
      </c>
      <c r="H11" s="6" t="s">
        <v>57</v>
      </c>
      <c r="I11" s="6" t="s">
        <v>816</v>
      </c>
      <c r="J11" s="6" t="s">
        <v>59</v>
      </c>
    </row>
    <row r="12" spans="1:16">
      <c r="A12" s="6" t="s">
        <v>679</v>
      </c>
      <c r="D12" s="30" t="s">
        <v>760</v>
      </c>
      <c r="E12" s="6" t="s">
        <v>794</v>
      </c>
      <c r="F12" s="9">
        <v>2638</v>
      </c>
      <c r="G12" s="6" t="s">
        <v>21</v>
      </c>
      <c r="H12" s="6" t="s">
        <v>57</v>
      </c>
      <c r="I12" s="6" t="s">
        <v>816</v>
      </c>
      <c r="J12" s="6" t="s">
        <v>59</v>
      </c>
    </row>
    <row r="13" spans="1:16">
      <c r="A13" s="6" t="s">
        <v>679</v>
      </c>
      <c r="D13" s="30" t="s">
        <v>761</v>
      </c>
      <c r="E13" s="6" t="s">
        <v>795</v>
      </c>
      <c r="F13" s="9">
        <v>1927</v>
      </c>
      <c r="G13" s="6" t="s">
        <v>21</v>
      </c>
      <c r="H13" s="6" t="s">
        <v>57</v>
      </c>
      <c r="I13" s="6" t="s">
        <v>815</v>
      </c>
      <c r="J13" s="6" t="s">
        <v>60</v>
      </c>
    </row>
    <row r="14" spans="1:16">
      <c r="A14" s="6" t="s">
        <v>679</v>
      </c>
      <c r="D14" s="30" t="s">
        <v>762</v>
      </c>
      <c r="E14" s="6" t="s">
        <v>796</v>
      </c>
      <c r="F14" s="9">
        <v>1370</v>
      </c>
      <c r="G14" s="6" t="s">
        <v>21</v>
      </c>
      <c r="H14" s="6" t="s">
        <v>57</v>
      </c>
      <c r="I14" s="6" t="s">
        <v>816</v>
      </c>
      <c r="J14" s="6" t="s">
        <v>59</v>
      </c>
    </row>
    <row r="15" spans="1:16">
      <c r="A15" s="6" t="s">
        <v>679</v>
      </c>
      <c r="D15" s="30" t="s">
        <v>763</v>
      </c>
      <c r="E15" s="6" t="s">
        <v>797</v>
      </c>
      <c r="F15" s="9">
        <v>2362</v>
      </c>
      <c r="G15" s="6" t="s">
        <v>21</v>
      </c>
      <c r="H15" s="6" t="s">
        <v>57</v>
      </c>
      <c r="I15" s="6" t="s">
        <v>816</v>
      </c>
      <c r="J15" s="6" t="s">
        <v>59</v>
      </c>
    </row>
    <row r="16" spans="1:16">
      <c r="A16" s="6" t="s">
        <v>679</v>
      </c>
      <c r="D16" s="30" t="s">
        <v>764</v>
      </c>
      <c r="E16" s="6" t="s">
        <v>798</v>
      </c>
      <c r="F16" s="9">
        <v>2085</v>
      </c>
      <c r="G16" s="6" t="s">
        <v>21</v>
      </c>
      <c r="H16" s="6" t="s">
        <v>57</v>
      </c>
      <c r="I16" s="6" t="s">
        <v>816</v>
      </c>
      <c r="J16" s="6" t="s">
        <v>59</v>
      </c>
    </row>
    <row r="17" spans="1:11">
      <c r="A17" s="6" t="s">
        <v>679</v>
      </c>
      <c r="D17" s="30" t="s">
        <v>765</v>
      </c>
      <c r="E17" s="6" t="s">
        <v>799</v>
      </c>
      <c r="F17" s="9">
        <v>2207</v>
      </c>
      <c r="G17" s="6" t="s">
        <v>21</v>
      </c>
      <c r="H17" s="6" t="s">
        <v>57</v>
      </c>
      <c r="I17" s="6" t="s">
        <v>816</v>
      </c>
      <c r="J17" s="6" t="s">
        <v>59</v>
      </c>
    </row>
    <row r="18" spans="1:11">
      <c r="A18" s="6" t="s">
        <v>679</v>
      </c>
      <c r="D18" s="30" t="s">
        <v>767</v>
      </c>
      <c r="E18" s="6" t="s">
        <v>801</v>
      </c>
      <c r="F18" s="9">
        <v>4329</v>
      </c>
      <c r="G18" s="6" t="s">
        <v>21</v>
      </c>
      <c r="H18" s="6" t="s">
        <v>57</v>
      </c>
      <c r="I18" s="6" t="s">
        <v>816</v>
      </c>
      <c r="J18" s="6" t="s">
        <v>59</v>
      </c>
    </row>
    <row r="19" spans="1:11">
      <c r="A19" s="6" t="s">
        <v>679</v>
      </c>
      <c r="D19" s="30" t="s">
        <v>766</v>
      </c>
      <c r="E19" s="6" t="s">
        <v>800</v>
      </c>
      <c r="F19" s="9">
        <v>8352</v>
      </c>
      <c r="G19" s="6" t="s">
        <v>20</v>
      </c>
      <c r="H19" s="6" t="s">
        <v>57</v>
      </c>
      <c r="I19" s="6" t="s">
        <v>816</v>
      </c>
      <c r="J19" s="6" t="s">
        <v>59</v>
      </c>
    </row>
    <row r="20" spans="1:11">
      <c r="A20" s="6" t="s">
        <v>679</v>
      </c>
      <c r="D20" s="30" t="s">
        <v>768</v>
      </c>
      <c r="E20" s="6" t="s">
        <v>802</v>
      </c>
      <c r="F20" s="9">
        <v>8650</v>
      </c>
      <c r="G20" s="6" t="s">
        <v>20</v>
      </c>
      <c r="H20" s="6" t="s">
        <v>57</v>
      </c>
      <c r="I20" s="6" t="s">
        <v>816</v>
      </c>
      <c r="J20" s="6" t="s">
        <v>59</v>
      </c>
    </row>
    <row r="21" spans="1:11">
      <c r="A21" s="6" t="s">
        <v>679</v>
      </c>
      <c r="D21" s="30" t="s">
        <v>769</v>
      </c>
      <c r="E21" s="6" t="s">
        <v>803</v>
      </c>
      <c r="F21" s="9">
        <v>3966</v>
      </c>
      <c r="G21" s="6" t="s">
        <v>20</v>
      </c>
      <c r="H21" s="6" t="s">
        <v>57</v>
      </c>
      <c r="I21" s="6" t="s">
        <v>816</v>
      </c>
      <c r="J21" s="6" t="s">
        <v>59</v>
      </c>
    </row>
    <row r="22" spans="1:11">
      <c r="A22" s="6" t="s">
        <v>679</v>
      </c>
      <c r="D22" s="30" t="s">
        <v>770</v>
      </c>
      <c r="E22" s="6" t="s">
        <v>804</v>
      </c>
      <c r="F22" s="9">
        <v>9272</v>
      </c>
      <c r="G22" s="6" t="s">
        <v>20</v>
      </c>
      <c r="H22" s="6" t="s">
        <v>57</v>
      </c>
      <c r="I22" s="6" t="s">
        <v>816</v>
      </c>
      <c r="J22" s="6" t="s">
        <v>59</v>
      </c>
    </row>
    <row r="23" spans="1:11">
      <c r="A23" s="6" t="s">
        <v>679</v>
      </c>
      <c r="D23" s="30" t="s">
        <v>771</v>
      </c>
      <c r="E23" s="6" t="s">
        <v>805</v>
      </c>
      <c r="F23" s="9">
        <v>6102</v>
      </c>
      <c r="G23" s="6" t="s">
        <v>20</v>
      </c>
      <c r="H23" s="6" t="s">
        <v>57</v>
      </c>
      <c r="I23" s="6" t="s">
        <v>816</v>
      </c>
      <c r="J23" s="6" t="s">
        <v>59</v>
      </c>
      <c r="K23" s="6" t="s">
        <v>822</v>
      </c>
    </row>
    <row r="24" spans="1:11">
      <c r="A24" s="6" t="s">
        <v>679</v>
      </c>
      <c r="D24" s="30" t="s">
        <v>772</v>
      </c>
      <c r="E24" s="6" t="s">
        <v>781</v>
      </c>
      <c r="F24" s="9">
        <v>18500</v>
      </c>
      <c r="G24" s="6" t="s">
        <v>20</v>
      </c>
      <c r="H24" s="6" t="s">
        <v>57</v>
      </c>
      <c r="I24" s="6" t="s">
        <v>815</v>
      </c>
      <c r="J24" s="6" t="s">
        <v>60</v>
      </c>
    </row>
    <row r="25" spans="1:11">
      <c r="A25" s="6" t="s">
        <v>679</v>
      </c>
      <c r="D25" s="30" t="s">
        <v>773</v>
      </c>
      <c r="E25" s="6" t="s">
        <v>806</v>
      </c>
      <c r="F25" s="9">
        <v>13477</v>
      </c>
      <c r="G25" s="6" t="s">
        <v>20</v>
      </c>
      <c r="H25" s="6" t="s">
        <v>57</v>
      </c>
      <c r="I25" s="6" t="s">
        <v>815</v>
      </c>
      <c r="J25" s="6" t="s">
        <v>60</v>
      </c>
    </row>
    <row r="26" spans="1:11">
      <c r="A26" s="6" t="s">
        <v>679</v>
      </c>
      <c r="D26" s="30" t="s">
        <v>774</v>
      </c>
      <c r="E26" s="6" t="s">
        <v>807</v>
      </c>
      <c r="F26" s="9">
        <v>0</v>
      </c>
      <c r="G26" s="6" t="s">
        <v>20</v>
      </c>
      <c r="H26" s="6" t="s">
        <v>57</v>
      </c>
      <c r="I26" s="6" t="s">
        <v>816</v>
      </c>
      <c r="J26" s="6" t="s">
        <v>59</v>
      </c>
      <c r="K26" s="6" t="s">
        <v>819</v>
      </c>
    </row>
    <row r="27" spans="1:11">
      <c r="A27" s="6" t="s">
        <v>679</v>
      </c>
      <c r="D27" s="30" t="s">
        <v>775</v>
      </c>
      <c r="E27" s="6" t="s">
        <v>808</v>
      </c>
      <c r="F27" s="9">
        <v>9253</v>
      </c>
      <c r="G27" s="6" t="s">
        <v>20</v>
      </c>
      <c r="H27" s="6" t="s">
        <v>57</v>
      </c>
      <c r="I27" s="6" t="s">
        <v>816</v>
      </c>
      <c r="J27" s="6" t="s">
        <v>59</v>
      </c>
    </row>
    <row r="28" spans="1:11">
      <c r="A28" s="6" t="s">
        <v>679</v>
      </c>
      <c r="D28" s="30" t="s">
        <v>776</v>
      </c>
      <c r="E28" s="6" t="s">
        <v>809</v>
      </c>
      <c r="F28" s="9">
        <v>0</v>
      </c>
      <c r="G28" s="6" t="s">
        <v>20</v>
      </c>
      <c r="H28" s="6" t="s">
        <v>57</v>
      </c>
      <c r="I28" s="6" t="s">
        <v>815</v>
      </c>
      <c r="J28" s="6" t="s">
        <v>60</v>
      </c>
      <c r="K28" s="6" t="s">
        <v>819</v>
      </c>
    </row>
    <row r="29" spans="1:11">
      <c r="A29" s="6" t="s">
        <v>679</v>
      </c>
      <c r="D29" s="30" t="s">
        <v>777</v>
      </c>
      <c r="E29" s="6" t="s">
        <v>810</v>
      </c>
      <c r="F29" s="9">
        <v>5970</v>
      </c>
      <c r="G29" s="6" t="s">
        <v>20</v>
      </c>
      <c r="H29" s="6" t="s">
        <v>57</v>
      </c>
      <c r="I29" s="6" t="s">
        <v>816</v>
      </c>
      <c r="J29" s="6" t="s">
        <v>59</v>
      </c>
      <c r="K29" s="6" t="s">
        <v>822</v>
      </c>
    </row>
    <row r="30" spans="1:11">
      <c r="A30" s="6" t="s">
        <v>679</v>
      </c>
      <c r="D30" s="30" t="s">
        <v>778</v>
      </c>
      <c r="E30" s="6" t="s">
        <v>811</v>
      </c>
      <c r="F30" s="9">
        <v>13338</v>
      </c>
      <c r="G30" s="6" t="s">
        <v>20</v>
      </c>
      <c r="H30" s="6" t="s">
        <v>57</v>
      </c>
      <c r="I30" s="6" t="s">
        <v>816</v>
      </c>
      <c r="J30" s="6" t="s">
        <v>59</v>
      </c>
      <c r="K30" s="6" t="s">
        <v>823</v>
      </c>
    </row>
    <row r="31" spans="1:11">
      <c r="A31" s="6" t="s">
        <v>679</v>
      </c>
      <c r="D31" s="6" t="s">
        <v>779</v>
      </c>
      <c r="E31" s="6" t="s">
        <v>812</v>
      </c>
      <c r="F31" s="9">
        <v>8374</v>
      </c>
      <c r="G31" s="6" t="s">
        <v>20</v>
      </c>
      <c r="H31" s="6" t="s">
        <v>57</v>
      </c>
      <c r="I31" s="6" t="s">
        <v>816</v>
      </c>
      <c r="J31" s="6" t="s">
        <v>59</v>
      </c>
    </row>
    <row r="32" spans="1:11">
      <c r="A32" s="6" t="s">
        <v>679</v>
      </c>
      <c r="D32" s="6" t="s">
        <v>780</v>
      </c>
      <c r="E32" s="6" t="s">
        <v>813</v>
      </c>
      <c r="F32" s="9">
        <v>5737</v>
      </c>
      <c r="G32" s="6" t="s">
        <v>20</v>
      </c>
      <c r="H32" s="6" t="s">
        <v>57</v>
      </c>
      <c r="I32" s="6" t="s">
        <v>816</v>
      </c>
      <c r="J32" s="6" t="s">
        <v>59</v>
      </c>
      <c r="K32" s="6" t="s">
        <v>824</v>
      </c>
    </row>
    <row r="33" spans="1:11">
      <c r="A33" s="6" t="s">
        <v>679</v>
      </c>
      <c r="D33" s="30" t="s">
        <v>747</v>
      </c>
      <c r="E33" s="6" t="s">
        <v>781</v>
      </c>
      <c r="F33" s="9">
        <v>47143</v>
      </c>
      <c r="G33" s="6" t="s">
        <v>22</v>
      </c>
      <c r="H33" s="6" t="s">
        <v>58</v>
      </c>
      <c r="I33" s="6" t="s">
        <v>814</v>
      </c>
      <c r="J33" s="6" t="s">
        <v>258</v>
      </c>
    </row>
    <row r="34" spans="1:11">
      <c r="A34" s="6" t="s">
        <v>679</v>
      </c>
      <c r="D34" s="30" t="s">
        <v>748</v>
      </c>
      <c r="E34" s="6" t="s">
        <v>782</v>
      </c>
      <c r="F34" s="9">
        <v>70866</v>
      </c>
      <c r="G34" s="6" t="s">
        <v>22</v>
      </c>
      <c r="H34" s="6" t="s">
        <v>58</v>
      </c>
      <c r="I34" s="6" t="s">
        <v>814</v>
      </c>
      <c r="J34" s="6" t="s">
        <v>258</v>
      </c>
    </row>
    <row r="35" spans="1:11">
      <c r="A35" s="6" t="s">
        <v>679</v>
      </c>
      <c r="D35" s="30" t="s">
        <v>749</v>
      </c>
      <c r="E35" s="6" t="s">
        <v>783</v>
      </c>
      <c r="F35" s="9">
        <v>52456</v>
      </c>
      <c r="G35" s="6" t="s">
        <v>22</v>
      </c>
      <c r="H35" s="6" t="s">
        <v>58</v>
      </c>
      <c r="I35" s="6" t="s">
        <v>814</v>
      </c>
      <c r="J35" s="6" t="s">
        <v>258</v>
      </c>
      <c r="K35" s="6" t="s">
        <v>819</v>
      </c>
    </row>
    <row r="36" spans="1:11">
      <c r="A36" s="6" t="s">
        <v>679</v>
      </c>
      <c r="D36" s="30" t="s">
        <v>817</v>
      </c>
      <c r="E36" s="6" t="s">
        <v>818</v>
      </c>
      <c r="F36" s="9">
        <v>1000</v>
      </c>
      <c r="G36" s="6" t="s">
        <v>21</v>
      </c>
      <c r="H36" s="6" t="s">
        <v>57</v>
      </c>
      <c r="I36" s="6" t="s">
        <v>815</v>
      </c>
      <c r="J36" s="6" t="s">
        <v>258</v>
      </c>
    </row>
    <row r="37" spans="1:11">
      <c r="F37" s="10">
        <f>SUM(F2:F36)</f>
        <v>306237</v>
      </c>
    </row>
    <row r="39" spans="1:11">
      <c r="E39" s="31" t="s">
        <v>30</v>
      </c>
      <c r="F39" s="32"/>
    </row>
    <row r="40" spans="1:11">
      <c r="E40" s="33" t="s">
        <v>21</v>
      </c>
      <c r="F40" s="34">
        <v>24781</v>
      </c>
    </row>
    <row r="41" spans="1:11">
      <c r="E41" s="33" t="s">
        <v>20</v>
      </c>
      <c r="F41" s="34">
        <f>SUM(F19:F32)</f>
        <v>110991</v>
      </c>
    </row>
    <row r="42" spans="1:11">
      <c r="E42" s="33" t="s">
        <v>22</v>
      </c>
      <c r="F42" s="34">
        <f>SUM(F33:F35)</f>
        <v>170465</v>
      </c>
    </row>
    <row r="43" spans="1:11">
      <c r="E43" s="33" t="s">
        <v>28</v>
      </c>
      <c r="F43" s="34">
        <f>SUM(F40:F42)</f>
        <v>306237</v>
      </c>
    </row>
    <row r="44" spans="1:11">
      <c r="E44" s="33"/>
      <c r="F44" s="32"/>
    </row>
    <row r="45" spans="1:11">
      <c r="E45" s="31" t="s">
        <v>23</v>
      </c>
      <c r="F45" s="32"/>
    </row>
    <row r="46" spans="1:11">
      <c r="E46" s="33" t="s">
        <v>19</v>
      </c>
      <c r="F46" s="34">
        <v>0</v>
      </c>
    </row>
    <row r="47" spans="1:11">
      <c r="E47" s="33" t="s">
        <v>35</v>
      </c>
      <c r="F47" s="34">
        <v>0</v>
      </c>
    </row>
  </sheetData>
  <sortState xmlns:xlrd2="http://schemas.microsoft.com/office/spreadsheetml/2017/richdata2" ref="A2:P47">
    <sortCondition ref="G1:G47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B105F-AB39-4542-8EA6-DC758EA4E238}">
  <dimension ref="A1:T24"/>
  <sheetViews>
    <sheetView topLeftCell="E1" workbookViewId="0">
      <selection activeCell="E24" sqref="E24"/>
    </sheetView>
  </sheetViews>
  <sheetFormatPr defaultColWidth="9.1796875" defaultRowHeight="11.5"/>
  <cols>
    <col min="1" max="1" width="21.453125" style="6" bestFit="1" customWidth="1"/>
    <col min="2" max="2" width="22.08984375" style="6" bestFit="1" customWidth="1"/>
    <col min="3" max="3" width="17" style="6" customWidth="1"/>
    <col min="4" max="4" width="21.54296875" style="6" customWidth="1"/>
    <col min="5" max="5" width="23.54296875" style="6" customWidth="1"/>
    <col min="6" max="6" width="11.453125" style="6" customWidth="1"/>
    <col min="7" max="7" width="14" style="6" customWidth="1"/>
    <col min="8" max="8" width="12.453125" style="6" bestFit="1" customWidth="1"/>
    <col min="9" max="9" width="20.1796875" style="6" customWidth="1"/>
    <col min="10" max="10" width="14" style="9" customWidth="1"/>
    <col min="11" max="11" width="12.26953125" style="6" customWidth="1"/>
    <col min="12" max="12" width="12.54296875" style="6" bestFit="1" customWidth="1"/>
    <col min="13" max="13" width="20.90625" style="6" bestFit="1" customWidth="1"/>
    <col min="14" max="14" width="9.453125" style="6" customWidth="1"/>
    <col min="15" max="15" width="59.453125" style="6" bestFit="1" customWidth="1"/>
    <col min="16" max="16" width="8.453125" style="6" bestFit="1" customWidth="1"/>
    <col min="17" max="18" width="9.1796875" style="6"/>
    <col min="19" max="19" width="13.81640625" style="6" bestFit="1" customWidth="1"/>
    <col min="20" max="20" width="12.6328125" style="6" bestFit="1" customWidth="1"/>
    <col min="21" max="16384" width="9.1796875" style="6"/>
  </cols>
  <sheetData>
    <row r="1" spans="1:20" s="1" customFormat="1" ht="47.25" customHeight="1">
      <c r="A1" s="1" t="s">
        <v>0</v>
      </c>
      <c r="B1" s="1" t="s">
        <v>9</v>
      </c>
      <c r="C1" s="1" t="s">
        <v>14</v>
      </c>
      <c r="D1" s="1" t="s">
        <v>4</v>
      </c>
      <c r="E1" s="1" t="s">
        <v>1</v>
      </c>
      <c r="F1" s="1" t="s">
        <v>11</v>
      </c>
      <c r="G1" s="1" t="s">
        <v>2</v>
      </c>
      <c r="H1" s="1" t="s">
        <v>3</v>
      </c>
      <c r="I1" s="3" t="s">
        <v>5</v>
      </c>
      <c r="J1" s="3" t="s">
        <v>6</v>
      </c>
      <c r="K1" s="1" t="s">
        <v>12</v>
      </c>
      <c r="L1" s="1" t="s">
        <v>7</v>
      </c>
      <c r="M1" s="1" t="s">
        <v>13</v>
      </c>
      <c r="N1" s="1" t="s">
        <v>8</v>
      </c>
      <c r="O1" s="1" t="s">
        <v>10</v>
      </c>
      <c r="P1" s="4" t="s">
        <v>15</v>
      </c>
      <c r="Q1" s="4" t="s">
        <v>16</v>
      </c>
      <c r="R1" s="4" t="s">
        <v>3</v>
      </c>
      <c r="S1" s="4" t="s">
        <v>17</v>
      </c>
      <c r="T1" s="4" t="s">
        <v>18</v>
      </c>
    </row>
    <row r="2" spans="1:20">
      <c r="A2" s="6" t="s">
        <v>327</v>
      </c>
      <c r="D2" s="30" t="s">
        <v>319</v>
      </c>
      <c r="E2" s="6" t="s">
        <v>335</v>
      </c>
      <c r="F2" s="6">
        <v>1</v>
      </c>
      <c r="G2" s="6" t="s">
        <v>38</v>
      </c>
      <c r="H2" s="6" t="s">
        <v>336</v>
      </c>
      <c r="I2" s="6" t="s">
        <v>337</v>
      </c>
      <c r="J2" s="9">
        <v>557</v>
      </c>
      <c r="K2" s="6" t="s">
        <v>21</v>
      </c>
      <c r="L2" s="6" t="s">
        <v>57</v>
      </c>
      <c r="M2" s="6" t="s">
        <v>56</v>
      </c>
      <c r="N2" s="6" t="s">
        <v>59</v>
      </c>
    </row>
    <row r="3" spans="1:20">
      <c r="A3" s="6" t="s">
        <v>327</v>
      </c>
      <c r="D3" s="6" t="s">
        <v>322</v>
      </c>
      <c r="E3" s="6" t="s">
        <v>340</v>
      </c>
      <c r="F3" s="6">
        <v>107</v>
      </c>
      <c r="G3" s="6" t="s">
        <v>38</v>
      </c>
      <c r="H3" s="6" t="s">
        <v>341</v>
      </c>
      <c r="I3" s="6" t="s">
        <v>171</v>
      </c>
      <c r="J3" s="9">
        <v>186</v>
      </c>
      <c r="K3" s="6" t="s">
        <v>21</v>
      </c>
      <c r="L3" s="6" t="s">
        <v>57</v>
      </c>
      <c r="M3" s="6" t="s">
        <v>54</v>
      </c>
      <c r="N3" s="6" t="s">
        <v>60</v>
      </c>
    </row>
    <row r="4" spans="1:20">
      <c r="A4" s="6" t="s">
        <v>327</v>
      </c>
      <c r="D4" s="30" t="s">
        <v>316</v>
      </c>
      <c r="E4" s="6" t="s">
        <v>328</v>
      </c>
      <c r="F4" s="6">
        <v>9</v>
      </c>
      <c r="G4" s="6" t="s">
        <v>38</v>
      </c>
      <c r="H4" s="6" t="s">
        <v>329</v>
      </c>
      <c r="I4" s="6" t="s">
        <v>330</v>
      </c>
      <c r="J4" s="9">
        <v>15205</v>
      </c>
      <c r="K4" s="6" t="s">
        <v>20</v>
      </c>
      <c r="L4" s="6" t="s">
        <v>57</v>
      </c>
      <c r="M4" s="6" t="s">
        <v>54</v>
      </c>
      <c r="N4" s="6" t="s">
        <v>60</v>
      </c>
    </row>
    <row r="5" spans="1:20">
      <c r="A5" s="6" t="s">
        <v>327</v>
      </c>
      <c r="D5" s="30" t="s">
        <v>317</v>
      </c>
      <c r="E5" s="6" t="s">
        <v>331</v>
      </c>
      <c r="F5" s="6">
        <v>16</v>
      </c>
      <c r="G5" s="6" t="s">
        <v>38</v>
      </c>
      <c r="H5" s="6" t="s">
        <v>332</v>
      </c>
      <c r="I5" s="6" t="s">
        <v>330</v>
      </c>
      <c r="J5" s="9">
        <v>4939</v>
      </c>
      <c r="K5" s="6" t="s">
        <v>20</v>
      </c>
      <c r="L5" s="6" t="s">
        <v>57</v>
      </c>
      <c r="M5" s="6" t="s">
        <v>56</v>
      </c>
      <c r="N5" s="6" t="s">
        <v>59</v>
      </c>
    </row>
    <row r="6" spans="1:20">
      <c r="A6" s="6" t="s">
        <v>327</v>
      </c>
      <c r="D6" s="30" t="s">
        <v>318</v>
      </c>
      <c r="E6" s="6" t="s">
        <v>333</v>
      </c>
      <c r="F6" s="6">
        <v>15</v>
      </c>
      <c r="G6" s="6" t="s">
        <v>38</v>
      </c>
      <c r="H6" s="6" t="s">
        <v>334</v>
      </c>
      <c r="I6" s="6" t="s">
        <v>330</v>
      </c>
      <c r="J6" s="9">
        <v>9316</v>
      </c>
      <c r="K6" s="6" t="s">
        <v>20</v>
      </c>
      <c r="L6" s="6" t="s">
        <v>57</v>
      </c>
      <c r="M6" s="6" t="s">
        <v>54</v>
      </c>
      <c r="N6" s="6" t="s">
        <v>60</v>
      </c>
    </row>
    <row r="7" spans="1:20">
      <c r="A7" s="6" t="s">
        <v>327</v>
      </c>
      <c r="D7" s="30" t="s">
        <v>320</v>
      </c>
      <c r="E7" s="6" t="s">
        <v>338</v>
      </c>
      <c r="F7" s="6">
        <v>5</v>
      </c>
      <c r="G7" s="6" t="s">
        <v>38</v>
      </c>
      <c r="H7" s="6" t="s">
        <v>339</v>
      </c>
      <c r="I7" s="6" t="s">
        <v>171</v>
      </c>
      <c r="J7" s="9">
        <v>16960</v>
      </c>
      <c r="K7" s="6" t="s">
        <v>20</v>
      </c>
      <c r="L7" s="6" t="s">
        <v>58</v>
      </c>
      <c r="M7" s="6" t="s">
        <v>56</v>
      </c>
      <c r="N7" s="6" t="s">
        <v>59</v>
      </c>
    </row>
    <row r="8" spans="1:20">
      <c r="A8" s="6" t="s">
        <v>327</v>
      </c>
      <c r="D8" s="6" t="s">
        <v>325</v>
      </c>
      <c r="E8" s="6" t="s">
        <v>344</v>
      </c>
      <c r="F8" s="6">
        <v>32</v>
      </c>
      <c r="G8" s="6" t="s">
        <v>73</v>
      </c>
      <c r="H8" s="6" t="s">
        <v>345</v>
      </c>
      <c r="I8" s="6" t="s">
        <v>171</v>
      </c>
      <c r="J8" s="9">
        <v>11732</v>
      </c>
      <c r="K8" s="6" t="s">
        <v>20</v>
      </c>
      <c r="L8" s="6" t="s">
        <v>57</v>
      </c>
      <c r="M8" s="6" t="s">
        <v>54</v>
      </c>
      <c r="N8" s="6" t="s">
        <v>60</v>
      </c>
    </row>
    <row r="9" spans="1:20">
      <c r="A9" s="6" t="s">
        <v>327</v>
      </c>
      <c r="D9" s="6" t="s">
        <v>326</v>
      </c>
      <c r="E9" s="6" t="s">
        <v>346</v>
      </c>
      <c r="F9" s="6">
        <v>2</v>
      </c>
      <c r="G9" s="6" t="s">
        <v>38</v>
      </c>
      <c r="H9" s="6" t="s">
        <v>347</v>
      </c>
      <c r="I9" s="6" t="s">
        <v>337</v>
      </c>
      <c r="J9" s="9">
        <v>1327</v>
      </c>
      <c r="K9" s="6" t="s">
        <v>20</v>
      </c>
      <c r="L9" s="6" t="s">
        <v>57</v>
      </c>
      <c r="M9" s="6" t="s">
        <v>56</v>
      </c>
      <c r="N9" s="6" t="s">
        <v>59</v>
      </c>
    </row>
    <row r="10" spans="1:20">
      <c r="A10" s="6" t="s">
        <v>327</v>
      </c>
      <c r="D10" s="30" t="s">
        <v>321</v>
      </c>
      <c r="E10" s="6" t="s">
        <v>241</v>
      </c>
      <c r="F10" s="6">
        <v>61</v>
      </c>
      <c r="G10" s="6" t="s">
        <v>38</v>
      </c>
      <c r="H10" s="6" t="s">
        <v>339</v>
      </c>
      <c r="I10" s="6" t="s">
        <v>171</v>
      </c>
      <c r="J10" s="9">
        <v>30519.84</v>
      </c>
      <c r="K10" s="6" t="s">
        <v>22</v>
      </c>
      <c r="L10" s="6" t="s">
        <v>58</v>
      </c>
      <c r="M10" s="6" t="s">
        <v>55</v>
      </c>
      <c r="N10" s="6" t="s">
        <v>258</v>
      </c>
    </row>
    <row r="11" spans="1:20">
      <c r="A11" s="6" t="s">
        <v>327</v>
      </c>
      <c r="D11" s="6" t="s">
        <v>323</v>
      </c>
      <c r="E11" s="6" t="s">
        <v>340</v>
      </c>
      <c r="F11" s="6">
        <v>109</v>
      </c>
      <c r="G11" s="6" t="s">
        <v>38</v>
      </c>
      <c r="H11" s="6" t="s">
        <v>341</v>
      </c>
      <c r="I11" s="6" t="s">
        <v>171</v>
      </c>
      <c r="J11" s="9">
        <v>36238</v>
      </c>
      <c r="K11" s="6" t="s">
        <v>22</v>
      </c>
      <c r="L11" s="6" t="s">
        <v>58</v>
      </c>
      <c r="M11" s="6" t="s">
        <v>55</v>
      </c>
      <c r="N11" s="6" t="s">
        <v>258</v>
      </c>
    </row>
    <row r="12" spans="1:20">
      <c r="A12" s="6" t="s">
        <v>327</v>
      </c>
      <c r="D12" s="6" t="s">
        <v>324</v>
      </c>
      <c r="E12" s="6" t="s">
        <v>342</v>
      </c>
      <c r="F12" s="6">
        <v>3</v>
      </c>
      <c r="G12" s="6" t="s">
        <v>38</v>
      </c>
      <c r="H12" s="6" t="s">
        <v>343</v>
      </c>
      <c r="I12" s="6" t="s">
        <v>171</v>
      </c>
      <c r="J12" s="9">
        <v>11498.76</v>
      </c>
      <c r="K12" s="6" t="s">
        <v>22</v>
      </c>
      <c r="L12" s="6" t="s">
        <v>58</v>
      </c>
      <c r="M12" s="6" t="s">
        <v>55</v>
      </c>
      <c r="N12" s="6" t="s">
        <v>258</v>
      </c>
    </row>
    <row r="13" spans="1:20">
      <c r="J13" s="10">
        <f>SUM(J2:J12)</f>
        <v>138478.6</v>
      </c>
    </row>
    <row r="14" spans="1:20" ht="11" customHeight="1"/>
    <row r="16" spans="1:20">
      <c r="I16" s="31" t="s">
        <v>30</v>
      </c>
      <c r="J16" s="32"/>
    </row>
    <row r="17" spans="9:10">
      <c r="I17" s="33" t="s">
        <v>21</v>
      </c>
      <c r="J17" s="34">
        <f>SUM(J2:J3)</f>
        <v>743</v>
      </c>
    </row>
    <row r="18" spans="9:10">
      <c r="I18" s="33" t="s">
        <v>20</v>
      </c>
      <c r="J18" s="34">
        <f>SUM(J4:J9)</f>
        <v>59479</v>
      </c>
    </row>
    <row r="19" spans="9:10">
      <c r="I19" s="33" t="s">
        <v>22</v>
      </c>
      <c r="J19" s="34">
        <f>SUM(J10:J12)</f>
        <v>78256.599999999991</v>
      </c>
    </row>
    <row r="20" spans="9:10">
      <c r="I20" s="33" t="s">
        <v>28</v>
      </c>
      <c r="J20" s="34">
        <f>SUM(J17:J19)</f>
        <v>138478.59999999998</v>
      </c>
    </row>
    <row r="21" spans="9:10">
      <c r="I21" s="33"/>
      <c r="J21" s="32"/>
    </row>
    <row r="22" spans="9:10">
      <c r="I22" s="31" t="s">
        <v>23</v>
      </c>
      <c r="J22" s="32"/>
    </row>
    <row r="23" spans="9:10">
      <c r="I23" s="33" t="s">
        <v>19</v>
      </c>
      <c r="J23" s="34">
        <v>0</v>
      </c>
    </row>
    <row r="24" spans="9:10">
      <c r="I24" s="33" t="s">
        <v>35</v>
      </c>
      <c r="J24" s="34">
        <v>0</v>
      </c>
    </row>
  </sheetData>
  <sortState xmlns:xlrd2="http://schemas.microsoft.com/office/spreadsheetml/2017/richdata2" ref="A2:T27">
    <sortCondition ref="K1:K27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E9F95-2CB3-4B52-A82F-139F07A7FEE1}">
  <dimension ref="A1:T49"/>
  <sheetViews>
    <sheetView topLeftCell="F19" workbookViewId="0">
      <selection activeCell="K32" sqref="K32:K37"/>
    </sheetView>
  </sheetViews>
  <sheetFormatPr defaultColWidth="9.1796875" defaultRowHeight="11.5"/>
  <cols>
    <col min="1" max="1" width="33.81640625" style="6" bestFit="1" customWidth="1"/>
    <col min="2" max="2" width="22.08984375" style="6" bestFit="1" customWidth="1"/>
    <col min="3" max="3" width="17" style="6" customWidth="1"/>
    <col min="4" max="4" width="21.54296875" style="6" customWidth="1"/>
    <col min="5" max="5" width="23.54296875" style="6" customWidth="1"/>
    <col min="6" max="6" width="11.453125" style="6" customWidth="1"/>
    <col min="7" max="7" width="14" style="6" customWidth="1"/>
    <col min="8" max="8" width="12.453125" style="6" bestFit="1" customWidth="1"/>
    <col min="9" max="9" width="20.1796875" style="6" customWidth="1"/>
    <col min="10" max="10" width="14" style="9" customWidth="1"/>
    <col min="11" max="11" width="12.26953125" style="6" customWidth="1"/>
    <col min="12" max="12" width="12.54296875" style="6" bestFit="1" customWidth="1"/>
    <col min="13" max="13" width="22.81640625" style="6" bestFit="1" customWidth="1"/>
    <col min="14" max="14" width="9.453125" style="6" customWidth="1"/>
    <col min="15" max="15" width="59.453125" style="6" bestFit="1" customWidth="1"/>
    <col min="16" max="16" width="8.453125" style="6" bestFit="1" customWidth="1"/>
    <col min="17" max="18" width="9.1796875" style="6"/>
    <col min="19" max="19" width="13.81640625" style="6" bestFit="1" customWidth="1"/>
    <col min="20" max="20" width="12.6328125" style="6" bestFit="1" customWidth="1"/>
    <col min="21" max="16384" width="9.1796875" style="6"/>
  </cols>
  <sheetData>
    <row r="1" spans="1:20" s="1" customFormat="1" ht="47.25" customHeight="1">
      <c r="A1" s="1" t="s">
        <v>0</v>
      </c>
      <c r="B1" s="1" t="s">
        <v>9</v>
      </c>
      <c r="C1" s="1" t="s">
        <v>14</v>
      </c>
      <c r="D1" s="1" t="s">
        <v>4</v>
      </c>
      <c r="E1" s="1" t="s">
        <v>1</v>
      </c>
      <c r="F1" s="1" t="s">
        <v>11</v>
      </c>
      <c r="G1" s="1" t="s">
        <v>2</v>
      </c>
      <c r="H1" s="1" t="s">
        <v>3</v>
      </c>
      <c r="I1" s="3" t="s">
        <v>5</v>
      </c>
      <c r="J1" s="3" t="s">
        <v>6</v>
      </c>
      <c r="K1" s="1" t="s">
        <v>12</v>
      </c>
      <c r="L1" s="1" t="s">
        <v>7</v>
      </c>
      <c r="M1" s="1" t="s">
        <v>13</v>
      </c>
      <c r="N1" s="1" t="s">
        <v>8</v>
      </c>
      <c r="O1" s="1" t="s">
        <v>10</v>
      </c>
      <c r="P1" s="4" t="s">
        <v>15</v>
      </c>
      <c r="Q1" s="4" t="s">
        <v>16</v>
      </c>
      <c r="R1" s="4" t="s">
        <v>3</v>
      </c>
      <c r="S1" s="4" t="s">
        <v>17</v>
      </c>
      <c r="T1" s="4" t="s">
        <v>18</v>
      </c>
    </row>
    <row r="2" spans="1:20">
      <c r="A2" s="6" t="s">
        <v>383</v>
      </c>
      <c r="D2" s="30" t="s">
        <v>348</v>
      </c>
      <c r="E2" s="6" t="s">
        <v>117</v>
      </c>
      <c r="F2" s="6">
        <v>78</v>
      </c>
      <c r="G2" s="6" t="s">
        <v>73</v>
      </c>
      <c r="H2" s="6" t="s">
        <v>384</v>
      </c>
      <c r="I2" s="6" t="s">
        <v>385</v>
      </c>
      <c r="J2" s="9">
        <v>528</v>
      </c>
      <c r="K2" s="6" t="s">
        <v>21</v>
      </c>
      <c r="L2" s="6" t="s">
        <v>57</v>
      </c>
      <c r="M2" s="6" t="s">
        <v>56</v>
      </c>
      <c r="N2" s="6" t="s">
        <v>59</v>
      </c>
    </row>
    <row r="3" spans="1:20">
      <c r="A3" s="6" t="s">
        <v>383</v>
      </c>
      <c r="D3" s="30" t="s">
        <v>349</v>
      </c>
      <c r="E3" s="6" t="s">
        <v>117</v>
      </c>
      <c r="F3" s="6">
        <v>112</v>
      </c>
      <c r="G3" s="6" t="s">
        <v>38</v>
      </c>
      <c r="H3" s="6" t="s">
        <v>386</v>
      </c>
      <c r="I3" s="6" t="s">
        <v>387</v>
      </c>
      <c r="J3" s="9">
        <v>111</v>
      </c>
      <c r="K3" s="6" t="s">
        <v>21</v>
      </c>
      <c r="L3" s="6" t="s">
        <v>57</v>
      </c>
      <c r="M3" s="6" t="s">
        <v>56</v>
      </c>
      <c r="N3" s="6" t="s">
        <v>59</v>
      </c>
    </row>
    <row r="4" spans="1:20">
      <c r="A4" s="6" t="s">
        <v>383</v>
      </c>
      <c r="D4" s="30" t="s">
        <v>350</v>
      </c>
      <c r="E4" s="6" t="s">
        <v>388</v>
      </c>
      <c r="F4" s="6">
        <v>17</v>
      </c>
      <c r="G4" s="6" t="s">
        <v>38</v>
      </c>
      <c r="H4" s="6" t="s">
        <v>389</v>
      </c>
      <c r="I4" s="6" t="s">
        <v>390</v>
      </c>
      <c r="J4" s="9">
        <v>4250</v>
      </c>
      <c r="K4" s="6" t="s">
        <v>21</v>
      </c>
      <c r="L4" s="6" t="s">
        <v>57</v>
      </c>
      <c r="M4" s="6" t="s">
        <v>56</v>
      </c>
      <c r="N4" s="6" t="s">
        <v>59</v>
      </c>
    </row>
    <row r="5" spans="1:20">
      <c r="A5" s="6" t="s">
        <v>383</v>
      </c>
      <c r="D5" s="30" t="s">
        <v>352</v>
      </c>
      <c r="E5" s="6" t="s">
        <v>393</v>
      </c>
      <c r="F5" s="6">
        <v>141</v>
      </c>
      <c r="G5" s="6" t="s">
        <v>38</v>
      </c>
      <c r="H5" s="6" t="s">
        <v>394</v>
      </c>
      <c r="I5" s="6" t="s">
        <v>395</v>
      </c>
      <c r="J5" s="9">
        <v>1882</v>
      </c>
      <c r="K5" s="6" t="s">
        <v>21</v>
      </c>
      <c r="L5" s="6" t="s">
        <v>57</v>
      </c>
      <c r="M5" s="6" t="s">
        <v>56</v>
      </c>
      <c r="N5" s="6" t="s">
        <v>59</v>
      </c>
    </row>
    <row r="6" spans="1:20">
      <c r="A6" s="6" t="s">
        <v>383</v>
      </c>
      <c r="D6" s="30" t="s">
        <v>353</v>
      </c>
      <c r="E6" s="6" t="s">
        <v>396</v>
      </c>
      <c r="F6" s="6">
        <v>0</v>
      </c>
      <c r="G6" s="6" t="s">
        <v>38</v>
      </c>
      <c r="H6" s="6" t="s">
        <v>397</v>
      </c>
      <c r="I6" s="6" t="s">
        <v>387</v>
      </c>
      <c r="J6" s="9">
        <v>2598</v>
      </c>
      <c r="K6" s="6" t="s">
        <v>21</v>
      </c>
      <c r="L6" s="6" t="s">
        <v>57</v>
      </c>
      <c r="M6" s="6" t="s">
        <v>56</v>
      </c>
      <c r="N6" s="6" t="s">
        <v>59</v>
      </c>
    </row>
    <row r="7" spans="1:20">
      <c r="A7" s="6" t="s">
        <v>383</v>
      </c>
      <c r="D7" s="30" t="s">
        <v>355</v>
      </c>
      <c r="E7" s="6" t="s">
        <v>401</v>
      </c>
      <c r="F7" s="6">
        <v>11</v>
      </c>
      <c r="G7" s="6" t="s">
        <v>38</v>
      </c>
      <c r="H7" s="6" t="s">
        <v>402</v>
      </c>
      <c r="I7" s="6" t="s">
        <v>387</v>
      </c>
      <c r="J7" s="9">
        <v>23</v>
      </c>
      <c r="K7" s="6" t="s">
        <v>21</v>
      </c>
      <c r="L7" s="6" t="s">
        <v>57</v>
      </c>
      <c r="M7" s="6" t="s">
        <v>56</v>
      </c>
      <c r="N7" s="6" t="s">
        <v>59</v>
      </c>
    </row>
    <row r="8" spans="1:20">
      <c r="A8" s="6" t="s">
        <v>383</v>
      </c>
      <c r="D8" s="30" t="s">
        <v>357</v>
      </c>
      <c r="E8" s="6" t="s">
        <v>405</v>
      </c>
      <c r="F8" s="6">
        <v>13</v>
      </c>
      <c r="G8" s="6" t="s">
        <v>38</v>
      </c>
      <c r="H8" s="6" t="s">
        <v>406</v>
      </c>
      <c r="I8" s="6" t="s">
        <v>387</v>
      </c>
      <c r="J8" s="9">
        <v>0</v>
      </c>
      <c r="K8" s="6" t="s">
        <v>21</v>
      </c>
      <c r="L8" s="6" t="s">
        <v>57</v>
      </c>
      <c r="M8" s="6" t="s">
        <v>56</v>
      </c>
      <c r="N8" s="6" t="s">
        <v>59</v>
      </c>
    </row>
    <row r="9" spans="1:20">
      <c r="A9" s="6" t="s">
        <v>383</v>
      </c>
      <c r="D9" s="30" t="s">
        <v>360</v>
      </c>
      <c r="E9" s="6" t="s">
        <v>411</v>
      </c>
      <c r="F9" s="6">
        <v>55</v>
      </c>
      <c r="G9" s="6" t="s">
        <v>38</v>
      </c>
      <c r="H9" s="6" t="s">
        <v>412</v>
      </c>
      <c r="I9" s="6" t="s">
        <v>413</v>
      </c>
      <c r="J9" s="9">
        <v>954</v>
      </c>
      <c r="K9" s="6" t="s">
        <v>21</v>
      </c>
      <c r="L9" s="6" t="s">
        <v>57</v>
      </c>
      <c r="M9" s="6" t="s">
        <v>54</v>
      </c>
      <c r="N9" s="6" t="s">
        <v>60</v>
      </c>
    </row>
    <row r="10" spans="1:20">
      <c r="A10" s="6" t="s">
        <v>383</v>
      </c>
      <c r="D10" s="30" t="s">
        <v>362</v>
      </c>
      <c r="E10" s="6" t="s">
        <v>344</v>
      </c>
      <c r="F10" s="6">
        <v>2</v>
      </c>
      <c r="G10" s="6" t="s">
        <v>38</v>
      </c>
      <c r="H10" s="6" t="s">
        <v>416</v>
      </c>
      <c r="I10" s="6" t="s">
        <v>413</v>
      </c>
      <c r="J10" s="9">
        <v>631</v>
      </c>
      <c r="K10" s="6" t="s">
        <v>21</v>
      </c>
      <c r="L10" s="6" t="s">
        <v>57</v>
      </c>
      <c r="M10" s="6" t="s">
        <v>56</v>
      </c>
      <c r="N10" s="6" t="s">
        <v>59</v>
      </c>
    </row>
    <row r="11" spans="1:20">
      <c r="A11" s="6" t="s">
        <v>383</v>
      </c>
      <c r="D11" s="30" t="s">
        <v>364</v>
      </c>
      <c r="E11" s="6" t="s">
        <v>417</v>
      </c>
      <c r="F11" s="6">
        <v>33</v>
      </c>
      <c r="G11" s="6" t="s">
        <v>38</v>
      </c>
      <c r="H11" s="6" t="s">
        <v>418</v>
      </c>
      <c r="I11" s="6" t="s">
        <v>419</v>
      </c>
      <c r="J11" s="9">
        <v>0</v>
      </c>
      <c r="K11" s="6" t="s">
        <v>21</v>
      </c>
      <c r="L11" s="6" t="s">
        <v>57</v>
      </c>
      <c r="M11" s="6" t="s">
        <v>56</v>
      </c>
      <c r="N11" s="6" t="s">
        <v>59</v>
      </c>
    </row>
    <row r="12" spans="1:20">
      <c r="A12" s="6" t="s">
        <v>383</v>
      </c>
      <c r="D12" s="30" t="s">
        <v>367</v>
      </c>
      <c r="E12" s="6" t="s">
        <v>425</v>
      </c>
      <c r="F12" s="6">
        <v>37</v>
      </c>
      <c r="G12" s="6" t="s">
        <v>38</v>
      </c>
      <c r="H12" s="6" t="s">
        <v>426</v>
      </c>
      <c r="I12" s="6" t="s">
        <v>390</v>
      </c>
      <c r="J12" s="9">
        <v>3385</v>
      </c>
      <c r="K12" s="6" t="s">
        <v>21</v>
      </c>
      <c r="L12" s="6" t="s">
        <v>57</v>
      </c>
      <c r="M12" s="6" t="s">
        <v>56</v>
      </c>
      <c r="N12" s="6" t="s">
        <v>59</v>
      </c>
    </row>
    <row r="13" spans="1:20">
      <c r="A13" s="6" t="s">
        <v>383</v>
      </c>
      <c r="D13" s="30" t="s">
        <v>368</v>
      </c>
      <c r="E13" s="6" t="s">
        <v>425</v>
      </c>
      <c r="F13" s="6">
        <v>18</v>
      </c>
      <c r="G13" s="6" t="s">
        <v>38</v>
      </c>
      <c r="H13" s="6" t="s">
        <v>427</v>
      </c>
      <c r="I13" s="6" t="s">
        <v>390</v>
      </c>
      <c r="J13" s="9">
        <v>1921</v>
      </c>
      <c r="K13" s="6" t="s">
        <v>21</v>
      </c>
      <c r="L13" s="6" t="s">
        <v>57</v>
      </c>
      <c r="M13" s="6" t="s">
        <v>56</v>
      </c>
      <c r="N13" s="6" t="s">
        <v>59</v>
      </c>
    </row>
    <row r="14" spans="1:20">
      <c r="A14" s="6" t="s">
        <v>383</v>
      </c>
      <c r="D14" s="6" t="s">
        <v>369</v>
      </c>
      <c r="E14" s="6" t="s">
        <v>428</v>
      </c>
      <c r="F14" s="6">
        <v>1</v>
      </c>
      <c r="G14" s="6" t="s">
        <v>73</v>
      </c>
      <c r="H14" s="6" t="s">
        <v>429</v>
      </c>
      <c r="I14" s="6" t="s">
        <v>390</v>
      </c>
      <c r="J14" s="9">
        <v>1922</v>
      </c>
      <c r="K14" s="6" t="s">
        <v>21</v>
      </c>
      <c r="L14" s="6" t="s">
        <v>57</v>
      </c>
      <c r="M14" s="6" t="s">
        <v>54</v>
      </c>
      <c r="N14" s="6" t="s">
        <v>60</v>
      </c>
    </row>
    <row r="15" spans="1:20">
      <c r="A15" s="6" t="s">
        <v>383</v>
      </c>
      <c r="D15" s="6" t="s">
        <v>370</v>
      </c>
      <c r="E15" s="6" t="s">
        <v>430</v>
      </c>
      <c r="F15" s="6">
        <v>2</v>
      </c>
      <c r="G15" s="6" t="s">
        <v>38</v>
      </c>
      <c r="H15" s="6" t="s">
        <v>431</v>
      </c>
      <c r="I15" s="6" t="s">
        <v>390</v>
      </c>
      <c r="J15" s="9">
        <v>4293</v>
      </c>
      <c r="K15" s="6" t="s">
        <v>21</v>
      </c>
      <c r="L15" s="6" t="s">
        <v>57</v>
      </c>
      <c r="M15" s="6" t="s">
        <v>56</v>
      </c>
      <c r="N15" s="6" t="s">
        <v>59</v>
      </c>
    </row>
    <row r="16" spans="1:20">
      <c r="A16" s="6" t="s">
        <v>383</v>
      </c>
      <c r="D16" s="6" t="s">
        <v>373</v>
      </c>
      <c r="E16" s="6" t="s">
        <v>434</v>
      </c>
      <c r="F16" s="6">
        <v>24</v>
      </c>
      <c r="G16" s="6" t="s">
        <v>38</v>
      </c>
      <c r="H16" s="6" t="s">
        <v>435</v>
      </c>
      <c r="I16" s="6" t="s">
        <v>436</v>
      </c>
      <c r="J16" s="9">
        <v>873</v>
      </c>
      <c r="K16" s="6" t="s">
        <v>21</v>
      </c>
      <c r="L16" s="6" t="s">
        <v>57</v>
      </c>
      <c r="M16" s="6" t="s">
        <v>56</v>
      </c>
      <c r="N16" s="6" t="s">
        <v>59</v>
      </c>
    </row>
    <row r="17" spans="1:15">
      <c r="A17" s="6" t="s">
        <v>383</v>
      </c>
      <c r="D17" s="6" t="s">
        <v>375</v>
      </c>
      <c r="E17" s="6" t="s">
        <v>439</v>
      </c>
      <c r="F17" s="6">
        <v>41</v>
      </c>
      <c r="G17" s="6" t="s">
        <v>201</v>
      </c>
      <c r="H17" s="6" t="s">
        <v>440</v>
      </c>
      <c r="I17" s="6" t="s">
        <v>441</v>
      </c>
      <c r="J17" s="9">
        <v>3130</v>
      </c>
      <c r="K17" s="6" t="s">
        <v>21</v>
      </c>
      <c r="L17" s="6" t="s">
        <v>57</v>
      </c>
      <c r="M17" s="6" t="s">
        <v>56</v>
      </c>
      <c r="N17" s="6" t="s">
        <v>59</v>
      </c>
    </row>
    <row r="18" spans="1:15">
      <c r="A18" s="6" t="s">
        <v>383</v>
      </c>
      <c r="D18" s="6" t="s">
        <v>376</v>
      </c>
      <c r="E18" s="6" t="s">
        <v>442</v>
      </c>
      <c r="F18" s="6">
        <v>34</v>
      </c>
      <c r="G18" s="6" t="s">
        <v>38</v>
      </c>
      <c r="H18" s="6" t="s">
        <v>443</v>
      </c>
      <c r="I18" s="6" t="s">
        <v>441</v>
      </c>
      <c r="J18" s="9">
        <v>2782</v>
      </c>
      <c r="K18" s="6" t="s">
        <v>21</v>
      </c>
      <c r="L18" s="6" t="s">
        <v>57</v>
      </c>
      <c r="M18" s="6" t="s">
        <v>56</v>
      </c>
      <c r="N18" s="6" t="s">
        <v>59</v>
      </c>
    </row>
    <row r="19" spans="1:15">
      <c r="A19" s="6" t="s">
        <v>383</v>
      </c>
      <c r="D19" s="6" t="s">
        <v>382</v>
      </c>
      <c r="E19" s="6" t="s">
        <v>456</v>
      </c>
      <c r="F19" s="6">
        <v>28</v>
      </c>
      <c r="G19" s="6" t="s">
        <v>38</v>
      </c>
      <c r="H19" s="6" t="s">
        <v>457</v>
      </c>
      <c r="I19" s="6" t="s">
        <v>419</v>
      </c>
      <c r="J19" s="9">
        <v>662</v>
      </c>
      <c r="K19" s="6" t="s">
        <v>21</v>
      </c>
      <c r="L19" s="6" t="s">
        <v>57</v>
      </c>
      <c r="M19" s="6" t="s">
        <v>56</v>
      </c>
      <c r="N19" s="6" t="s">
        <v>59</v>
      </c>
    </row>
    <row r="20" spans="1:15">
      <c r="A20" s="6" t="s">
        <v>383</v>
      </c>
      <c r="D20" s="30" t="s">
        <v>351</v>
      </c>
      <c r="E20" s="6" t="s">
        <v>391</v>
      </c>
      <c r="F20" s="6">
        <v>2</v>
      </c>
      <c r="G20" s="6" t="s">
        <v>38</v>
      </c>
      <c r="H20" s="6" t="s">
        <v>392</v>
      </c>
      <c r="I20" s="6" t="s">
        <v>385</v>
      </c>
      <c r="J20" s="9">
        <v>47723</v>
      </c>
      <c r="K20" s="6" t="s">
        <v>20</v>
      </c>
      <c r="L20" s="6" t="s">
        <v>57</v>
      </c>
      <c r="M20" s="6" t="s">
        <v>54</v>
      </c>
      <c r="N20" s="6" t="s">
        <v>60</v>
      </c>
    </row>
    <row r="21" spans="1:15">
      <c r="A21" s="6" t="s">
        <v>383</v>
      </c>
      <c r="D21" s="30" t="s">
        <v>354</v>
      </c>
      <c r="E21" s="6" t="s">
        <v>398</v>
      </c>
      <c r="F21" s="6">
        <v>1</v>
      </c>
      <c r="G21" s="6" t="s">
        <v>399</v>
      </c>
      <c r="H21" s="6" t="s">
        <v>400</v>
      </c>
      <c r="I21" s="6" t="s">
        <v>387</v>
      </c>
      <c r="J21" s="9">
        <v>3682</v>
      </c>
      <c r="K21" s="6" t="s">
        <v>20</v>
      </c>
      <c r="L21" s="6" t="s">
        <v>57</v>
      </c>
      <c r="M21" s="6" t="s">
        <v>56</v>
      </c>
      <c r="N21" s="6" t="s">
        <v>59</v>
      </c>
    </row>
    <row r="22" spans="1:15">
      <c r="A22" s="6" t="s">
        <v>383</v>
      </c>
      <c r="D22" s="30" t="s">
        <v>359</v>
      </c>
      <c r="E22" s="6" t="s">
        <v>409</v>
      </c>
      <c r="F22" s="6">
        <v>6</v>
      </c>
      <c r="G22" s="6" t="s">
        <v>38</v>
      </c>
      <c r="H22" s="6" t="s">
        <v>410</v>
      </c>
      <c r="I22" s="6" t="s">
        <v>387</v>
      </c>
      <c r="J22" s="9">
        <v>8481</v>
      </c>
      <c r="K22" s="6" t="s">
        <v>20</v>
      </c>
      <c r="L22" s="6" t="s">
        <v>57</v>
      </c>
      <c r="M22" s="6" t="s">
        <v>56</v>
      </c>
      <c r="N22" s="6" t="s">
        <v>59</v>
      </c>
    </row>
    <row r="23" spans="1:15">
      <c r="A23" s="6" t="s">
        <v>383</v>
      </c>
      <c r="D23" s="30" t="s">
        <v>361</v>
      </c>
      <c r="E23" s="6" t="s">
        <v>414</v>
      </c>
      <c r="F23" s="6">
        <v>78</v>
      </c>
      <c r="G23" s="6" t="s">
        <v>38</v>
      </c>
      <c r="H23" s="6" t="s">
        <v>415</v>
      </c>
      <c r="I23" s="6" t="s">
        <v>413</v>
      </c>
      <c r="J23" s="9">
        <v>5701</v>
      </c>
      <c r="K23" s="6" t="s">
        <v>20</v>
      </c>
      <c r="L23" s="6" t="s">
        <v>57</v>
      </c>
      <c r="M23" s="6" t="s">
        <v>54</v>
      </c>
      <c r="N23" s="6" t="s">
        <v>60</v>
      </c>
    </row>
    <row r="24" spans="1:15">
      <c r="A24" s="6" t="s">
        <v>383</v>
      </c>
      <c r="D24" s="30" t="s">
        <v>363</v>
      </c>
      <c r="E24" s="6" t="s">
        <v>417</v>
      </c>
      <c r="F24" s="6">
        <v>31</v>
      </c>
      <c r="G24" s="6" t="s">
        <v>38</v>
      </c>
      <c r="H24" s="6" t="s">
        <v>418</v>
      </c>
      <c r="I24" s="6" t="s">
        <v>419</v>
      </c>
      <c r="J24" s="9">
        <v>19176</v>
      </c>
      <c r="K24" s="6" t="s">
        <v>20</v>
      </c>
      <c r="L24" s="6" t="s">
        <v>57</v>
      </c>
      <c r="M24" s="6" t="s">
        <v>54</v>
      </c>
      <c r="N24" s="6" t="s">
        <v>60</v>
      </c>
    </row>
    <row r="25" spans="1:15">
      <c r="A25" s="6" t="s">
        <v>383</v>
      </c>
      <c r="D25" s="30" t="s">
        <v>365</v>
      </c>
      <c r="E25" s="6" t="s">
        <v>420</v>
      </c>
      <c r="F25" s="6">
        <v>3</v>
      </c>
      <c r="G25" s="6" t="s">
        <v>38</v>
      </c>
      <c r="H25" s="6" t="s">
        <v>421</v>
      </c>
      <c r="I25" s="6" t="s">
        <v>419</v>
      </c>
      <c r="J25" s="9">
        <v>3413</v>
      </c>
      <c r="K25" s="6" t="s">
        <v>20</v>
      </c>
      <c r="L25" s="6" t="s">
        <v>57</v>
      </c>
      <c r="M25" s="6" t="s">
        <v>56</v>
      </c>
      <c r="N25" s="6" t="s">
        <v>59</v>
      </c>
    </row>
    <row r="26" spans="1:15">
      <c r="A26" s="6" t="s">
        <v>383</v>
      </c>
      <c r="D26" s="30" t="s">
        <v>366</v>
      </c>
      <c r="E26" s="6" t="s">
        <v>422</v>
      </c>
      <c r="F26" s="6">
        <v>33</v>
      </c>
      <c r="G26" s="6" t="s">
        <v>38</v>
      </c>
      <c r="H26" s="6" t="s">
        <v>423</v>
      </c>
      <c r="I26" s="6" t="s">
        <v>424</v>
      </c>
      <c r="J26" s="9">
        <v>13210</v>
      </c>
      <c r="K26" s="6" t="s">
        <v>20</v>
      </c>
      <c r="L26" s="6" t="s">
        <v>57</v>
      </c>
      <c r="M26" s="6" t="s">
        <v>56</v>
      </c>
      <c r="N26" s="6" t="s">
        <v>59</v>
      </c>
    </row>
    <row r="27" spans="1:15">
      <c r="A27" s="6" t="s">
        <v>383</v>
      </c>
      <c r="D27" s="6" t="s">
        <v>374</v>
      </c>
      <c r="E27" s="6" t="s">
        <v>437</v>
      </c>
      <c r="F27" s="6">
        <v>9</v>
      </c>
      <c r="G27" s="6" t="s">
        <v>38</v>
      </c>
      <c r="H27" s="6" t="s">
        <v>438</v>
      </c>
      <c r="I27" s="6" t="s">
        <v>436</v>
      </c>
      <c r="J27" s="9">
        <v>8628</v>
      </c>
      <c r="K27" s="6" t="s">
        <v>20</v>
      </c>
      <c r="L27" s="6" t="s">
        <v>57</v>
      </c>
      <c r="M27" s="6" t="s">
        <v>56</v>
      </c>
      <c r="N27" s="6" t="s">
        <v>59</v>
      </c>
    </row>
    <row r="28" spans="1:15">
      <c r="A28" s="6" t="s">
        <v>383</v>
      </c>
      <c r="D28" s="6" t="s">
        <v>377</v>
      </c>
      <c r="E28" s="6" t="s">
        <v>444</v>
      </c>
      <c r="F28" s="6">
        <v>2</v>
      </c>
      <c r="G28" s="6" t="s">
        <v>38</v>
      </c>
      <c r="H28" s="6" t="s">
        <v>445</v>
      </c>
      <c r="I28" s="6" t="s">
        <v>441</v>
      </c>
      <c r="J28" s="9">
        <v>797</v>
      </c>
      <c r="K28" s="6" t="s">
        <v>20</v>
      </c>
      <c r="L28" s="6" t="s">
        <v>57</v>
      </c>
      <c r="M28" s="6" t="s">
        <v>56</v>
      </c>
      <c r="N28" s="6" t="s">
        <v>59</v>
      </c>
    </row>
    <row r="29" spans="1:15">
      <c r="A29" s="6" t="s">
        <v>383</v>
      </c>
      <c r="D29" s="6" t="s">
        <v>378</v>
      </c>
      <c r="E29" s="6" t="s">
        <v>446</v>
      </c>
      <c r="F29" s="6">
        <v>3</v>
      </c>
      <c r="G29" s="6" t="s">
        <v>38</v>
      </c>
      <c r="H29" s="6" t="s">
        <v>447</v>
      </c>
      <c r="I29" s="6" t="s">
        <v>441</v>
      </c>
      <c r="J29" s="9">
        <v>14638</v>
      </c>
      <c r="K29" s="6" t="s">
        <v>20</v>
      </c>
      <c r="L29" s="6" t="s">
        <v>57</v>
      </c>
      <c r="M29" s="6" t="s">
        <v>54</v>
      </c>
      <c r="N29" s="6" t="s">
        <v>60</v>
      </c>
    </row>
    <row r="30" spans="1:15">
      <c r="A30" s="6" t="s">
        <v>383</v>
      </c>
      <c r="D30" s="6" t="s">
        <v>380</v>
      </c>
      <c r="E30" s="6" t="s">
        <v>451</v>
      </c>
      <c r="F30" s="6">
        <v>5</v>
      </c>
      <c r="G30" s="6" t="s">
        <v>38</v>
      </c>
      <c r="H30" s="6" t="s">
        <v>452</v>
      </c>
      <c r="I30" s="6" t="s">
        <v>450</v>
      </c>
      <c r="J30" s="9">
        <v>2859</v>
      </c>
      <c r="K30" s="6" t="s">
        <v>20</v>
      </c>
      <c r="L30" s="6" t="s">
        <v>57</v>
      </c>
      <c r="M30" s="6" t="s">
        <v>56</v>
      </c>
      <c r="N30" s="6" t="s">
        <v>59</v>
      </c>
      <c r="O30" s="6" t="s">
        <v>743</v>
      </c>
    </row>
    <row r="31" spans="1:15">
      <c r="A31" s="6" t="s">
        <v>383</v>
      </c>
      <c r="D31" s="6" t="s">
        <v>381</v>
      </c>
      <c r="E31" s="6" t="s">
        <v>453</v>
      </c>
      <c r="F31" s="6">
        <v>7</v>
      </c>
      <c r="G31" s="6" t="s">
        <v>73</v>
      </c>
      <c r="H31" s="6" t="s">
        <v>454</v>
      </c>
      <c r="I31" s="6" t="s">
        <v>455</v>
      </c>
      <c r="J31" s="9">
        <v>6233</v>
      </c>
      <c r="K31" s="6" t="s">
        <v>20</v>
      </c>
      <c r="L31" s="6" t="s">
        <v>57</v>
      </c>
      <c r="M31" s="6" t="s">
        <v>56</v>
      </c>
      <c r="N31" s="6" t="s">
        <v>59</v>
      </c>
    </row>
    <row r="32" spans="1:15">
      <c r="A32" s="6" t="s">
        <v>383</v>
      </c>
      <c r="D32" s="30" t="s">
        <v>356</v>
      </c>
      <c r="E32" s="6" t="s">
        <v>403</v>
      </c>
      <c r="F32" s="6">
        <v>6</v>
      </c>
      <c r="G32" s="6" t="s">
        <v>38</v>
      </c>
      <c r="H32" s="6" t="s">
        <v>404</v>
      </c>
      <c r="I32" s="6" t="s">
        <v>387</v>
      </c>
      <c r="J32" s="9">
        <v>8562.0499999999993</v>
      </c>
      <c r="K32" s="6" t="s">
        <v>22</v>
      </c>
      <c r="L32" s="6" t="s">
        <v>58</v>
      </c>
      <c r="M32" s="6" t="s">
        <v>55</v>
      </c>
      <c r="N32" s="6" t="s">
        <v>258</v>
      </c>
    </row>
    <row r="33" spans="1:14">
      <c r="A33" s="6" t="s">
        <v>383</v>
      </c>
      <c r="D33" s="30" t="s">
        <v>358</v>
      </c>
      <c r="E33" s="6" t="s">
        <v>407</v>
      </c>
      <c r="F33" s="6">
        <v>11</v>
      </c>
      <c r="G33" s="6" t="s">
        <v>38</v>
      </c>
      <c r="H33" s="6" t="s">
        <v>408</v>
      </c>
      <c r="I33" s="6" t="s">
        <v>387</v>
      </c>
      <c r="J33" s="9">
        <v>49018</v>
      </c>
      <c r="K33" s="6" t="s">
        <v>22</v>
      </c>
      <c r="L33" s="6" t="s">
        <v>58</v>
      </c>
      <c r="M33" s="6" t="s">
        <v>55</v>
      </c>
      <c r="N33" s="6" t="s">
        <v>258</v>
      </c>
    </row>
    <row r="34" spans="1:14">
      <c r="A34" s="6" t="s">
        <v>383</v>
      </c>
      <c r="D34" s="6" t="s">
        <v>371</v>
      </c>
      <c r="E34" s="6" t="s">
        <v>432</v>
      </c>
      <c r="F34" s="6">
        <v>1</v>
      </c>
      <c r="G34" s="6" t="s">
        <v>38</v>
      </c>
      <c r="H34" s="6" t="s">
        <v>433</v>
      </c>
      <c r="I34" s="6" t="s">
        <v>390</v>
      </c>
      <c r="J34" s="9">
        <v>2271.75</v>
      </c>
      <c r="K34" s="6" t="s">
        <v>22</v>
      </c>
      <c r="L34" s="6" t="s">
        <v>58</v>
      </c>
      <c r="M34" s="6" t="s">
        <v>55</v>
      </c>
      <c r="N34" s="6" t="s">
        <v>258</v>
      </c>
    </row>
    <row r="35" spans="1:14">
      <c r="A35" s="6" t="s">
        <v>383</v>
      </c>
      <c r="D35" s="6" t="s">
        <v>372</v>
      </c>
      <c r="E35" s="6" t="s">
        <v>432</v>
      </c>
      <c r="F35" s="6">
        <v>3</v>
      </c>
      <c r="G35" s="6" t="s">
        <v>38</v>
      </c>
      <c r="H35" s="6" t="s">
        <v>433</v>
      </c>
      <c r="I35" s="6" t="s">
        <v>390</v>
      </c>
      <c r="J35" s="9">
        <v>5435.51</v>
      </c>
      <c r="K35" s="6" t="s">
        <v>22</v>
      </c>
      <c r="L35" s="6" t="s">
        <v>58</v>
      </c>
      <c r="M35" s="6" t="s">
        <v>55</v>
      </c>
      <c r="N35" s="6" t="s">
        <v>258</v>
      </c>
    </row>
    <row r="36" spans="1:14">
      <c r="A36" s="6" t="s">
        <v>383</v>
      </c>
      <c r="D36" s="6" t="s">
        <v>379</v>
      </c>
      <c r="E36" s="6" t="s">
        <v>448</v>
      </c>
      <c r="F36" s="6">
        <v>22</v>
      </c>
      <c r="G36" s="6" t="s">
        <v>38</v>
      </c>
      <c r="H36" s="6" t="s">
        <v>449</v>
      </c>
      <c r="I36" s="6" t="s">
        <v>450</v>
      </c>
      <c r="J36" s="9">
        <v>6355.1</v>
      </c>
      <c r="K36" s="6" t="s">
        <v>22</v>
      </c>
      <c r="L36" s="6" t="s">
        <v>58</v>
      </c>
      <c r="M36" s="6" t="s">
        <v>55</v>
      </c>
      <c r="N36" s="6" t="s">
        <v>258</v>
      </c>
    </row>
    <row r="37" spans="1:14">
      <c r="A37" s="6" t="s">
        <v>383</v>
      </c>
      <c r="D37" s="30" t="s">
        <v>744</v>
      </c>
      <c r="E37" s="6" t="s">
        <v>745</v>
      </c>
      <c r="F37" s="6">
        <v>126</v>
      </c>
      <c r="H37" s="6" t="s">
        <v>746</v>
      </c>
      <c r="I37" s="6" t="s">
        <v>387</v>
      </c>
      <c r="J37" s="9">
        <v>93441</v>
      </c>
      <c r="K37" s="6" t="s">
        <v>22</v>
      </c>
      <c r="L37" s="6" t="s">
        <v>58</v>
      </c>
      <c r="M37" s="6" t="s">
        <v>55</v>
      </c>
      <c r="N37" s="6" t="s">
        <v>258</v>
      </c>
    </row>
    <row r="38" spans="1:14">
      <c r="J38" s="9">
        <f>SUM(J2:J37)</f>
        <v>329569.41000000003</v>
      </c>
    </row>
    <row r="39" spans="1:14">
      <c r="J39" s="6"/>
    </row>
    <row r="41" spans="1:14">
      <c r="I41" s="31" t="s">
        <v>30</v>
      </c>
      <c r="J41" s="32"/>
    </row>
    <row r="42" spans="1:14">
      <c r="I42" s="33" t="s">
        <v>21</v>
      </c>
      <c r="J42" s="34">
        <f>SUM(J2:J19)</f>
        <v>29945</v>
      </c>
    </row>
    <row r="43" spans="1:14">
      <c r="I43" s="33" t="s">
        <v>20</v>
      </c>
      <c r="J43" s="34">
        <f>SUM(J20:J31)</f>
        <v>134541</v>
      </c>
    </row>
    <row r="44" spans="1:14">
      <c r="I44" s="33" t="s">
        <v>22</v>
      </c>
      <c r="J44" s="34">
        <f>SUM(J32:J37)</f>
        <v>165083.41</v>
      </c>
    </row>
    <row r="45" spans="1:14">
      <c r="I45" s="33" t="s">
        <v>28</v>
      </c>
      <c r="J45" s="34">
        <f>SUM(J42:J44)</f>
        <v>329569.41000000003</v>
      </c>
    </row>
    <row r="46" spans="1:14">
      <c r="I46" s="33"/>
      <c r="J46" s="32"/>
    </row>
    <row r="47" spans="1:14">
      <c r="I47" s="31" t="s">
        <v>23</v>
      </c>
      <c r="J47" s="32"/>
    </row>
    <row r="48" spans="1:14">
      <c r="I48" s="33" t="s">
        <v>19</v>
      </c>
      <c r="J48" s="34">
        <v>0</v>
      </c>
    </row>
    <row r="49" spans="9:10">
      <c r="I49" s="33" t="s">
        <v>35</v>
      </c>
      <c r="J49" s="34">
        <v>0</v>
      </c>
    </row>
  </sheetData>
  <sortState xmlns:xlrd2="http://schemas.microsoft.com/office/spreadsheetml/2017/richdata2" ref="A2:T52">
    <sortCondition ref="K1:K52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698F3-DEEB-483D-B40A-03B9188F87C9}">
  <dimension ref="A1:T27"/>
  <sheetViews>
    <sheetView topLeftCell="E1" workbookViewId="0">
      <selection activeCell="K19" sqref="K19"/>
    </sheetView>
  </sheetViews>
  <sheetFormatPr defaultColWidth="9.1796875" defaultRowHeight="11.5"/>
  <cols>
    <col min="1" max="1" width="21.453125" style="6" bestFit="1" customWidth="1"/>
    <col min="2" max="2" width="22.08984375" style="6" bestFit="1" customWidth="1"/>
    <col min="3" max="3" width="17" style="6" customWidth="1"/>
    <col min="4" max="4" width="21.54296875" style="6" customWidth="1"/>
    <col min="5" max="5" width="23.54296875" style="6" customWidth="1"/>
    <col min="6" max="6" width="11.453125" style="6" customWidth="1"/>
    <col min="7" max="7" width="14" style="6" customWidth="1"/>
    <col min="8" max="8" width="12.453125" style="6" bestFit="1" customWidth="1"/>
    <col min="9" max="9" width="20.1796875" style="6" customWidth="1"/>
    <col min="10" max="10" width="14" style="9" customWidth="1"/>
    <col min="11" max="11" width="12.26953125" style="6" customWidth="1"/>
    <col min="12" max="12" width="12.54296875" style="6" bestFit="1" customWidth="1"/>
    <col min="13" max="13" width="20.90625" style="6" bestFit="1" customWidth="1"/>
    <col min="14" max="14" width="8.26953125" style="6" bestFit="1" customWidth="1"/>
    <col min="15" max="15" width="11.6328125" style="6" bestFit="1" customWidth="1"/>
    <col min="16" max="16" width="8.453125" style="6" bestFit="1" customWidth="1"/>
    <col min="17" max="18" width="9.1796875" style="6"/>
    <col min="19" max="19" width="13.81640625" style="6" bestFit="1" customWidth="1"/>
    <col min="20" max="20" width="12.6328125" style="6" bestFit="1" customWidth="1"/>
    <col min="21" max="16384" width="9.1796875" style="6"/>
  </cols>
  <sheetData>
    <row r="1" spans="1:20" s="1" customFormat="1" ht="47.25" customHeight="1">
      <c r="A1" s="1" t="s">
        <v>0</v>
      </c>
      <c r="B1" s="1" t="s">
        <v>9</v>
      </c>
      <c r="C1" s="1" t="s">
        <v>14</v>
      </c>
      <c r="D1" s="1" t="s">
        <v>4</v>
      </c>
      <c r="E1" s="1" t="s">
        <v>1</v>
      </c>
      <c r="F1" s="1" t="s">
        <v>11</v>
      </c>
      <c r="G1" s="1" t="s">
        <v>2</v>
      </c>
      <c r="H1" s="1" t="s">
        <v>3</v>
      </c>
      <c r="I1" s="3" t="s">
        <v>5</v>
      </c>
      <c r="J1" s="3" t="s">
        <v>6</v>
      </c>
      <c r="K1" s="1" t="s">
        <v>12</v>
      </c>
      <c r="L1" s="1" t="s">
        <v>7</v>
      </c>
      <c r="M1" s="1" t="s">
        <v>13</v>
      </c>
      <c r="N1" s="1" t="s">
        <v>8</v>
      </c>
      <c r="O1" s="1" t="s">
        <v>10</v>
      </c>
      <c r="P1" s="4" t="s">
        <v>15</v>
      </c>
      <c r="Q1" s="4" t="s">
        <v>16</v>
      </c>
      <c r="R1" s="4" t="s">
        <v>3</v>
      </c>
      <c r="S1" s="4" t="s">
        <v>17</v>
      </c>
      <c r="T1" s="4" t="s">
        <v>18</v>
      </c>
    </row>
    <row r="2" spans="1:20">
      <c r="A2" s="6" t="s">
        <v>472</v>
      </c>
      <c r="D2" s="30" t="s">
        <v>462</v>
      </c>
      <c r="E2" s="6" t="s">
        <v>484</v>
      </c>
      <c r="F2" s="6">
        <v>22</v>
      </c>
      <c r="G2" s="6" t="s">
        <v>73</v>
      </c>
      <c r="H2" s="6" t="s">
        <v>485</v>
      </c>
      <c r="I2" s="6" t="s">
        <v>486</v>
      </c>
      <c r="J2" s="9">
        <v>1546</v>
      </c>
      <c r="K2" s="6" t="s">
        <v>21</v>
      </c>
      <c r="L2" s="6" t="s">
        <v>57</v>
      </c>
      <c r="M2" s="6" t="s">
        <v>56</v>
      </c>
      <c r="N2" s="6" t="s">
        <v>59</v>
      </c>
    </row>
    <row r="3" spans="1:20">
      <c r="A3" s="6" t="s">
        <v>472</v>
      </c>
      <c r="D3" s="6" t="s">
        <v>469</v>
      </c>
      <c r="E3" s="6" t="s">
        <v>503</v>
      </c>
      <c r="F3" s="6">
        <v>14</v>
      </c>
      <c r="G3" s="6" t="s">
        <v>38</v>
      </c>
      <c r="H3" s="6" t="s">
        <v>504</v>
      </c>
      <c r="I3" s="6" t="s">
        <v>502</v>
      </c>
      <c r="J3" s="9">
        <v>3791</v>
      </c>
      <c r="K3" s="6" t="s">
        <v>21</v>
      </c>
      <c r="L3" s="6" t="s">
        <v>57</v>
      </c>
      <c r="M3" s="6" t="s">
        <v>56</v>
      </c>
      <c r="N3" s="6" t="s">
        <v>59</v>
      </c>
    </row>
    <row r="4" spans="1:20">
      <c r="A4" s="6" t="s">
        <v>472</v>
      </c>
      <c r="D4" s="30" t="s">
        <v>459</v>
      </c>
      <c r="E4" s="6" t="s">
        <v>476</v>
      </c>
      <c r="F4" s="6">
        <v>14</v>
      </c>
      <c r="G4" s="6" t="s">
        <v>38</v>
      </c>
      <c r="H4" s="6" t="s">
        <v>477</v>
      </c>
      <c r="I4" s="6" t="s">
        <v>475</v>
      </c>
      <c r="J4" s="9">
        <v>5062</v>
      </c>
      <c r="K4" s="6" t="s">
        <v>20</v>
      </c>
      <c r="L4" s="6" t="s">
        <v>57</v>
      </c>
      <c r="M4" s="6" t="s">
        <v>56</v>
      </c>
      <c r="N4" s="6" t="s">
        <v>59</v>
      </c>
    </row>
    <row r="5" spans="1:20">
      <c r="A5" s="6" t="s">
        <v>472</v>
      </c>
      <c r="D5" s="30" t="s">
        <v>460</v>
      </c>
      <c r="E5" s="6" t="s">
        <v>478</v>
      </c>
      <c r="F5" s="6">
        <v>33</v>
      </c>
      <c r="G5" s="6" t="s">
        <v>38</v>
      </c>
      <c r="H5" s="6" t="s">
        <v>479</v>
      </c>
      <c r="I5" s="6" t="s">
        <v>480</v>
      </c>
      <c r="J5" s="9">
        <v>16737</v>
      </c>
      <c r="K5" s="6" t="s">
        <v>20</v>
      </c>
      <c r="L5" s="6" t="s">
        <v>57</v>
      </c>
      <c r="M5" s="6" t="s">
        <v>56</v>
      </c>
      <c r="N5" s="6" t="s">
        <v>59</v>
      </c>
    </row>
    <row r="6" spans="1:20">
      <c r="A6" s="6" t="s">
        <v>472</v>
      </c>
      <c r="D6" s="30" t="s">
        <v>461</v>
      </c>
      <c r="E6" s="6" t="s">
        <v>481</v>
      </c>
      <c r="F6" s="6">
        <v>12</v>
      </c>
      <c r="G6" s="6" t="s">
        <v>38</v>
      </c>
      <c r="H6" s="6" t="s">
        <v>482</v>
      </c>
      <c r="I6" s="6" t="s">
        <v>483</v>
      </c>
      <c r="J6" s="9">
        <v>5040</v>
      </c>
      <c r="K6" s="6" t="s">
        <v>20</v>
      </c>
      <c r="L6" s="6" t="s">
        <v>57</v>
      </c>
      <c r="M6" s="6" t="s">
        <v>56</v>
      </c>
      <c r="N6" s="6" t="s">
        <v>59</v>
      </c>
    </row>
    <row r="7" spans="1:20">
      <c r="A7" s="6" t="s">
        <v>472</v>
      </c>
      <c r="D7" s="30" t="s">
        <v>463</v>
      </c>
      <c r="E7" s="6" t="s">
        <v>487</v>
      </c>
      <c r="F7" s="6">
        <v>6</v>
      </c>
      <c r="G7" s="6" t="s">
        <v>38</v>
      </c>
      <c r="H7" s="6" t="s">
        <v>488</v>
      </c>
      <c r="I7" s="6" t="s">
        <v>489</v>
      </c>
      <c r="J7" s="9">
        <v>7438</v>
      </c>
      <c r="K7" s="6" t="s">
        <v>20</v>
      </c>
      <c r="L7" s="6" t="s">
        <v>57</v>
      </c>
      <c r="M7" s="6" t="s">
        <v>56</v>
      </c>
      <c r="N7" s="6" t="s">
        <v>59</v>
      </c>
    </row>
    <row r="8" spans="1:20">
      <c r="A8" s="6" t="s">
        <v>472</v>
      </c>
      <c r="D8" s="6" t="s">
        <v>464</v>
      </c>
      <c r="E8" s="6" t="s">
        <v>490</v>
      </c>
      <c r="F8" s="6">
        <v>8</v>
      </c>
      <c r="G8" s="6" t="s">
        <v>38</v>
      </c>
      <c r="H8" s="6" t="s">
        <v>491</v>
      </c>
      <c r="I8" s="6" t="s">
        <v>492</v>
      </c>
      <c r="J8" s="9">
        <v>2556</v>
      </c>
      <c r="K8" s="6" t="s">
        <v>20</v>
      </c>
      <c r="L8" s="6" t="s">
        <v>57</v>
      </c>
      <c r="M8" s="6" t="s">
        <v>56</v>
      </c>
      <c r="N8" s="6" t="s">
        <v>59</v>
      </c>
    </row>
    <row r="9" spans="1:20">
      <c r="A9" s="6" t="s">
        <v>472</v>
      </c>
      <c r="D9" s="6" t="s">
        <v>465</v>
      </c>
      <c r="E9" s="6" t="s">
        <v>493</v>
      </c>
      <c r="F9" s="6">
        <v>26</v>
      </c>
      <c r="G9" s="6" t="s">
        <v>38</v>
      </c>
      <c r="H9" s="6" t="s">
        <v>494</v>
      </c>
      <c r="I9" s="6" t="s">
        <v>492</v>
      </c>
      <c r="J9" s="9">
        <v>7673</v>
      </c>
      <c r="K9" s="6" t="s">
        <v>20</v>
      </c>
      <c r="L9" s="6" t="s">
        <v>57</v>
      </c>
      <c r="M9" s="6" t="s">
        <v>56</v>
      </c>
      <c r="N9" s="6" t="s">
        <v>59</v>
      </c>
    </row>
    <row r="10" spans="1:20">
      <c r="A10" s="6" t="s">
        <v>472</v>
      </c>
      <c r="D10" s="6" t="s">
        <v>466</v>
      </c>
      <c r="E10" s="6" t="s">
        <v>495</v>
      </c>
      <c r="F10" s="6">
        <v>1</v>
      </c>
      <c r="G10" s="6" t="s">
        <v>38</v>
      </c>
      <c r="H10" s="6" t="s">
        <v>496</v>
      </c>
      <c r="I10" s="6" t="s">
        <v>486</v>
      </c>
      <c r="J10" s="9">
        <v>10329</v>
      </c>
      <c r="K10" s="6" t="s">
        <v>20</v>
      </c>
      <c r="L10" s="6" t="s">
        <v>57</v>
      </c>
      <c r="M10" s="6" t="s">
        <v>56</v>
      </c>
      <c r="N10" s="6" t="s">
        <v>59</v>
      </c>
    </row>
    <row r="11" spans="1:20">
      <c r="A11" s="6" t="s">
        <v>472</v>
      </c>
      <c r="D11" s="6" t="s">
        <v>467</v>
      </c>
      <c r="E11" s="6" t="s">
        <v>497</v>
      </c>
      <c r="F11" s="6">
        <v>1</v>
      </c>
      <c r="G11" s="6" t="s">
        <v>38</v>
      </c>
      <c r="H11" s="6" t="s">
        <v>498</v>
      </c>
      <c r="I11" s="6" t="s">
        <v>499</v>
      </c>
      <c r="J11" s="9">
        <v>4373</v>
      </c>
      <c r="K11" s="6" t="s">
        <v>20</v>
      </c>
      <c r="L11" s="6" t="s">
        <v>57</v>
      </c>
      <c r="M11" s="6" t="s">
        <v>56</v>
      </c>
      <c r="N11" s="6" t="s">
        <v>59</v>
      </c>
    </row>
    <row r="12" spans="1:20">
      <c r="A12" s="6" t="s">
        <v>472</v>
      </c>
      <c r="D12" s="6" t="s">
        <v>468</v>
      </c>
      <c r="E12" s="6" t="s">
        <v>500</v>
      </c>
      <c r="F12" s="6">
        <v>1</v>
      </c>
      <c r="G12" s="6" t="s">
        <v>38</v>
      </c>
      <c r="H12" s="6" t="s">
        <v>501</v>
      </c>
      <c r="I12" s="6" t="s">
        <v>502</v>
      </c>
      <c r="J12" s="9">
        <v>20936</v>
      </c>
      <c r="K12" s="6" t="s">
        <v>20</v>
      </c>
      <c r="L12" s="6" t="s">
        <v>57</v>
      </c>
      <c r="M12" s="6" t="s">
        <v>54</v>
      </c>
      <c r="N12" s="6" t="s">
        <v>60</v>
      </c>
    </row>
    <row r="13" spans="1:20">
      <c r="A13" s="6" t="s">
        <v>472</v>
      </c>
      <c r="D13" s="6" t="s">
        <v>470</v>
      </c>
      <c r="E13" s="6" t="s">
        <v>505</v>
      </c>
      <c r="F13" s="6">
        <v>19</v>
      </c>
      <c r="G13" s="6" t="s">
        <v>38</v>
      </c>
      <c r="H13" s="6" t="s">
        <v>506</v>
      </c>
      <c r="I13" s="6" t="s">
        <v>502</v>
      </c>
      <c r="J13" s="9">
        <v>9720</v>
      </c>
      <c r="K13" s="6" t="s">
        <v>20</v>
      </c>
      <c r="L13" s="6" t="s">
        <v>57</v>
      </c>
      <c r="M13" s="6" t="s">
        <v>54</v>
      </c>
      <c r="N13" s="6" t="s">
        <v>60</v>
      </c>
    </row>
    <row r="14" spans="1:20">
      <c r="A14" s="6" t="s">
        <v>472</v>
      </c>
      <c r="D14" s="6" t="s">
        <v>471</v>
      </c>
      <c r="E14" s="6" t="s">
        <v>507</v>
      </c>
      <c r="F14" s="6">
        <v>1</v>
      </c>
      <c r="G14" s="6" t="s">
        <v>73</v>
      </c>
      <c r="H14" s="6" t="s">
        <v>508</v>
      </c>
      <c r="I14" s="6" t="s">
        <v>486</v>
      </c>
      <c r="J14" s="9">
        <v>9063</v>
      </c>
      <c r="K14" s="6" t="s">
        <v>20</v>
      </c>
      <c r="L14" s="6" t="s">
        <v>57</v>
      </c>
      <c r="M14" s="6" t="s">
        <v>56</v>
      </c>
      <c r="N14" s="6" t="s">
        <v>59</v>
      </c>
    </row>
    <row r="15" spans="1:20">
      <c r="A15" s="6" t="s">
        <v>472</v>
      </c>
      <c r="D15" s="30" t="s">
        <v>458</v>
      </c>
      <c r="E15" s="6" t="s">
        <v>473</v>
      </c>
      <c r="F15" s="6">
        <v>15</v>
      </c>
      <c r="G15" s="6" t="s">
        <v>38</v>
      </c>
      <c r="H15" s="6" t="s">
        <v>474</v>
      </c>
      <c r="I15" s="6" t="s">
        <v>475</v>
      </c>
      <c r="J15" s="9">
        <v>56537</v>
      </c>
      <c r="K15" s="6" t="s">
        <v>22</v>
      </c>
      <c r="L15" s="6" t="s">
        <v>58</v>
      </c>
      <c r="M15" s="6" t="s">
        <v>55</v>
      </c>
      <c r="N15" s="6" t="s">
        <v>258</v>
      </c>
    </row>
    <row r="16" spans="1:20">
      <c r="J16" s="9">
        <f>SUM(J2:J15)</f>
        <v>160801</v>
      </c>
    </row>
    <row r="19" spans="9:10">
      <c r="I19" s="31" t="s">
        <v>30</v>
      </c>
      <c r="J19" s="32"/>
    </row>
    <row r="20" spans="9:10">
      <c r="I20" s="33" t="s">
        <v>21</v>
      </c>
      <c r="J20" s="34">
        <f>SUM(J2:J3)</f>
        <v>5337</v>
      </c>
    </row>
    <row r="21" spans="9:10">
      <c r="I21" s="33" t="s">
        <v>20</v>
      </c>
      <c r="J21" s="34">
        <f>SUM(J4:J14)</f>
        <v>98927</v>
      </c>
    </row>
    <row r="22" spans="9:10">
      <c r="I22" s="33" t="s">
        <v>22</v>
      </c>
      <c r="J22" s="34">
        <f>J15</f>
        <v>56537</v>
      </c>
    </row>
    <row r="23" spans="9:10">
      <c r="I23" s="33" t="s">
        <v>28</v>
      </c>
      <c r="J23" s="34">
        <f>SUM(J20:J22)</f>
        <v>160801</v>
      </c>
    </row>
    <row r="24" spans="9:10">
      <c r="I24" s="33"/>
      <c r="J24" s="32"/>
    </row>
    <row r="25" spans="9:10">
      <c r="I25" s="31" t="s">
        <v>23</v>
      </c>
      <c r="J25" s="32"/>
    </row>
    <row r="26" spans="9:10">
      <c r="I26" s="33" t="s">
        <v>19</v>
      </c>
      <c r="J26" s="34">
        <v>0</v>
      </c>
    </row>
    <row r="27" spans="9:10">
      <c r="I27" s="33" t="s">
        <v>35</v>
      </c>
      <c r="J27" s="34">
        <v>0</v>
      </c>
    </row>
  </sheetData>
  <sortState xmlns:xlrd2="http://schemas.microsoft.com/office/spreadsheetml/2017/richdata2" ref="A2:T27">
    <sortCondition ref="K1:K27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1729D-F40F-4863-A5A9-2F00C3C52841}">
  <dimension ref="A1:T27"/>
  <sheetViews>
    <sheetView topLeftCell="F1" workbookViewId="0">
      <selection activeCell="F1" sqref="A1:XFD1048576"/>
    </sheetView>
  </sheetViews>
  <sheetFormatPr defaultColWidth="9.1796875" defaultRowHeight="11.5"/>
  <cols>
    <col min="1" max="1" width="21.453125" style="6" bestFit="1" customWidth="1"/>
    <col min="2" max="2" width="22.08984375" style="6" bestFit="1" customWidth="1"/>
    <col min="3" max="3" width="17" style="6" customWidth="1"/>
    <col min="4" max="4" width="21.54296875" style="6" customWidth="1"/>
    <col min="5" max="5" width="23.54296875" style="6" customWidth="1"/>
    <col min="6" max="6" width="11.453125" style="6" customWidth="1"/>
    <col min="7" max="7" width="14" style="6" customWidth="1"/>
    <col min="8" max="8" width="12.453125" style="6" bestFit="1" customWidth="1"/>
    <col min="9" max="9" width="20.1796875" style="6" customWidth="1"/>
    <col min="10" max="10" width="14" style="9" customWidth="1"/>
    <col min="11" max="11" width="12.26953125" style="6" customWidth="1"/>
    <col min="12" max="12" width="12.54296875" style="6" bestFit="1" customWidth="1"/>
    <col min="13" max="13" width="20.90625" style="6" bestFit="1" customWidth="1"/>
    <col min="14" max="14" width="9.453125" style="6" customWidth="1"/>
    <col min="15" max="15" width="11.6328125" style="6" bestFit="1" customWidth="1"/>
    <col min="16" max="16" width="8.453125" style="6" bestFit="1" customWidth="1"/>
    <col min="17" max="18" width="9.1796875" style="6"/>
    <col min="19" max="19" width="13.81640625" style="6" bestFit="1" customWidth="1"/>
    <col min="20" max="20" width="12.6328125" style="6" bestFit="1" customWidth="1"/>
    <col min="21" max="16384" width="9.1796875" style="6"/>
  </cols>
  <sheetData>
    <row r="1" spans="1:20" s="1" customFormat="1" ht="47.25" customHeight="1">
      <c r="A1" s="1" t="s">
        <v>0</v>
      </c>
      <c r="B1" s="1" t="s">
        <v>9</v>
      </c>
      <c r="C1" s="1" t="s">
        <v>14</v>
      </c>
      <c r="D1" s="1" t="s">
        <v>4</v>
      </c>
      <c r="E1" s="1" t="s">
        <v>1</v>
      </c>
      <c r="F1" s="1" t="s">
        <v>11</v>
      </c>
      <c r="G1" s="1" t="s">
        <v>2</v>
      </c>
      <c r="H1" s="1" t="s">
        <v>3</v>
      </c>
      <c r="I1" s="3" t="s">
        <v>5</v>
      </c>
      <c r="J1" s="3" t="s">
        <v>6</v>
      </c>
      <c r="K1" s="1" t="s">
        <v>12</v>
      </c>
      <c r="L1" s="1" t="s">
        <v>7</v>
      </c>
      <c r="M1" s="1" t="s">
        <v>13</v>
      </c>
      <c r="N1" s="1" t="s">
        <v>8</v>
      </c>
      <c r="O1" s="1" t="s">
        <v>10</v>
      </c>
      <c r="P1" s="4" t="s">
        <v>15</v>
      </c>
      <c r="Q1" s="4" t="s">
        <v>16</v>
      </c>
      <c r="R1" s="4" t="s">
        <v>3</v>
      </c>
      <c r="S1" s="4" t="s">
        <v>17</v>
      </c>
      <c r="T1" s="4" t="s">
        <v>18</v>
      </c>
    </row>
    <row r="2" spans="1:20">
      <c r="A2" s="6" t="s">
        <v>523</v>
      </c>
      <c r="D2" s="30" t="s">
        <v>510</v>
      </c>
      <c r="E2" s="6" t="s">
        <v>527</v>
      </c>
      <c r="F2" s="6">
        <v>10</v>
      </c>
      <c r="G2" s="6" t="s">
        <v>38</v>
      </c>
      <c r="H2" s="6" t="s">
        <v>528</v>
      </c>
      <c r="I2" s="6" t="s">
        <v>526</v>
      </c>
      <c r="J2" s="9">
        <v>4344</v>
      </c>
      <c r="K2" s="6" t="s">
        <v>21</v>
      </c>
      <c r="L2" s="6" t="s">
        <v>57</v>
      </c>
      <c r="M2" s="6" t="s">
        <v>56</v>
      </c>
      <c r="N2" s="6" t="s">
        <v>59</v>
      </c>
    </row>
    <row r="3" spans="1:20">
      <c r="A3" s="6" t="s">
        <v>523</v>
      </c>
      <c r="D3" s="6" t="s">
        <v>518</v>
      </c>
      <c r="E3" s="6" t="s">
        <v>540</v>
      </c>
      <c r="F3" s="6">
        <v>14</v>
      </c>
      <c r="G3" s="6" t="s">
        <v>38</v>
      </c>
      <c r="H3" s="6" t="s">
        <v>541</v>
      </c>
      <c r="I3" s="6" t="s">
        <v>526</v>
      </c>
      <c r="J3" s="9">
        <v>0</v>
      </c>
      <c r="K3" s="6" t="s">
        <v>21</v>
      </c>
      <c r="L3" s="6" t="s">
        <v>57</v>
      </c>
      <c r="M3" s="6" t="s">
        <v>54</v>
      </c>
      <c r="N3" s="6" t="s">
        <v>60</v>
      </c>
    </row>
    <row r="4" spans="1:20">
      <c r="A4" s="6" t="s">
        <v>523</v>
      </c>
      <c r="D4" s="6" t="s">
        <v>521</v>
      </c>
      <c r="E4" s="6" t="s">
        <v>546</v>
      </c>
      <c r="F4" s="6">
        <v>5</v>
      </c>
      <c r="G4" s="6" t="s">
        <v>38</v>
      </c>
      <c r="H4" s="6" t="s">
        <v>547</v>
      </c>
      <c r="I4" s="6" t="s">
        <v>548</v>
      </c>
      <c r="J4" s="9">
        <v>4460</v>
      </c>
      <c r="K4" s="6" t="s">
        <v>21</v>
      </c>
      <c r="L4" s="6" t="s">
        <v>57</v>
      </c>
      <c r="M4" s="6" t="s">
        <v>54</v>
      </c>
      <c r="N4" s="6" t="s">
        <v>60</v>
      </c>
    </row>
    <row r="5" spans="1:20">
      <c r="A5" s="6" t="s">
        <v>523</v>
      </c>
      <c r="D5" s="30" t="s">
        <v>509</v>
      </c>
      <c r="E5" s="6" t="s">
        <v>524</v>
      </c>
      <c r="F5" s="6">
        <v>34</v>
      </c>
      <c r="G5" s="6" t="s">
        <v>38</v>
      </c>
      <c r="H5" s="6" t="s">
        <v>525</v>
      </c>
      <c r="I5" s="6" t="s">
        <v>526</v>
      </c>
      <c r="J5" s="9">
        <v>7398</v>
      </c>
      <c r="K5" s="6" t="s">
        <v>20</v>
      </c>
      <c r="L5" s="6" t="s">
        <v>57</v>
      </c>
      <c r="M5" s="6" t="s">
        <v>56</v>
      </c>
      <c r="N5" s="6" t="s">
        <v>59</v>
      </c>
    </row>
    <row r="6" spans="1:20">
      <c r="A6" s="6" t="s">
        <v>523</v>
      </c>
      <c r="D6" s="30" t="s">
        <v>512</v>
      </c>
      <c r="E6" s="6" t="s">
        <v>531</v>
      </c>
      <c r="F6" s="6">
        <v>5</v>
      </c>
      <c r="G6" s="6" t="s">
        <v>38</v>
      </c>
      <c r="H6" s="6" t="s">
        <v>532</v>
      </c>
      <c r="I6" s="6" t="s">
        <v>526</v>
      </c>
      <c r="J6" s="9">
        <v>8243</v>
      </c>
      <c r="K6" s="6" t="s">
        <v>20</v>
      </c>
      <c r="L6" s="6" t="s">
        <v>57</v>
      </c>
      <c r="M6" s="6" t="s">
        <v>56</v>
      </c>
      <c r="N6" s="6" t="s">
        <v>59</v>
      </c>
    </row>
    <row r="7" spans="1:20">
      <c r="A7" s="6" t="s">
        <v>523</v>
      </c>
      <c r="D7" s="30" t="s">
        <v>513</v>
      </c>
      <c r="E7" s="6" t="s">
        <v>533</v>
      </c>
      <c r="F7" s="6">
        <v>9</v>
      </c>
      <c r="G7" s="6" t="s">
        <v>38</v>
      </c>
      <c r="H7" s="6" t="s">
        <v>534</v>
      </c>
      <c r="I7" s="6" t="s">
        <v>526</v>
      </c>
      <c r="J7" s="9">
        <v>9851</v>
      </c>
      <c r="K7" s="6" t="s">
        <v>20</v>
      </c>
      <c r="L7" s="6" t="s">
        <v>57</v>
      </c>
      <c r="M7" s="6" t="s">
        <v>56</v>
      </c>
      <c r="N7" s="6" t="s">
        <v>59</v>
      </c>
    </row>
    <row r="8" spans="1:20">
      <c r="A8" s="6" t="s">
        <v>523</v>
      </c>
      <c r="D8" s="6" t="s">
        <v>519</v>
      </c>
      <c r="E8" s="6" t="s">
        <v>542</v>
      </c>
      <c r="F8" s="6">
        <v>1</v>
      </c>
      <c r="G8" s="6" t="s">
        <v>38</v>
      </c>
      <c r="H8" s="6" t="s">
        <v>543</v>
      </c>
      <c r="I8" s="6" t="s">
        <v>526</v>
      </c>
      <c r="J8" s="9">
        <v>17248</v>
      </c>
      <c r="K8" s="6" t="s">
        <v>20</v>
      </c>
      <c r="L8" s="6" t="s">
        <v>57</v>
      </c>
      <c r="M8" s="6" t="s">
        <v>54</v>
      </c>
      <c r="N8" s="6" t="s">
        <v>60</v>
      </c>
    </row>
    <row r="9" spans="1:20">
      <c r="A9" s="6" t="s">
        <v>523</v>
      </c>
      <c r="D9" s="6" t="s">
        <v>520</v>
      </c>
      <c r="E9" s="6" t="s">
        <v>544</v>
      </c>
      <c r="F9" s="6">
        <v>74</v>
      </c>
      <c r="G9" s="6" t="s">
        <v>38</v>
      </c>
      <c r="H9" s="6" t="s">
        <v>545</v>
      </c>
      <c r="I9" s="6" t="s">
        <v>526</v>
      </c>
      <c r="J9" s="9">
        <v>2523</v>
      </c>
      <c r="K9" s="6" t="s">
        <v>20</v>
      </c>
      <c r="L9" s="6" t="s">
        <v>57</v>
      </c>
      <c r="M9" s="6" t="s">
        <v>56</v>
      </c>
      <c r="N9" s="6" t="s">
        <v>59</v>
      </c>
    </row>
    <row r="10" spans="1:20">
      <c r="A10" s="6" t="s">
        <v>523</v>
      </c>
      <c r="D10" s="6" t="s">
        <v>522</v>
      </c>
      <c r="E10" s="6" t="s">
        <v>549</v>
      </c>
      <c r="F10" s="6">
        <v>3</v>
      </c>
      <c r="G10" s="6" t="s">
        <v>38</v>
      </c>
      <c r="H10" s="6" t="s">
        <v>550</v>
      </c>
      <c r="I10" s="6" t="s">
        <v>526</v>
      </c>
      <c r="J10" s="9">
        <v>8219</v>
      </c>
      <c r="K10" s="6" t="s">
        <v>20</v>
      </c>
      <c r="L10" s="6" t="s">
        <v>57</v>
      </c>
      <c r="M10" s="6" t="s">
        <v>56</v>
      </c>
      <c r="N10" s="6" t="s">
        <v>59</v>
      </c>
    </row>
    <row r="11" spans="1:20">
      <c r="A11" s="6" t="s">
        <v>523</v>
      </c>
      <c r="D11" s="30" t="s">
        <v>511</v>
      </c>
      <c r="E11" s="6" t="s">
        <v>529</v>
      </c>
      <c r="F11" s="6">
        <v>12</v>
      </c>
      <c r="G11" s="6" t="s">
        <v>38</v>
      </c>
      <c r="H11" s="6" t="s">
        <v>530</v>
      </c>
      <c r="I11" s="6" t="s">
        <v>526</v>
      </c>
      <c r="J11" s="9">
        <v>41887</v>
      </c>
      <c r="K11" s="6" t="s">
        <v>22</v>
      </c>
      <c r="L11" s="6" t="s">
        <v>58</v>
      </c>
      <c r="M11" s="6" t="s">
        <v>55</v>
      </c>
      <c r="N11" s="6" t="s">
        <v>258</v>
      </c>
    </row>
    <row r="12" spans="1:20">
      <c r="A12" s="6" t="s">
        <v>523</v>
      </c>
      <c r="D12" s="30" t="s">
        <v>514</v>
      </c>
      <c r="E12" s="6" t="s">
        <v>533</v>
      </c>
      <c r="F12" s="6">
        <v>1</v>
      </c>
      <c r="G12" s="6" t="s">
        <v>38</v>
      </c>
      <c r="H12" s="6" t="s">
        <v>534</v>
      </c>
      <c r="I12" s="6" t="s">
        <v>526</v>
      </c>
      <c r="J12" s="9">
        <v>119818</v>
      </c>
      <c r="K12" s="6" t="s">
        <v>22</v>
      </c>
      <c r="L12" s="6" t="s">
        <v>58</v>
      </c>
      <c r="M12" s="6" t="s">
        <v>55</v>
      </c>
      <c r="N12" s="6" t="s">
        <v>258</v>
      </c>
    </row>
    <row r="13" spans="1:20">
      <c r="A13" s="6" t="s">
        <v>523</v>
      </c>
      <c r="D13" s="6" t="s">
        <v>515</v>
      </c>
      <c r="E13" s="6" t="s">
        <v>535</v>
      </c>
      <c r="F13" s="6">
        <v>117</v>
      </c>
      <c r="G13" s="6" t="s">
        <v>38</v>
      </c>
      <c r="H13" s="6" t="s">
        <v>536</v>
      </c>
      <c r="I13" s="6" t="s">
        <v>526</v>
      </c>
      <c r="J13" s="9">
        <v>99056</v>
      </c>
      <c r="K13" s="6" t="s">
        <v>22</v>
      </c>
      <c r="L13" s="6" t="s">
        <v>58</v>
      </c>
      <c r="M13" s="6" t="s">
        <v>55</v>
      </c>
      <c r="N13" s="6" t="s">
        <v>258</v>
      </c>
    </row>
    <row r="14" spans="1:20">
      <c r="A14" s="6" t="s">
        <v>523</v>
      </c>
      <c r="D14" s="6" t="s">
        <v>516</v>
      </c>
      <c r="E14" s="6" t="s">
        <v>535</v>
      </c>
      <c r="F14" s="6">
        <v>140</v>
      </c>
      <c r="G14" s="6" t="s">
        <v>38</v>
      </c>
      <c r="H14" s="6" t="s">
        <v>537</v>
      </c>
      <c r="I14" s="6" t="s">
        <v>526</v>
      </c>
      <c r="J14" s="9">
        <v>9187</v>
      </c>
      <c r="K14" s="6" t="s">
        <v>22</v>
      </c>
      <c r="L14" s="6" t="s">
        <v>58</v>
      </c>
      <c r="M14" s="6" t="s">
        <v>55</v>
      </c>
      <c r="N14" s="6" t="s">
        <v>258</v>
      </c>
    </row>
    <row r="15" spans="1:20">
      <c r="A15" s="6" t="s">
        <v>523</v>
      </c>
      <c r="D15" s="6" t="s">
        <v>517</v>
      </c>
      <c r="E15" s="6" t="s">
        <v>538</v>
      </c>
      <c r="F15" s="6">
        <v>111</v>
      </c>
      <c r="G15" s="6" t="s">
        <v>38</v>
      </c>
      <c r="H15" s="6" t="s">
        <v>539</v>
      </c>
      <c r="I15" s="6" t="s">
        <v>526</v>
      </c>
      <c r="J15" s="9">
        <v>48104</v>
      </c>
      <c r="K15" s="6" t="s">
        <v>22</v>
      </c>
      <c r="L15" s="6" t="s">
        <v>58</v>
      </c>
      <c r="M15" s="6" t="s">
        <v>55</v>
      </c>
      <c r="N15" s="6" t="s">
        <v>258</v>
      </c>
    </row>
    <row r="16" spans="1:20">
      <c r="J16" s="9">
        <f>SUM(J2:J15)</f>
        <v>380338</v>
      </c>
    </row>
    <row r="19" spans="9:10">
      <c r="I19" s="31" t="s">
        <v>30</v>
      </c>
      <c r="J19" s="32"/>
    </row>
    <row r="20" spans="9:10">
      <c r="I20" s="33" t="s">
        <v>21</v>
      </c>
      <c r="J20" s="34">
        <f>SUM(J2:J4)</f>
        <v>8804</v>
      </c>
    </row>
    <row r="21" spans="9:10">
      <c r="I21" s="33" t="s">
        <v>20</v>
      </c>
      <c r="J21" s="34">
        <f>SUM(J5:J10)</f>
        <v>53482</v>
      </c>
    </row>
    <row r="22" spans="9:10">
      <c r="I22" s="33" t="s">
        <v>22</v>
      </c>
      <c r="J22" s="34">
        <f>SUM(J11:J15)</f>
        <v>318052</v>
      </c>
    </row>
    <row r="23" spans="9:10">
      <c r="I23" s="33" t="s">
        <v>28</v>
      </c>
      <c r="J23" s="34">
        <f>SUM(J20:J22)</f>
        <v>380338</v>
      </c>
    </row>
    <row r="24" spans="9:10">
      <c r="I24" s="33"/>
      <c r="J24" s="32"/>
    </row>
    <row r="25" spans="9:10">
      <c r="I25" s="31" t="s">
        <v>23</v>
      </c>
      <c r="J25" s="32"/>
    </row>
    <row r="26" spans="9:10">
      <c r="I26" s="33" t="s">
        <v>19</v>
      </c>
      <c r="J26" s="34">
        <v>0</v>
      </c>
    </row>
    <row r="27" spans="9:10">
      <c r="I27" s="33" t="s">
        <v>35</v>
      </c>
      <c r="J27" s="34">
        <v>0</v>
      </c>
    </row>
  </sheetData>
  <sortState xmlns:xlrd2="http://schemas.microsoft.com/office/spreadsheetml/2017/richdata2" ref="A2:T27">
    <sortCondition ref="K1:K27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38FC2-C7E8-425F-807E-6676CAFA4276}">
  <dimension ref="A1:T20"/>
  <sheetViews>
    <sheetView topLeftCell="C1" workbookViewId="0">
      <selection activeCell="J2" sqref="J2:J8"/>
    </sheetView>
  </sheetViews>
  <sheetFormatPr defaultColWidth="9.1796875" defaultRowHeight="11.5"/>
  <cols>
    <col min="1" max="1" width="21.453125" style="6" bestFit="1" customWidth="1"/>
    <col min="2" max="2" width="22.08984375" style="6" bestFit="1" customWidth="1"/>
    <col min="3" max="3" width="17" style="6" customWidth="1"/>
    <col min="4" max="4" width="21.54296875" style="6" customWidth="1"/>
    <col min="5" max="5" width="23.54296875" style="6" customWidth="1"/>
    <col min="6" max="6" width="11.453125" style="6" customWidth="1"/>
    <col min="7" max="7" width="14" style="6" customWidth="1"/>
    <col min="8" max="8" width="12.453125" style="6" bestFit="1" customWidth="1"/>
    <col min="9" max="9" width="20.1796875" style="6" customWidth="1"/>
    <col min="10" max="10" width="14" style="9" customWidth="1"/>
    <col min="11" max="11" width="12.26953125" style="6" customWidth="1"/>
    <col min="12" max="12" width="12.54296875" style="6" bestFit="1" customWidth="1"/>
    <col min="13" max="13" width="20.90625" style="6" bestFit="1" customWidth="1"/>
    <col min="14" max="14" width="9.453125" style="6" customWidth="1"/>
    <col min="15" max="15" width="11.6328125" style="6" bestFit="1" customWidth="1"/>
    <col min="16" max="16" width="7.7265625" style="6" bestFit="1" customWidth="1"/>
    <col min="17" max="17" width="24.1796875" style="6" bestFit="1" customWidth="1"/>
    <col min="18" max="18" width="9.1796875" style="6"/>
    <col min="19" max="19" width="13.81640625" style="6" bestFit="1" customWidth="1"/>
    <col min="20" max="20" width="12.6328125" style="6" bestFit="1" customWidth="1"/>
    <col min="21" max="16384" width="9.1796875" style="6"/>
  </cols>
  <sheetData>
    <row r="1" spans="1:20" s="1" customFormat="1" ht="47.25" customHeight="1">
      <c r="A1" s="1" t="s">
        <v>0</v>
      </c>
      <c r="B1" s="1" t="s">
        <v>9</v>
      </c>
      <c r="C1" s="1" t="s">
        <v>14</v>
      </c>
      <c r="D1" s="1" t="s">
        <v>4</v>
      </c>
      <c r="E1" s="1" t="s">
        <v>1</v>
      </c>
      <c r="F1" s="1" t="s">
        <v>11</v>
      </c>
      <c r="G1" s="1" t="s">
        <v>2</v>
      </c>
      <c r="H1" s="1" t="s">
        <v>3</v>
      </c>
      <c r="I1" s="3" t="s">
        <v>5</v>
      </c>
      <c r="J1" s="3" t="s">
        <v>6</v>
      </c>
      <c r="K1" s="1" t="s">
        <v>12</v>
      </c>
      <c r="L1" s="1" t="s">
        <v>7</v>
      </c>
      <c r="M1" s="1" t="s">
        <v>13</v>
      </c>
      <c r="N1" s="1" t="s">
        <v>8</v>
      </c>
      <c r="O1" s="1" t="s">
        <v>10</v>
      </c>
      <c r="P1" s="4" t="s">
        <v>15</v>
      </c>
      <c r="Q1" s="4" t="s">
        <v>16</v>
      </c>
      <c r="R1" s="4" t="s">
        <v>3</v>
      </c>
      <c r="S1" s="4" t="s">
        <v>17</v>
      </c>
      <c r="T1" s="4" t="s">
        <v>18</v>
      </c>
    </row>
    <row r="2" spans="1:20">
      <c r="A2" s="6" t="s">
        <v>688</v>
      </c>
      <c r="D2" s="30" t="s">
        <v>715</v>
      </c>
      <c r="E2" s="6" t="s">
        <v>716</v>
      </c>
      <c r="F2" s="6">
        <v>21</v>
      </c>
      <c r="H2" s="6" t="s">
        <v>717</v>
      </c>
      <c r="I2" s="6" t="s">
        <v>708</v>
      </c>
      <c r="J2" s="9">
        <v>2862</v>
      </c>
      <c r="K2" s="6" t="s">
        <v>21</v>
      </c>
      <c r="L2" s="6" t="s">
        <v>709</v>
      </c>
      <c r="M2" s="6" t="s">
        <v>710</v>
      </c>
      <c r="N2" s="6" t="s">
        <v>59</v>
      </c>
      <c r="P2" s="6" t="s">
        <v>729</v>
      </c>
      <c r="Q2" s="6">
        <v>9</v>
      </c>
      <c r="R2" s="6" t="s">
        <v>711</v>
      </c>
      <c r="S2" s="6" t="s">
        <v>730</v>
      </c>
    </row>
    <row r="3" spans="1:20">
      <c r="A3" s="6" t="s">
        <v>688</v>
      </c>
      <c r="D3" s="30" t="s">
        <v>718</v>
      </c>
      <c r="E3" s="6" t="s">
        <v>719</v>
      </c>
      <c r="F3" s="6">
        <v>7</v>
      </c>
      <c r="H3" s="6" t="s">
        <v>720</v>
      </c>
      <c r="I3" s="6" t="s">
        <v>708</v>
      </c>
      <c r="J3" s="9">
        <v>2602</v>
      </c>
      <c r="K3" s="6" t="s">
        <v>21</v>
      </c>
      <c r="L3" s="6" t="s">
        <v>709</v>
      </c>
      <c r="M3" s="6" t="s">
        <v>710</v>
      </c>
      <c r="N3" s="6" t="s">
        <v>59</v>
      </c>
      <c r="P3" s="6" t="s">
        <v>729</v>
      </c>
      <c r="Q3" s="6">
        <v>9</v>
      </c>
      <c r="R3" s="6" t="s">
        <v>711</v>
      </c>
      <c r="S3" s="6" t="s">
        <v>730</v>
      </c>
    </row>
    <row r="4" spans="1:20">
      <c r="A4" s="6" t="s">
        <v>688</v>
      </c>
      <c r="D4" s="30" t="s">
        <v>721</v>
      </c>
      <c r="E4" s="6" t="s">
        <v>722</v>
      </c>
      <c r="F4" s="6">
        <v>19</v>
      </c>
      <c r="H4" s="6" t="s">
        <v>723</v>
      </c>
      <c r="I4" s="6" t="s">
        <v>708</v>
      </c>
      <c r="J4" s="9">
        <v>5701</v>
      </c>
      <c r="K4" s="6" t="s">
        <v>21</v>
      </c>
      <c r="L4" s="6" t="s">
        <v>709</v>
      </c>
      <c r="M4" s="6" t="s">
        <v>710</v>
      </c>
      <c r="N4" s="6" t="s">
        <v>59</v>
      </c>
      <c r="P4" s="6" t="s">
        <v>729</v>
      </c>
      <c r="Q4" s="6">
        <v>9</v>
      </c>
      <c r="R4" s="6" t="s">
        <v>711</v>
      </c>
      <c r="S4" s="6" t="s">
        <v>730</v>
      </c>
    </row>
    <row r="5" spans="1:20">
      <c r="A5" s="6" t="s">
        <v>688</v>
      </c>
      <c r="D5" s="30" t="s">
        <v>705</v>
      </c>
      <c r="E5" s="6" t="s">
        <v>706</v>
      </c>
      <c r="F5" s="6">
        <v>1</v>
      </c>
      <c r="H5" s="6" t="s">
        <v>707</v>
      </c>
      <c r="I5" s="6" t="s">
        <v>708</v>
      </c>
      <c r="J5" s="9">
        <v>13590</v>
      </c>
      <c r="K5" s="6" t="s">
        <v>20</v>
      </c>
      <c r="L5" s="6" t="s">
        <v>709</v>
      </c>
      <c r="M5" s="6" t="s">
        <v>710</v>
      </c>
      <c r="N5" s="6" t="s">
        <v>60</v>
      </c>
      <c r="P5" s="6" t="s">
        <v>729</v>
      </c>
      <c r="Q5" s="6">
        <v>9</v>
      </c>
      <c r="R5" s="6" t="s">
        <v>711</v>
      </c>
      <c r="S5" s="6" t="s">
        <v>730</v>
      </c>
    </row>
    <row r="6" spans="1:20">
      <c r="A6" s="6" t="s">
        <v>688</v>
      </c>
      <c r="D6" s="30" t="s">
        <v>712</v>
      </c>
      <c r="E6" s="6" t="s">
        <v>713</v>
      </c>
      <c r="F6" s="6">
        <v>3</v>
      </c>
      <c r="H6" s="6" t="s">
        <v>714</v>
      </c>
      <c r="I6" s="6" t="s">
        <v>708</v>
      </c>
      <c r="J6" s="9">
        <v>18784</v>
      </c>
      <c r="K6" s="6" t="s">
        <v>20</v>
      </c>
      <c r="L6" s="6" t="s">
        <v>709</v>
      </c>
      <c r="M6" s="6" t="s">
        <v>710</v>
      </c>
      <c r="N6" s="6" t="s">
        <v>59</v>
      </c>
      <c r="P6" s="6" t="s">
        <v>729</v>
      </c>
      <c r="Q6" s="6">
        <v>9</v>
      </c>
      <c r="R6" s="6" t="s">
        <v>711</v>
      </c>
      <c r="S6" s="6" t="s">
        <v>730</v>
      </c>
    </row>
    <row r="7" spans="1:20">
      <c r="A7" s="6" t="s">
        <v>688</v>
      </c>
      <c r="D7" s="30" t="s">
        <v>724</v>
      </c>
      <c r="E7" s="6" t="s">
        <v>713</v>
      </c>
      <c r="F7" s="6">
        <v>3</v>
      </c>
      <c r="H7" s="6" t="s">
        <v>714</v>
      </c>
      <c r="I7" s="6" t="s">
        <v>708</v>
      </c>
      <c r="J7" s="9">
        <v>18316</v>
      </c>
      <c r="K7" s="6" t="s">
        <v>20</v>
      </c>
      <c r="L7" s="6" t="s">
        <v>709</v>
      </c>
      <c r="M7" s="6" t="s">
        <v>710</v>
      </c>
      <c r="N7" s="6" t="s">
        <v>60</v>
      </c>
      <c r="P7" s="6" t="s">
        <v>729</v>
      </c>
      <c r="Q7" s="6">
        <v>9</v>
      </c>
      <c r="R7" s="6" t="s">
        <v>711</v>
      </c>
      <c r="S7" s="6" t="s">
        <v>730</v>
      </c>
    </row>
    <row r="8" spans="1:20">
      <c r="A8" s="6" t="s">
        <v>688</v>
      </c>
      <c r="D8" s="30" t="s">
        <v>725</v>
      </c>
      <c r="E8" s="6" t="s">
        <v>726</v>
      </c>
      <c r="F8" s="6">
        <v>5</v>
      </c>
      <c r="H8" s="6" t="s">
        <v>727</v>
      </c>
      <c r="I8" s="6" t="s">
        <v>728</v>
      </c>
      <c r="J8" s="9">
        <v>16125</v>
      </c>
      <c r="K8" s="6" t="s">
        <v>20</v>
      </c>
      <c r="L8" s="6" t="s">
        <v>709</v>
      </c>
      <c r="M8" s="6" t="s">
        <v>710</v>
      </c>
      <c r="N8" s="6" t="s">
        <v>60</v>
      </c>
      <c r="P8" s="6" t="s">
        <v>729</v>
      </c>
      <c r="Q8" s="6">
        <v>9</v>
      </c>
      <c r="R8" s="6" t="s">
        <v>711</v>
      </c>
      <c r="S8" s="6" t="s">
        <v>730</v>
      </c>
    </row>
    <row r="9" spans="1:20">
      <c r="J9" s="10">
        <f>SUM(J2:J8)</f>
        <v>77980</v>
      </c>
    </row>
    <row r="12" spans="1:20">
      <c r="I12" s="31" t="s">
        <v>30</v>
      </c>
      <c r="J12" s="32"/>
    </row>
    <row r="13" spans="1:20">
      <c r="I13" s="33" t="s">
        <v>21</v>
      </c>
      <c r="J13" s="34">
        <f>SUM(J2:J4)</f>
        <v>11165</v>
      </c>
    </row>
    <row r="14" spans="1:20">
      <c r="I14" s="33" t="s">
        <v>20</v>
      </c>
      <c r="J14" s="34">
        <f>SUM(J5:J8)</f>
        <v>66815</v>
      </c>
    </row>
    <row r="15" spans="1:20">
      <c r="I15" s="33" t="s">
        <v>22</v>
      </c>
      <c r="J15" s="34"/>
    </row>
    <row r="16" spans="1:20">
      <c r="I16" s="33" t="s">
        <v>28</v>
      </c>
      <c r="J16" s="34">
        <f>SUM(J13:J15)</f>
        <v>77980</v>
      </c>
    </row>
    <row r="17" spans="9:10">
      <c r="I17" s="33"/>
      <c r="J17" s="32"/>
    </row>
    <row r="18" spans="9:10">
      <c r="I18" s="31" t="s">
        <v>23</v>
      </c>
      <c r="J18" s="32"/>
    </row>
    <row r="19" spans="9:10">
      <c r="I19" s="33" t="s">
        <v>19</v>
      </c>
      <c r="J19" s="34">
        <v>0</v>
      </c>
    </row>
    <row r="20" spans="9:10">
      <c r="I20" s="33" t="s">
        <v>35</v>
      </c>
      <c r="J20" s="34">
        <v>0</v>
      </c>
    </row>
  </sheetData>
  <sortState xmlns:xlrd2="http://schemas.microsoft.com/office/spreadsheetml/2017/richdata2" ref="A2:T31">
    <sortCondition ref="K1:K31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A8F87-0998-4A7E-A60D-7C62EE5F23B6}">
  <dimension ref="A1:T22"/>
  <sheetViews>
    <sheetView topLeftCell="C1" workbookViewId="0">
      <selection activeCell="J2" sqref="J2:J11"/>
    </sheetView>
  </sheetViews>
  <sheetFormatPr defaultColWidth="9.1796875" defaultRowHeight="11.5"/>
  <cols>
    <col min="1" max="1" width="21.453125" style="6" bestFit="1" customWidth="1"/>
    <col min="2" max="2" width="22.1796875" style="6" bestFit="1" customWidth="1"/>
    <col min="3" max="3" width="17" style="6" customWidth="1"/>
    <col min="4" max="4" width="21.54296875" style="6" customWidth="1"/>
    <col min="5" max="5" width="23.54296875" style="6" customWidth="1"/>
    <col min="6" max="6" width="11.453125" style="6" customWidth="1"/>
    <col min="7" max="7" width="14" style="6" customWidth="1"/>
    <col min="8" max="8" width="12.453125" style="6" bestFit="1" customWidth="1"/>
    <col min="9" max="9" width="20.1796875" style="6" customWidth="1"/>
    <col min="10" max="10" width="14" style="9" customWidth="1"/>
    <col min="11" max="11" width="12.26953125" style="6" customWidth="1"/>
    <col min="12" max="12" width="12.54296875" style="6" bestFit="1" customWidth="1"/>
    <col min="13" max="13" width="20.81640625" style="6" bestFit="1" customWidth="1"/>
    <col min="14" max="14" width="11.81640625" style="6" customWidth="1"/>
    <col min="15" max="15" width="11.54296875" style="6" bestFit="1" customWidth="1"/>
    <col min="16" max="16" width="8.453125" style="6" bestFit="1" customWidth="1"/>
    <col min="17" max="18" width="9.1796875" style="6"/>
    <col min="19" max="19" width="13.81640625" style="6" bestFit="1" customWidth="1"/>
    <col min="20" max="20" width="12.54296875" style="6" bestFit="1" customWidth="1"/>
    <col min="21" max="16384" width="9.1796875" style="6"/>
  </cols>
  <sheetData>
    <row r="1" spans="1:20" s="1" customFormat="1" ht="47.25" customHeight="1">
      <c r="A1" s="1" t="s">
        <v>0</v>
      </c>
      <c r="B1" s="1" t="s">
        <v>9</v>
      </c>
      <c r="C1" s="1" t="s">
        <v>14</v>
      </c>
      <c r="D1" s="1" t="s">
        <v>4</v>
      </c>
      <c r="E1" s="1" t="s">
        <v>1</v>
      </c>
      <c r="F1" s="1" t="s">
        <v>11</v>
      </c>
      <c r="G1" s="1" t="s">
        <v>2</v>
      </c>
      <c r="H1" s="1" t="s">
        <v>3</v>
      </c>
      <c r="I1" s="3" t="s">
        <v>5</v>
      </c>
      <c r="J1" s="3" t="s">
        <v>6</v>
      </c>
      <c r="K1" s="1" t="s">
        <v>12</v>
      </c>
      <c r="L1" s="1" t="s">
        <v>7</v>
      </c>
      <c r="M1" s="1" t="s">
        <v>13</v>
      </c>
      <c r="N1" s="1" t="s">
        <v>8</v>
      </c>
      <c r="O1" s="1" t="s">
        <v>10</v>
      </c>
      <c r="P1" s="39" t="s">
        <v>15</v>
      </c>
      <c r="Q1" s="39" t="s">
        <v>16</v>
      </c>
      <c r="R1" s="39" t="s">
        <v>3</v>
      </c>
      <c r="S1" s="39" t="s">
        <v>17</v>
      </c>
      <c r="T1" s="39" t="s">
        <v>18</v>
      </c>
    </row>
    <row r="2" spans="1:20">
      <c r="A2" s="49" t="s">
        <v>560</v>
      </c>
      <c r="B2" s="49"/>
      <c r="C2" s="49"/>
      <c r="D2" s="50" t="s">
        <v>689</v>
      </c>
      <c r="E2" s="49" t="s">
        <v>690</v>
      </c>
      <c r="F2" s="49">
        <v>2</v>
      </c>
      <c r="G2" s="49"/>
      <c r="H2" s="49" t="s">
        <v>691</v>
      </c>
      <c r="I2" s="49" t="s">
        <v>563</v>
      </c>
      <c r="J2" s="44">
        <v>3000</v>
      </c>
      <c r="K2" s="49" t="s">
        <v>21</v>
      </c>
      <c r="L2" s="49" t="s">
        <v>57</v>
      </c>
      <c r="M2" s="6" t="s">
        <v>54</v>
      </c>
      <c r="N2" s="49" t="s">
        <v>60</v>
      </c>
      <c r="O2" s="49"/>
      <c r="P2" s="49"/>
      <c r="Q2" s="49"/>
      <c r="R2" s="49"/>
      <c r="S2" s="49"/>
      <c r="T2" s="49"/>
    </row>
    <row r="3" spans="1:20">
      <c r="A3" s="6" t="s">
        <v>560</v>
      </c>
      <c r="D3" s="30" t="s">
        <v>551</v>
      </c>
      <c r="E3" s="6" t="s">
        <v>561</v>
      </c>
      <c r="F3" s="6">
        <v>48</v>
      </c>
      <c r="G3" s="6" t="s">
        <v>38</v>
      </c>
      <c r="H3" s="6" t="s">
        <v>562</v>
      </c>
      <c r="I3" s="6" t="s">
        <v>563</v>
      </c>
      <c r="J3" s="9">
        <v>1051</v>
      </c>
      <c r="K3" s="6" t="s">
        <v>21</v>
      </c>
      <c r="L3" s="6" t="s">
        <v>57</v>
      </c>
      <c r="M3" s="6" t="s">
        <v>54</v>
      </c>
      <c r="N3" s="6" t="s">
        <v>60</v>
      </c>
    </row>
    <row r="4" spans="1:20">
      <c r="A4" s="6" t="s">
        <v>560</v>
      </c>
      <c r="D4" s="30" t="s">
        <v>553</v>
      </c>
      <c r="E4" s="6" t="s">
        <v>566</v>
      </c>
      <c r="F4" s="6">
        <v>1</v>
      </c>
      <c r="G4" s="6" t="s">
        <v>38</v>
      </c>
      <c r="H4" s="6" t="s">
        <v>567</v>
      </c>
      <c r="I4" s="6" t="s">
        <v>563</v>
      </c>
      <c r="J4" s="9">
        <v>3242</v>
      </c>
      <c r="K4" s="6" t="s">
        <v>21</v>
      </c>
      <c r="L4" s="6" t="s">
        <v>57</v>
      </c>
      <c r="M4" s="6" t="s">
        <v>54</v>
      </c>
      <c r="N4" s="6" t="s">
        <v>60</v>
      </c>
    </row>
    <row r="5" spans="1:20">
      <c r="A5" s="6" t="s">
        <v>560</v>
      </c>
      <c r="D5" s="6" t="s">
        <v>557</v>
      </c>
      <c r="E5" s="6" t="s">
        <v>574</v>
      </c>
      <c r="F5" s="6">
        <v>2</v>
      </c>
      <c r="G5" s="6" t="s">
        <v>148</v>
      </c>
      <c r="H5" s="6" t="s">
        <v>575</v>
      </c>
      <c r="I5" s="6" t="s">
        <v>563</v>
      </c>
      <c r="J5" s="9">
        <v>1629</v>
      </c>
      <c r="K5" s="6" t="s">
        <v>21</v>
      </c>
      <c r="L5" s="6" t="s">
        <v>57</v>
      </c>
      <c r="M5" s="6" t="s">
        <v>54</v>
      </c>
      <c r="N5" s="6" t="s">
        <v>60</v>
      </c>
    </row>
    <row r="6" spans="1:20">
      <c r="A6" s="6" t="s">
        <v>560</v>
      </c>
      <c r="D6" s="6" t="s">
        <v>559</v>
      </c>
      <c r="E6" s="6" t="s">
        <v>579</v>
      </c>
      <c r="F6" s="6">
        <v>1</v>
      </c>
      <c r="G6" s="6" t="s">
        <v>38</v>
      </c>
      <c r="H6" s="6" t="s">
        <v>580</v>
      </c>
      <c r="I6" s="6" t="s">
        <v>578</v>
      </c>
      <c r="J6" s="9">
        <v>3948</v>
      </c>
      <c r="K6" s="6" t="s">
        <v>21</v>
      </c>
      <c r="L6" s="6" t="s">
        <v>57</v>
      </c>
      <c r="M6" s="6" t="s">
        <v>56</v>
      </c>
      <c r="N6" s="6" t="s">
        <v>59</v>
      </c>
    </row>
    <row r="7" spans="1:20">
      <c r="A7" s="6" t="s">
        <v>560</v>
      </c>
      <c r="D7" s="30" t="s">
        <v>554</v>
      </c>
      <c r="E7" s="6" t="s">
        <v>568</v>
      </c>
      <c r="F7" s="6">
        <v>8</v>
      </c>
      <c r="G7" s="6" t="s">
        <v>38</v>
      </c>
      <c r="H7" s="6" t="s">
        <v>569</v>
      </c>
      <c r="I7" s="6" t="s">
        <v>563</v>
      </c>
      <c r="J7" s="9">
        <v>5605</v>
      </c>
      <c r="K7" s="6" t="s">
        <v>20</v>
      </c>
      <c r="L7" s="6" t="s">
        <v>57</v>
      </c>
      <c r="M7" s="6" t="s">
        <v>56</v>
      </c>
      <c r="N7" s="6" t="s">
        <v>59</v>
      </c>
    </row>
    <row r="8" spans="1:20">
      <c r="A8" s="6" t="s">
        <v>560</v>
      </c>
      <c r="D8" s="30" t="s">
        <v>555</v>
      </c>
      <c r="E8" s="6" t="s">
        <v>434</v>
      </c>
      <c r="F8" s="6">
        <v>15</v>
      </c>
      <c r="G8" s="6" t="s">
        <v>38</v>
      </c>
      <c r="H8" s="6" t="s">
        <v>570</v>
      </c>
      <c r="I8" s="6" t="s">
        <v>571</v>
      </c>
      <c r="J8" s="9">
        <v>6736</v>
      </c>
      <c r="K8" s="6" t="s">
        <v>20</v>
      </c>
      <c r="L8" s="6" t="s">
        <v>57</v>
      </c>
      <c r="M8" s="6" t="s">
        <v>54</v>
      </c>
      <c r="N8" s="6" t="s">
        <v>60</v>
      </c>
    </row>
    <row r="9" spans="1:20">
      <c r="A9" s="6" t="s">
        <v>560</v>
      </c>
      <c r="D9" s="30" t="s">
        <v>552</v>
      </c>
      <c r="E9" s="6" t="s">
        <v>564</v>
      </c>
      <c r="F9" s="6">
        <v>2</v>
      </c>
      <c r="G9" s="6" t="s">
        <v>148</v>
      </c>
      <c r="H9" s="6" t="s">
        <v>565</v>
      </c>
      <c r="I9" s="6" t="s">
        <v>563</v>
      </c>
      <c r="J9" s="9">
        <v>8625</v>
      </c>
      <c r="K9" s="6" t="s">
        <v>22</v>
      </c>
      <c r="L9" s="6" t="s">
        <v>58</v>
      </c>
      <c r="M9" s="6" t="s">
        <v>55</v>
      </c>
      <c r="N9" s="6" t="s">
        <v>258</v>
      </c>
    </row>
    <row r="10" spans="1:20">
      <c r="A10" s="6" t="s">
        <v>560</v>
      </c>
      <c r="D10" s="30" t="s">
        <v>556</v>
      </c>
      <c r="E10" s="6" t="s">
        <v>572</v>
      </c>
      <c r="F10" s="6">
        <v>1</v>
      </c>
      <c r="G10" s="6" t="s">
        <v>38</v>
      </c>
      <c r="H10" s="6" t="s">
        <v>573</v>
      </c>
      <c r="I10" s="6" t="s">
        <v>563</v>
      </c>
      <c r="J10" s="9">
        <v>36452</v>
      </c>
      <c r="K10" s="6" t="s">
        <v>22</v>
      </c>
      <c r="L10" s="6" t="s">
        <v>58</v>
      </c>
      <c r="M10" s="6" t="s">
        <v>55</v>
      </c>
      <c r="N10" s="6" t="s">
        <v>258</v>
      </c>
    </row>
    <row r="11" spans="1:20" s="49" customFormat="1">
      <c r="A11" s="6" t="s">
        <v>560</v>
      </c>
      <c r="B11" s="6"/>
      <c r="C11" s="6"/>
      <c r="D11" s="6" t="s">
        <v>558</v>
      </c>
      <c r="E11" s="6" t="s">
        <v>576</v>
      </c>
      <c r="F11" s="6">
        <v>2</v>
      </c>
      <c r="G11" s="6" t="s">
        <v>38</v>
      </c>
      <c r="H11" s="6" t="s">
        <v>577</v>
      </c>
      <c r="I11" s="6" t="s">
        <v>578</v>
      </c>
      <c r="J11" s="9">
        <v>4568</v>
      </c>
      <c r="K11" s="6" t="s">
        <v>22</v>
      </c>
      <c r="L11" s="6" t="s">
        <v>58</v>
      </c>
      <c r="M11" s="6" t="s">
        <v>55</v>
      </c>
      <c r="N11" s="6" t="s">
        <v>258</v>
      </c>
      <c r="O11" s="6"/>
      <c r="P11" s="6"/>
      <c r="Q11" s="6"/>
      <c r="R11" s="6"/>
      <c r="S11" s="6"/>
      <c r="T11" s="6"/>
    </row>
    <row r="12" spans="1:20">
      <c r="J12" s="10">
        <f>SUM(J2:J11)</f>
        <v>74856</v>
      </c>
    </row>
    <row r="14" spans="1:20">
      <c r="I14" s="31" t="s">
        <v>30</v>
      </c>
      <c r="J14" s="32"/>
    </row>
    <row r="15" spans="1:20">
      <c r="I15" s="33" t="s">
        <v>21</v>
      </c>
      <c r="J15" s="34">
        <f>SUM(J2:J6)</f>
        <v>12870</v>
      </c>
    </row>
    <row r="16" spans="1:20">
      <c r="I16" s="33" t="s">
        <v>20</v>
      </c>
      <c r="J16" s="34">
        <f>SUM(J7:J8)</f>
        <v>12341</v>
      </c>
    </row>
    <row r="17" spans="9:10">
      <c r="I17" s="33" t="s">
        <v>22</v>
      </c>
      <c r="J17" s="34">
        <f>SUM(J9:J11)</f>
        <v>49645</v>
      </c>
    </row>
    <row r="18" spans="9:10">
      <c r="I18" s="33" t="s">
        <v>28</v>
      </c>
      <c r="J18" s="34">
        <f>SUM(J15:J17)</f>
        <v>74856</v>
      </c>
    </row>
    <row r="19" spans="9:10">
      <c r="I19" s="33"/>
      <c r="J19" s="32"/>
    </row>
    <row r="20" spans="9:10">
      <c r="I20" s="31" t="s">
        <v>23</v>
      </c>
      <c r="J20" s="32"/>
    </row>
    <row r="21" spans="9:10">
      <c r="I21" s="33" t="s">
        <v>19</v>
      </c>
      <c r="J21" s="34"/>
    </row>
    <row r="22" spans="9:10">
      <c r="I22" s="33" t="s">
        <v>35</v>
      </c>
      <c r="J22" s="34"/>
    </row>
  </sheetData>
  <sortState xmlns:xlrd2="http://schemas.microsoft.com/office/spreadsheetml/2017/richdata2" ref="A2:T27">
    <sortCondition ref="K1:K27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26E76-F938-471A-B663-F627CF322B77}">
  <dimension ref="A1:T21"/>
  <sheetViews>
    <sheetView topLeftCell="F1" workbookViewId="0">
      <selection activeCell="J14" sqref="J14:J17"/>
    </sheetView>
  </sheetViews>
  <sheetFormatPr defaultColWidth="9.1796875" defaultRowHeight="11.5"/>
  <cols>
    <col min="1" max="1" width="21.453125" style="6" bestFit="1" customWidth="1"/>
    <col min="2" max="2" width="22.08984375" style="6" bestFit="1" customWidth="1"/>
    <col min="3" max="3" width="17" style="6" customWidth="1"/>
    <col min="4" max="4" width="21.54296875" style="6" customWidth="1"/>
    <col min="5" max="5" width="23.54296875" style="6" customWidth="1"/>
    <col min="6" max="6" width="11.453125" style="6" customWidth="1"/>
    <col min="7" max="7" width="14" style="6" customWidth="1"/>
    <col min="8" max="8" width="12.453125" style="6" bestFit="1" customWidth="1"/>
    <col min="9" max="9" width="20.1796875" style="6" customWidth="1"/>
    <col min="10" max="10" width="14" style="9" customWidth="1"/>
    <col min="11" max="11" width="12.26953125" style="6" customWidth="1"/>
    <col min="12" max="12" width="12.54296875" style="6" bestFit="1" customWidth="1"/>
    <col min="13" max="13" width="22.81640625" style="6" bestFit="1" customWidth="1"/>
    <col min="14" max="14" width="9.453125" style="6" customWidth="1"/>
    <col min="15" max="15" width="11.6328125" style="6" bestFit="1" customWidth="1"/>
    <col min="16" max="16" width="8.453125" style="6" bestFit="1" customWidth="1"/>
    <col min="17" max="18" width="9.1796875" style="6"/>
    <col min="19" max="19" width="13.81640625" style="6" bestFit="1" customWidth="1"/>
    <col min="20" max="20" width="12.6328125" style="6" bestFit="1" customWidth="1"/>
    <col min="21" max="16384" width="9.1796875" style="6"/>
  </cols>
  <sheetData>
    <row r="1" spans="1:20" s="1" customFormat="1" ht="47.25" customHeight="1">
      <c r="A1" s="1" t="s">
        <v>0</v>
      </c>
      <c r="B1" s="1" t="s">
        <v>9</v>
      </c>
      <c r="C1" s="1" t="s">
        <v>14</v>
      </c>
      <c r="D1" s="1" t="s">
        <v>4</v>
      </c>
      <c r="E1" s="1" t="s">
        <v>1</v>
      </c>
      <c r="F1" s="1" t="s">
        <v>11</v>
      </c>
      <c r="G1" s="1" t="s">
        <v>2</v>
      </c>
      <c r="H1" s="1" t="s">
        <v>3</v>
      </c>
      <c r="I1" s="3" t="s">
        <v>5</v>
      </c>
      <c r="J1" s="3" t="s">
        <v>6</v>
      </c>
      <c r="K1" s="1" t="s">
        <v>12</v>
      </c>
      <c r="L1" s="1" t="s">
        <v>7</v>
      </c>
      <c r="M1" s="1" t="s">
        <v>13</v>
      </c>
      <c r="N1" s="1" t="s">
        <v>8</v>
      </c>
      <c r="O1" s="1" t="s">
        <v>10</v>
      </c>
      <c r="P1" s="4" t="s">
        <v>15</v>
      </c>
      <c r="Q1" s="4" t="s">
        <v>16</v>
      </c>
      <c r="R1" s="4" t="s">
        <v>3</v>
      </c>
      <c r="S1" s="4" t="s">
        <v>17</v>
      </c>
      <c r="T1" s="4" t="s">
        <v>18</v>
      </c>
    </row>
    <row r="2" spans="1:20">
      <c r="A2" s="6" t="s">
        <v>588</v>
      </c>
      <c r="D2" s="30" t="s">
        <v>581</v>
      </c>
      <c r="E2" s="6" t="s">
        <v>589</v>
      </c>
      <c r="F2" s="6">
        <v>31</v>
      </c>
      <c r="G2" s="6" t="s">
        <v>38</v>
      </c>
      <c r="H2" s="6" t="s">
        <v>590</v>
      </c>
      <c r="I2" s="6" t="s">
        <v>591</v>
      </c>
      <c r="J2" s="9">
        <v>929</v>
      </c>
      <c r="K2" s="6" t="s">
        <v>21</v>
      </c>
      <c r="L2" s="6" t="s">
        <v>57</v>
      </c>
      <c r="M2" s="6" t="s">
        <v>56</v>
      </c>
      <c r="N2" s="6" t="s">
        <v>59</v>
      </c>
    </row>
    <row r="3" spans="1:20">
      <c r="A3" s="6" t="s">
        <v>588</v>
      </c>
      <c r="D3" s="30" t="s">
        <v>582</v>
      </c>
      <c r="E3" s="6" t="s">
        <v>592</v>
      </c>
      <c r="F3" s="6">
        <v>55</v>
      </c>
      <c r="G3" s="6" t="s">
        <v>154</v>
      </c>
      <c r="H3" s="6" t="s">
        <v>593</v>
      </c>
      <c r="I3" s="6" t="s">
        <v>594</v>
      </c>
      <c r="J3" s="9">
        <v>1637</v>
      </c>
      <c r="K3" s="6" t="s">
        <v>21</v>
      </c>
      <c r="L3" s="6" t="s">
        <v>57</v>
      </c>
      <c r="M3" s="6" t="s">
        <v>56</v>
      </c>
      <c r="N3" s="6" t="s">
        <v>59</v>
      </c>
    </row>
    <row r="4" spans="1:20">
      <c r="A4" s="6" t="s">
        <v>588</v>
      </c>
      <c r="D4" s="30" t="s">
        <v>585</v>
      </c>
      <c r="E4" s="6" t="s">
        <v>600</v>
      </c>
      <c r="F4" s="6">
        <v>80</v>
      </c>
      <c r="G4" s="6" t="s">
        <v>38</v>
      </c>
      <c r="H4" s="6" t="s">
        <v>601</v>
      </c>
      <c r="I4" s="6" t="s">
        <v>597</v>
      </c>
      <c r="J4" s="9">
        <v>2001</v>
      </c>
      <c r="K4" s="6" t="s">
        <v>21</v>
      </c>
      <c r="L4" s="6" t="s">
        <v>57</v>
      </c>
      <c r="M4" s="6" t="s">
        <v>54</v>
      </c>
      <c r="N4" s="6" t="s">
        <v>60</v>
      </c>
    </row>
    <row r="5" spans="1:20">
      <c r="A5" s="6" t="s">
        <v>588</v>
      </c>
      <c r="D5" s="30" t="s">
        <v>583</v>
      </c>
      <c r="E5" s="6" t="s">
        <v>595</v>
      </c>
      <c r="F5" s="6">
        <v>50</v>
      </c>
      <c r="G5" s="6" t="s">
        <v>38</v>
      </c>
      <c r="H5" s="6" t="s">
        <v>596</v>
      </c>
      <c r="I5" s="6" t="s">
        <v>597</v>
      </c>
      <c r="J5" s="9">
        <v>4735</v>
      </c>
      <c r="K5" s="6" t="s">
        <v>20</v>
      </c>
      <c r="L5" s="6" t="s">
        <v>57</v>
      </c>
      <c r="M5" s="6" t="s">
        <v>56</v>
      </c>
      <c r="N5" s="6" t="s">
        <v>59</v>
      </c>
    </row>
    <row r="6" spans="1:20">
      <c r="A6" s="6" t="s">
        <v>588</v>
      </c>
      <c r="D6" s="30" t="s">
        <v>584</v>
      </c>
      <c r="E6" s="6" t="s">
        <v>598</v>
      </c>
      <c r="F6" s="6">
        <v>3</v>
      </c>
      <c r="G6" s="6" t="s">
        <v>154</v>
      </c>
      <c r="H6" s="6" t="s">
        <v>599</v>
      </c>
      <c r="I6" s="6" t="s">
        <v>597</v>
      </c>
      <c r="J6" s="9">
        <v>5690</v>
      </c>
      <c r="K6" s="6" t="s">
        <v>20</v>
      </c>
      <c r="L6" s="6" t="s">
        <v>57</v>
      </c>
      <c r="M6" s="6" t="s">
        <v>56</v>
      </c>
      <c r="N6" s="6" t="s">
        <v>59</v>
      </c>
    </row>
    <row r="7" spans="1:20">
      <c r="A7" s="6" t="s">
        <v>588</v>
      </c>
      <c r="D7" s="30" t="s">
        <v>586</v>
      </c>
      <c r="E7" s="6" t="s">
        <v>602</v>
      </c>
      <c r="F7" s="6">
        <v>4</v>
      </c>
      <c r="G7" s="6" t="s">
        <v>38</v>
      </c>
      <c r="H7" s="6" t="s">
        <v>603</v>
      </c>
      <c r="I7" s="6" t="s">
        <v>597</v>
      </c>
      <c r="J7" s="9">
        <v>7697</v>
      </c>
      <c r="K7" s="6" t="s">
        <v>20</v>
      </c>
      <c r="L7" s="6" t="s">
        <v>57</v>
      </c>
      <c r="M7" s="6" t="s">
        <v>56</v>
      </c>
      <c r="N7" s="6" t="s">
        <v>59</v>
      </c>
    </row>
    <row r="8" spans="1:20">
      <c r="A8" s="6" t="s">
        <v>588</v>
      </c>
      <c r="D8" s="6" t="s">
        <v>587</v>
      </c>
      <c r="E8" s="6" t="s">
        <v>600</v>
      </c>
      <c r="F8" s="6">
        <v>3</v>
      </c>
      <c r="G8" s="6" t="s">
        <v>38</v>
      </c>
      <c r="H8" s="6" t="s">
        <v>604</v>
      </c>
      <c r="I8" s="6" t="s">
        <v>597</v>
      </c>
      <c r="J8" s="9">
        <v>67126</v>
      </c>
      <c r="K8" s="6" t="s">
        <v>19</v>
      </c>
      <c r="L8" s="6" t="s">
        <v>58</v>
      </c>
      <c r="M8" s="6" t="s">
        <v>315</v>
      </c>
      <c r="N8" s="6" t="s">
        <v>258</v>
      </c>
    </row>
    <row r="9" spans="1:20">
      <c r="J9" s="10">
        <f>SUM(J2:J8)</f>
        <v>89815</v>
      </c>
    </row>
    <row r="13" spans="1:20">
      <c r="I13" s="31" t="s">
        <v>30</v>
      </c>
      <c r="J13" s="32"/>
    </row>
    <row r="14" spans="1:20">
      <c r="I14" s="33" t="s">
        <v>21</v>
      </c>
      <c r="J14" s="34">
        <f>SUM(J2:J4)</f>
        <v>4567</v>
      </c>
    </row>
    <row r="15" spans="1:20">
      <c r="I15" s="33" t="s">
        <v>20</v>
      </c>
      <c r="J15" s="34">
        <f>SUM(J5:J7)</f>
        <v>18122</v>
      </c>
    </row>
    <row r="16" spans="1:20">
      <c r="I16" s="33" t="s">
        <v>22</v>
      </c>
      <c r="J16" s="34"/>
    </row>
    <row r="17" spans="9:10">
      <c r="I17" s="33" t="s">
        <v>28</v>
      </c>
      <c r="J17" s="34">
        <f>SUM(J14:J16)</f>
        <v>22689</v>
      </c>
    </row>
    <row r="18" spans="9:10">
      <c r="I18" s="33"/>
      <c r="J18" s="32"/>
    </row>
    <row r="19" spans="9:10">
      <c r="I19" s="31" t="s">
        <v>23</v>
      </c>
      <c r="J19" s="32"/>
    </row>
    <row r="20" spans="9:10">
      <c r="I20" s="33" t="s">
        <v>19</v>
      </c>
      <c r="J20" s="34">
        <f>J8</f>
        <v>67126</v>
      </c>
    </row>
    <row r="21" spans="9:10">
      <c r="I21" s="33" t="s">
        <v>35</v>
      </c>
      <c r="J21" s="34"/>
    </row>
  </sheetData>
  <sortState xmlns:xlrd2="http://schemas.microsoft.com/office/spreadsheetml/2017/richdata2" ref="A2:T21">
    <sortCondition ref="K1:K21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86866-D959-4713-AB62-871260EBE505}">
  <dimension ref="A1:T34"/>
  <sheetViews>
    <sheetView topLeftCell="B1" workbookViewId="0">
      <selection activeCell="D5" sqref="D5"/>
    </sheetView>
  </sheetViews>
  <sheetFormatPr defaultColWidth="9.1796875" defaultRowHeight="11.5"/>
  <cols>
    <col min="1" max="1" width="21.453125" style="6" bestFit="1" customWidth="1"/>
    <col min="2" max="2" width="22.1796875" style="6" bestFit="1" customWidth="1"/>
    <col min="3" max="3" width="17" style="6" customWidth="1"/>
    <col min="4" max="4" width="21.54296875" style="6" customWidth="1"/>
    <col min="5" max="5" width="23.54296875" style="6" customWidth="1"/>
    <col min="6" max="6" width="11.453125" style="6" customWidth="1"/>
    <col min="7" max="7" width="14" style="6" customWidth="1"/>
    <col min="8" max="8" width="12.453125" style="6" bestFit="1" customWidth="1"/>
    <col min="9" max="9" width="20.1796875" style="6" customWidth="1"/>
    <col min="10" max="10" width="14" style="9" customWidth="1"/>
    <col min="11" max="11" width="12.26953125" style="6" customWidth="1"/>
    <col min="12" max="12" width="12.54296875" style="6" bestFit="1" customWidth="1"/>
    <col min="13" max="13" width="20.81640625" style="6" bestFit="1" customWidth="1"/>
    <col min="14" max="14" width="9.453125" style="6" customWidth="1"/>
    <col min="15" max="15" width="11.54296875" style="6" bestFit="1" customWidth="1"/>
    <col min="16" max="16" width="8.453125" style="6" bestFit="1" customWidth="1"/>
    <col min="17" max="18" width="9.1796875" style="6"/>
    <col min="19" max="19" width="13.81640625" style="6" bestFit="1" customWidth="1"/>
    <col min="20" max="20" width="12.54296875" style="6" bestFit="1" customWidth="1"/>
    <col min="21" max="16384" width="9.1796875" style="6"/>
  </cols>
  <sheetData>
    <row r="1" spans="1:20" s="1" customFormat="1" ht="34.5">
      <c r="A1" s="1" t="s">
        <v>0</v>
      </c>
      <c r="B1" s="1" t="s">
        <v>9</v>
      </c>
      <c r="C1" s="1" t="s">
        <v>14</v>
      </c>
      <c r="D1" s="1" t="s">
        <v>4</v>
      </c>
      <c r="E1" s="1" t="s">
        <v>1</v>
      </c>
      <c r="F1" s="1" t="s">
        <v>11</v>
      </c>
      <c r="G1" s="1" t="s">
        <v>2</v>
      </c>
      <c r="H1" s="1" t="s">
        <v>3</v>
      </c>
      <c r="I1" s="3" t="s">
        <v>5</v>
      </c>
      <c r="J1" s="3" t="s">
        <v>6</v>
      </c>
      <c r="K1" s="1" t="s">
        <v>12</v>
      </c>
      <c r="L1" s="1" t="s">
        <v>7</v>
      </c>
      <c r="M1" s="1" t="s">
        <v>13</v>
      </c>
      <c r="N1" s="1" t="s">
        <v>8</v>
      </c>
      <c r="O1" s="1" t="s">
        <v>10</v>
      </c>
      <c r="P1" s="39" t="s">
        <v>15</v>
      </c>
      <c r="Q1" s="39" t="s">
        <v>16</v>
      </c>
      <c r="R1" s="39" t="s">
        <v>3</v>
      </c>
      <c r="S1" s="39" t="s">
        <v>17</v>
      </c>
      <c r="T1" s="39" t="s">
        <v>18</v>
      </c>
    </row>
    <row r="2" spans="1:20" s="49" customFormat="1">
      <c r="A2" s="49" t="s">
        <v>612</v>
      </c>
      <c r="C2" s="49" t="s">
        <v>696</v>
      </c>
      <c r="D2" s="50" t="s">
        <v>609</v>
      </c>
      <c r="E2" s="49" t="s">
        <v>622</v>
      </c>
      <c r="F2" s="49">
        <v>4</v>
      </c>
      <c r="G2" s="49" t="s">
        <v>38</v>
      </c>
      <c r="H2" s="49" t="s">
        <v>623</v>
      </c>
      <c r="I2" s="49" t="s">
        <v>615</v>
      </c>
      <c r="J2" s="44">
        <v>1269</v>
      </c>
      <c r="K2" s="49" t="s">
        <v>21</v>
      </c>
      <c r="L2" s="49" t="s">
        <v>57</v>
      </c>
      <c r="M2" s="49" t="s">
        <v>54</v>
      </c>
      <c r="N2" s="49" t="s">
        <v>60</v>
      </c>
    </row>
    <row r="3" spans="1:20" s="49" customFormat="1">
      <c r="A3" s="49" t="s">
        <v>612</v>
      </c>
      <c r="C3" s="49" t="s">
        <v>697</v>
      </c>
      <c r="D3" s="49" t="s">
        <v>611</v>
      </c>
      <c r="E3" s="49" t="s">
        <v>624</v>
      </c>
      <c r="F3" s="49">
        <v>20</v>
      </c>
      <c r="G3" s="49" t="s">
        <v>38</v>
      </c>
      <c r="H3" s="49" t="s">
        <v>625</v>
      </c>
      <c r="I3" s="49" t="s">
        <v>615</v>
      </c>
      <c r="J3" s="44">
        <v>2074</v>
      </c>
      <c r="K3" s="49" t="s">
        <v>21</v>
      </c>
      <c r="L3" s="49" t="s">
        <v>57</v>
      </c>
      <c r="M3" s="49" t="s">
        <v>56</v>
      </c>
      <c r="N3" s="49" t="s">
        <v>59</v>
      </c>
    </row>
    <row r="4" spans="1:20" s="49" customFormat="1">
      <c r="A4" s="49" t="s">
        <v>612</v>
      </c>
      <c r="C4" s="49" t="s">
        <v>698</v>
      </c>
      <c r="D4" s="49" t="s">
        <v>741</v>
      </c>
      <c r="E4" s="49" t="s">
        <v>699</v>
      </c>
      <c r="F4" s="49">
        <v>97</v>
      </c>
      <c r="G4" s="53"/>
      <c r="H4" s="49" t="s">
        <v>700</v>
      </c>
      <c r="I4" s="49" t="s">
        <v>619</v>
      </c>
      <c r="J4" s="44">
        <v>31568</v>
      </c>
      <c r="K4" s="49" t="s">
        <v>21</v>
      </c>
      <c r="L4" s="49" t="s">
        <v>57</v>
      </c>
      <c r="O4" s="6"/>
      <c r="P4" s="6"/>
      <c r="Q4" s="6"/>
      <c r="R4" s="6"/>
      <c r="S4" s="6"/>
      <c r="T4" s="6"/>
    </row>
    <row r="5" spans="1:20" s="49" customFormat="1">
      <c r="A5" s="49" t="s">
        <v>612</v>
      </c>
      <c r="C5" s="49" t="s">
        <v>701</v>
      </c>
      <c r="D5" s="49" t="s">
        <v>742</v>
      </c>
      <c r="E5" s="49" t="s">
        <v>702</v>
      </c>
      <c r="F5" s="49">
        <v>58</v>
      </c>
      <c r="G5" s="53"/>
      <c r="H5" s="49" t="s">
        <v>703</v>
      </c>
      <c r="I5" s="49" t="s">
        <v>704</v>
      </c>
      <c r="J5" s="54">
        <v>226</v>
      </c>
      <c r="K5" s="49" t="s">
        <v>21</v>
      </c>
      <c r="L5" s="49" t="s">
        <v>57</v>
      </c>
      <c r="O5" s="6"/>
      <c r="P5" s="6"/>
      <c r="Q5" s="6"/>
      <c r="R5" s="6"/>
      <c r="S5" s="6"/>
      <c r="T5" s="6"/>
    </row>
    <row r="6" spans="1:20" s="49" customFormat="1">
      <c r="A6" s="49" t="s">
        <v>612</v>
      </c>
      <c r="C6" s="49" t="s">
        <v>692</v>
      </c>
      <c r="D6" s="50" t="s">
        <v>605</v>
      </c>
      <c r="E6" s="49" t="s">
        <v>613</v>
      </c>
      <c r="F6" s="49">
        <v>5</v>
      </c>
      <c r="G6" s="49" t="s">
        <v>38</v>
      </c>
      <c r="H6" s="49" t="s">
        <v>614</v>
      </c>
      <c r="I6" s="49" t="s">
        <v>615</v>
      </c>
      <c r="J6" s="44">
        <f>9877*0.1</f>
        <v>987.7</v>
      </c>
      <c r="K6" s="49" t="s">
        <v>20</v>
      </c>
      <c r="L6" s="49" t="s">
        <v>57</v>
      </c>
      <c r="M6" s="49" t="s">
        <v>54</v>
      </c>
      <c r="N6" s="49" t="s">
        <v>60</v>
      </c>
    </row>
    <row r="7" spans="1:20" s="49" customFormat="1">
      <c r="A7" s="49" t="s">
        <v>612</v>
      </c>
      <c r="C7" s="49" t="s">
        <v>693</v>
      </c>
      <c r="D7" s="50" t="s">
        <v>606</v>
      </c>
      <c r="E7" s="49" t="s">
        <v>535</v>
      </c>
      <c r="F7" s="49">
        <v>2</v>
      </c>
      <c r="G7" s="49" t="s">
        <v>38</v>
      </c>
      <c r="H7" s="49" t="s">
        <v>616</v>
      </c>
      <c r="I7" s="49" t="s">
        <v>615</v>
      </c>
      <c r="J7" s="44">
        <f>5226*0.1</f>
        <v>522.6</v>
      </c>
      <c r="K7" s="49" t="s">
        <v>20</v>
      </c>
      <c r="L7" s="49" t="s">
        <v>57</v>
      </c>
      <c r="M7" s="49" t="s">
        <v>54</v>
      </c>
      <c r="N7" s="49" t="s">
        <v>60</v>
      </c>
    </row>
    <row r="8" spans="1:20" s="49" customFormat="1">
      <c r="A8" s="49" t="s">
        <v>612</v>
      </c>
      <c r="C8" s="49" t="s">
        <v>695</v>
      </c>
      <c r="D8" s="50" t="s">
        <v>608</v>
      </c>
      <c r="E8" s="49" t="s">
        <v>620</v>
      </c>
      <c r="F8" s="49">
        <v>13</v>
      </c>
      <c r="G8" s="49" t="s">
        <v>38</v>
      </c>
      <c r="H8" s="49" t="s">
        <v>621</v>
      </c>
      <c r="I8" s="49" t="s">
        <v>615</v>
      </c>
      <c r="J8" s="44">
        <v>12416</v>
      </c>
      <c r="K8" s="49" t="s">
        <v>20</v>
      </c>
      <c r="L8" s="49" t="s">
        <v>57</v>
      </c>
      <c r="M8" s="49" t="s">
        <v>54</v>
      </c>
      <c r="N8" s="49" t="s">
        <v>60</v>
      </c>
    </row>
    <row r="9" spans="1:20">
      <c r="A9" s="49" t="s">
        <v>612</v>
      </c>
      <c r="B9" s="49"/>
      <c r="C9" s="49" t="s">
        <v>696</v>
      </c>
      <c r="D9" s="49" t="s">
        <v>610</v>
      </c>
      <c r="E9" s="49" t="s">
        <v>622</v>
      </c>
      <c r="F9" s="49">
        <v>4</v>
      </c>
      <c r="G9" s="49" t="s">
        <v>38</v>
      </c>
      <c r="H9" s="49" t="s">
        <v>623</v>
      </c>
      <c r="I9" s="49" t="s">
        <v>615</v>
      </c>
      <c r="J9" s="44">
        <v>23432</v>
      </c>
      <c r="K9" s="49" t="s">
        <v>20</v>
      </c>
      <c r="L9" s="49" t="s">
        <v>57</v>
      </c>
      <c r="M9" s="49" t="s">
        <v>54</v>
      </c>
      <c r="N9" s="49" t="s">
        <v>60</v>
      </c>
      <c r="O9" s="49"/>
      <c r="P9" s="49"/>
      <c r="Q9" s="49"/>
      <c r="R9" s="49"/>
      <c r="S9" s="49"/>
      <c r="T9" s="49"/>
    </row>
    <row r="10" spans="1:20">
      <c r="A10" s="49" t="s">
        <v>612</v>
      </c>
      <c r="B10" s="49"/>
      <c r="C10" s="49" t="s">
        <v>694</v>
      </c>
      <c r="D10" s="50" t="s">
        <v>607</v>
      </c>
      <c r="E10" s="49" t="s">
        <v>617</v>
      </c>
      <c r="F10" s="49">
        <v>56</v>
      </c>
      <c r="G10" s="49" t="s">
        <v>38</v>
      </c>
      <c r="H10" s="49" t="s">
        <v>618</v>
      </c>
      <c r="I10" s="49" t="s">
        <v>619</v>
      </c>
      <c r="J10" s="44">
        <v>22174.240000000002</v>
      </c>
      <c r="K10" s="49" t="s">
        <v>22</v>
      </c>
      <c r="L10" s="49" t="s">
        <v>58</v>
      </c>
      <c r="M10" s="49" t="s">
        <v>55</v>
      </c>
      <c r="N10" s="49" t="s">
        <v>258</v>
      </c>
      <c r="O10" s="49"/>
      <c r="P10" s="49"/>
      <c r="Q10" s="49"/>
      <c r="R10" s="49"/>
      <c r="S10" s="49"/>
      <c r="T10" s="49"/>
    </row>
    <row r="13" spans="1:20">
      <c r="I13" s="31" t="s">
        <v>30</v>
      </c>
      <c r="J13" s="32"/>
    </row>
    <row r="14" spans="1:20">
      <c r="I14" s="33" t="s">
        <v>21</v>
      </c>
      <c r="J14" s="34">
        <f>SUM(J2:J5)</f>
        <v>35137</v>
      </c>
    </row>
    <row r="15" spans="1:20">
      <c r="I15" s="33" t="s">
        <v>20</v>
      </c>
      <c r="J15" s="34">
        <f>SUM(J6:J9)</f>
        <v>37358.300000000003</v>
      </c>
    </row>
    <row r="16" spans="1:20">
      <c r="I16" s="33" t="s">
        <v>22</v>
      </c>
      <c r="J16" s="34">
        <f>J10</f>
        <v>22174.240000000002</v>
      </c>
    </row>
    <row r="17" spans="1:10">
      <c r="I17" s="33" t="s">
        <v>28</v>
      </c>
      <c r="J17" s="34">
        <f>SUM(J14:J16)</f>
        <v>94669.540000000008</v>
      </c>
    </row>
    <row r="18" spans="1:10">
      <c r="I18" s="33"/>
      <c r="J18" s="32"/>
    </row>
    <row r="19" spans="1:10">
      <c r="I19" s="31" t="s">
        <v>23</v>
      </c>
      <c r="J19" s="32"/>
    </row>
    <row r="20" spans="1:10">
      <c r="I20" s="33" t="s">
        <v>19</v>
      </c>
      <c r="J20" s="34"/>
    </row>
    <row r="21" spans="1:10">
      <c r="I21" s="33" t="s">
        <v>35</v>
      </c>
      <c r="J21" s="34"/>
    </row>
    <row r="26" spans="1:10">
      <c r="A26" s="51"/>
      <c r="B26" s="51"/>
      <c r="C26" s="51"/>
      <c r="E26" s="5"/>
      <c r="H26" s="5"/>
      <c r="I26" s="5"/>
      <c r="J26" s="6"/>
    </row>
    <row r="27" spans="1:10">
      <c r="A27" s="51"/>
      <c r="B27" s="51"/>
      <c r="C27" s="51"/>
      <c r="E27" s="5"/>
      <c r="H27" s="5"/>
      <c r="I27" s="5"/>
      <c r="J27" s="6"/>
    </row>
    <row r="28" spans="1:10">
      <c r="A28" s="51"/>
      <c r="B28" s="51"/>
      <c r="C28" s="51"/>
      <c r="E28" s="5"/>
      <c r="H28" s="5"/>
      <c r="I28" s="5"/>
      <c r="J28" s="6"/>
    </row>
    <row r="29" spans="1:10">
      <c r="A29" s="51"/>
      <c r="B29" s="51"/>
      <c r="C29" s="51"/>
      <c r="E29" s="5"/>
      <c r="H29" s="5"/>
      <c r="I29" s="5"/>
      <c r="J29" s="6"/>
    </row>
    <row r="30" spans="1:10">
      <c r="A30" s="51"/>
      <c r="B30" s="51"/>
      <c r="C30" s="51"/>
      <c r="E30" s="5"/>
      <c r="H30" s="5"/>
      <c r="I30" s="5"/>
      <c r="J30" s="6"/>
    </row>
    <row r="31" spans="1:10">
      <c r="A31" s="51"/>
      <c r="B31" s="51"/>
      <c r="C31" s="51"/>
      <c r="E31" s="5"/>
      <c r="H31" s="5"/>
      <c r="I31" s="5"/>
      <c r="J31" s="6"/>
    </row>
    <row r="32" spans="1:10">
      <c r="A32" s="51"/>
      <c r="B32" s="51"/>
      <c r="C32" s="51"/>
    </row>
    <row r="33" spans="1:3">
      <c r="A33" s="51"/>
      <c r="B33" s="51"/>
      <c r="C33" s="51"/>
    </row>
    <row r="34" spans="1:3">
      <c r="A34" s="51"/>
      <c r="B34" s="51"/>
      <c r="C34" s="51"/>
    </row>
  </sheetData>
  <sortState xmlns:xlrd2="http://schemas.microsoft.com/office/spreadsheetml/2017/richdata2" ref="A2:T35">
    <sortCondition ref="K1:K3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78108-2FFF-4873-B7A7-BB4AADFB13AD}">
  <dimension ref="A1:R18"/>
  <sheetViews>
    <sheetView workbookViewId="0">
      <selection sqref="A1:XFD1048576"/>
    </sheetView>
  </sheetViews>
  <sheetFormatPr defaultColWidth="9.1796875" defaultRowHeight="11.5"/>
  <cols>
    <col min="1" max="1" width="21.453125" style="5" bestFit="1" customWidth="1"/>
    <col min="2" max="2" width="21.54296875" style="6" customWidth="1"/>
    <col min="3" max="3" width="23.54296875" style="5" customWidth="1"/>
    <col min="4" max="4" width="11.453125" style="6" customWidth="1"/>
    <col min="5" max="5" width="14" style="6" customWidth="1"/>
    <col min="6" max="6" width="12.453125" style="6" bestFit="1" customWidth="1"/>
    <col min="7" max="7" width="20.1796875" style="5" customWidth="1"/>
    <col min="8" max="8" width="11.26953125" style="9" bestFit="1" customWidth="1"/>
    <col min="9" max="9" width="12.26953125" style="6" customWidth="1"/>
    <col min="10" max="10" width="12.54296875" style="6" bestFit="1" customWidth="1"/>
    <col min="11" max="11" width="20.90625" style="6" bestFit="1" customWidth="1"/>
    <col min="12" max="12" width="9.453125" style="6" customWidth="1"/>
    <col min="13" max="13" width="11.6328125" style="5" bestFit="1" customWidth="1"/>
    <col min="14" max="14" width="8.453125" style="5" bestFit="1" customWidth="1"/>
    <col min="15" max="16" width="9.1796875" style="5"/>
    <col min="17" max="17" width="13.81640625" style="5" bestFit="1" customWidth="1"/>
    <col min="18" max="18" width="12.6328125" style="5" bestFit="1" customWidth="1"/>
    <col min="19" max="16384" width="9.1796875" style="5"/>
  </cols>
  <sheetData>
    <row r="1" spans="1:18" s="1" customFormat="1" ht="47.25" customHeight="1">
      <c r="A1" s="1" t="s">
        <v>0</v>
      </c>
      <c r="B1" s="1" t="s">
        <v>4</v>
      </c>
      <c r="C1" s="1" t="s">
        <v>1</v>
      </c>
      <c r="D1" s="1" t="s">
        <v>11</v>
      </c>
      <c r="E1" s="1" t="s">
        <v>2</v>
      </c>
      <c r="F1" s="1" t="s">
        <v>3</v>
      </c>
      <c r="G1" s="2" t="s">
        <v>5</v>
      </c>
      <c r="H1" s="3" t="s">
        <v>61</v>
      </c>
      <c r="I1" s="1" t="s">
        <v>12</v>
      </c>
      <c r="J1" s="1" t="s">
        <v>7</v>
      </c>
      <c r="K1" s="1" t="s">
        <v>13</v>
      </c>
      <c r="L1" s="1" t="s">
        <v>8</v>
      </c>
      <c r="M1" s="1" t="s">
        <v>10</v>
      </c>
      <c r="N1" s="4" t="s">
        <v>15</v>
      </c>
      <c r="O1" s="4" t="s">
        <v>16</v>
      </c>
      <c r="P1" s="4" t="s">
        <v>3</v>
      </c>
      <c r="Q1" s="4" t="s">
        <v>17</v>
      </c>
      <c r="R1" s="4" t="s">
        <v>18</v>
      </c>
    </row>
    <row r="2" spans="1:18">
      <c r="A2" s="5" t="s">
        <v>36</v>
      </c>
      <c r="B2" s="7" t="s">
        <v>77</v>
      </c>
      <c r="C2" s="5" t="s">
        <v>37</v>
      </c>
      <c r="D2" s="5">
        <v>1</v>
      </c>
      <c r="E2" s="5" t="s">
        <v>38</v>
      </c>
      <c r="F2" s="5" t="s">
        <v>39</v>
      </c>
      <c r="G2" s="5" t="s">
        <v>40</v>
      </c>
      <c r="H2" s="8">
        <v>8206</v>
      </c>
      <c r="I2" s="5" t="s">
        <v>20</v>
      </c>
      <c r="J2" s="5" t="s">
        <v>57</v>
      </c>
      <c r="K2" s="5" t="s">
        <v>54</v>
      </c>
      <c r="L2" s="5" t="s">
        <v>60</v>
      </c>
    </row>
    <row r="3" spans="1:18">
      <c r="A3" s="5" t="s">
        <v>36</v>
      </c>
      <c r="B3" s="7" t="s">
        <v>78</v>
      </c>
      <c r="C3" s="5" t="s">
        <v>44</v>
      </c>
      <c r="D3" s="5">
        <v>36</v>
      </c>
      <c r="E3" s="5" t="s">
        <v>38</v>
      </c>
      <c r="F3" s="5" t="s">
        <v>45</v>
      </c>
      <c r="G3" s="5" t="s">
        <v>43</v>
      </c>
      <c r="H3" s="8">
        <v>9388</v>
      </c>
      <c r="I3" s="5" t="s">
        <v>20</v>
      </c>
      <c r="J3" s="5" t="s">
        <v>57</v>
      </c>
      <c r="K3" s="5" t="s">
        <v>56</v>
      </c>
      <c r="L3" s="5" t="s">
        <v>59</v>
      </c>
    </row>
    <row r="4" spans="1:18">
      <c r="A4" s="5" t="s">
        <v>36</v>
      </c>
      <c r="B4" s="7" t="s">
        <v>79</v>
      </c>
      <c r="C4" s="5" t="s">
        <v>46</v>
      </c>
      <c r="D4" s="5">
        <v>1</v>
      </c>
      <c r="E4" s="5" t="s">
        <v>38</v>
      </c>
      <c r="F4" s="5" t="s">
        <v>47</v>
      </c>
      <c r="G4" s="5" t="s">
        <v>48</v>
      </c>
      <c r="H4" s="8">
        <v>24935</v>
      </c>
      <c r="I4" s="5" t="s">
        <v>20</v>
      </c>
      <c r="J4" s="5" t="s">
        <v>57</v>
      </c>
      <c r="K4" s="5" t="s">
        <v>56</v>
      </c>
      <c r="L4" s="5" t="s">
        <v>59</v>
      </c>
    </row>
    <row r="5" spans="1:18">
      <c r="A5" s="5" t="s">
        <v>36</v>
      </c>
      <c r="B5" s="7" t="s">
        <v>80</v>
      </c>
      <c r="C5" s="5" t="s">
        <v>49</v>
      </c>
      <c r="D5" s="5">
        <v>4</v>
      </c>
      <c r="E5" s="5" t="s">
        <v>38</v>
      </c>
      <c r="F5" s="5" t="s">
        <v>50</v>
      </c>
      <c r="G5" s="5" t="s">
        <v>40</v>
      </c>
      <c r="H5" s="8">
        <v>2004</v>
      </c>
      <c r="I5" s="5" t="s">
        <v>20</v>
      </c>
      <c r="J5" s="5" t="s">
        <v>57</v>
      </c>
      <c r="K5" s="5" t="s">
        <v>56</v>
      </c>
      <c r="L5" s="5" t="s">
        <v>59</v>
      </c>
    </row>
    <row r="6" spans="1:18">
      <c r="A6" s="5" t="s">
        <v>36</v>
      </c>
      <c r="B6" s="7" t="s">
        <v>81</v>
      </c>
      <c r="C6" s="5" t="s">
        <v>51</v>
      </c>
      <c r="D6" s="5">
        <v>7</v>
      </c>
      <c r="E6" s="5" t="s">
        <v>38</v>
      </c>
      <c r="F6" s="5" t="s">
        <v>52</v>
      </c>
      <c r="G6" s="5" t="s">
        <v>53</v>
      </c>
      <c r="H6" s="8">
        <v>4530</v>
      </c>
      <c r="I6" s="5" t="s">
        <v>20</v>
      </c>
      <c r="J6" s="5" t="s">
        <v>57</v>
      </c>
      <c r="K6" s="5" t="s">
        <v>56</v>
      </c>
      <c r="L6" s="5" t="s">
        <v>59</v>
      </c>
    </row>
    <row r="7" spans="1:18">
      <c r="A7" s="5" t="s">
        <v>36</v>
      </c>
      <c r="B7" s="7" t="s">
        <v>82</v>
      </c>
      <c r="C7" s="5" t="s">
        <v>41</v>
      </c>
      <c r="D7" s="5">
        <v>1</v>
      </c>
      <c r="E7" s="5" t="s">
        <v>38</v>
      </c>
      <c r="F7" s="5" t="s">
        <v>42</v>
      </c>
      <c r="G7" s="5" t="s">
        <v>43</v>
      </c>
      <c r="H7" s="8">
        <v>35529</v>
      </c>
      <c r="I7" s="5" t="s">
        <v>22</v>
      </c>
      <c r="J7" s="5" t="s">
        <v>58</v>
      </c>
      <c r="K7" s="5" t="s">
        <v>55</v>
      </c>
      <c r="L7" s="5" t="s">
        <v>60</v>
      </c>
    </row>
    <row r="8" spans="1:18">
      <c r="H8" s="10">
        <f>SUM(H2:H7)</f>
        <v>84592</v>
      </c>
    </row>
    <row r="10" spans="1:18" ht="13">
      <c r="G10" s="25" t="s">
        <v>30</v>
      </c>
      <c r="H10" s="26"/>
    </row>
    <row r="11" spans="1:18" ht="12.5">
      <c r="G11" s="27" t="s">
        <v>21</v>
      </c>
      <c r="H11" s="28">
        <v>0</v>
      </c>
    </row>
    <row r="12" spans="1:18" ht="12.5">
      <c r="G12" s="27" t="s">
        <v>20</v>
      </c>
      <c r="H12" s="28">
        <f>SUM(H2:H6)</f>
        <v>49063</v>
      </c>
    </row>
    <row r="13" spans="1:18" ht="12.5">
      <c r="G13" s="27" t="s">
        <v>22</v>
      </c>
      <c r="H13" s="28">
        <f>H7</f>
        <v>35529</v>
      </c>
    </row>
    <row r="14" spans="1:18" ht="12.5">
      <c r="G14" s="27" t="s">
        <v>28</v>
      </c>
      <c r="H14" s="28">
        <f>SUM(H11:H13)</f>
        <v>84592</v>
      </c>
    </row>
    <row r="15" spans="1:18" ht="12.5">
      <c r="G15" s="27"/>
      <c r="H15" s="26"/>
    </row>
    <row r="16" spans="1:18" ht="13">
      <c r="G16" s="25" t="s">
        <v>23</v>
      </c>
      <c r="H16" s="26"/>
    </row>
    <row r="17" spans="7:8" ht="12.5">
      <c r="G17" s="27" t="s">
        <v>19</v>
      </c>
      <c r="H17" s="28">
        <v>0</v>
      </c>
    </row>
    <row r="18" spans="7:8" ht="12.5">
      <c r="G18" s="27" t="s">
        <v>35</v>
      </c>
      <c r="H18" s="28">
        <v>0</v>
      </c>
    </row>
  </sheetData>
  <sortState xmlns:xlrd2="http://schemas.microsoft.com/office/spreadsheetml/2017/richdata2" ref="A2:R18">
    <sortCondition ref="I1:I18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52209-13AA-426E-A15A-021B4656DCF8}">
  <dimension ref="A1:R13"/>
  <sheetViews>
    <sheetView topLeftCell="H1" workbookViewId="0">
      <selection activeCell="M10" sqref="M10"/>
    </sheetView>
  </sheetViews>
  <sheetFormatPr defaultColWidth="9.1796875" defaultRowHeight="11.5"/>
  <cols>
    <col min="1" max="1" width="33.81640625" style="5" bestFit="1" customWidth="1"/>
    <col min="2" max="2" width="21.54296875" style="6" customWidth="1"/>
    <col min="3" max="3" width="23.54296875" style="5" customWidth="1"/>
    <col min="4" max="4" width="17.36328125" style="6" bestFit="1" customWidth="1"/>
    <col min="5" max="5" width="14" style="6" customWidth="1"/>
    <col min="6" max="6" width="12.453125" style="6" bestFit="1" customWidth="1"/>
    <col min="7" max="7" width="20.1796875" style="5" customWidth="1"/>
    <col min="8" max="8" width="11.26953125" style="9" bestFit="1" customWidth="1"/>
    <col min="9" max="9" width="12.26953125" style="6" customWidth="1"/>
    <col min="10" max="10" width="12.54296875" style="6" bestFit="1" customWidth="1"/>
    <col min="11" max="11" width="20.90625" style="6" bestFit="1" customWidth="1"/>
    <col min="12" max="12" width="9.453125" style="6" customWidth="1"/>
    <col min="13" max="13" width="31.90625" style="5" bestFit="1" customWidth="1"/>
    <col min="14" max="14" width="8.453125" style="5" bestFit="1" customWidth="1"/>
    <col min="15" max="16" width="9.1796875" style="5"/>
    <col min="17" max="17" width="13.81640625" style="5" bestFit="1" customWidth="1"/>
    <col min="18" max="18" width="12.6328125" style="5" bestFit="1" customWidth="1"/>
    <col min="19" max="16384" width="9.1796875" style="5"/>
  </cols>
  <sheetData>
    <row r="1" spans="1:18" s="1" customFormat="1" ht="47.25" customHeight="1">
      <c r="A1" s="1" t="s">
        <v>0</v>
      </c>
      <c r="B1" s="1" t="s">
        <v>4</v>
      </c>
      <c r="C1" s="1" t="s">
        <v>1</v>
      </c>
      <c r="D1" s="1" t="s">
        <v>11</v>
      </c>
      <c r="E1" s="1" t="s">
        <v>2</v>
      </c>
      <c r="F1" s="1" t="s">
        <v>3</v>
      </c>
      <c r="G1" s="2" t="s">
        <v>5</v>
      </c>
      <c r="H1" s="3" t="s">
        <v>61</v>
      </c>
      <c r="I1" s="1" t="s">
        <v>12</v>
      </c>
      <c r="J1" s="1" t="s">
        <v>7</v>
      </c>
      <c r="K1" s="1" t="s">
        <v>13</v>
      </c>
      <c r="L1" s="1" t="s">
        <v>8</v>
      </c>
      <c r="M1" s="1" t="s">
        <v>10</v>
      </c>
      <c r="N1" s="4" t="s">
        <v>15</v>
      </c>
      <c r="O1" s="4" t="s">
        <v>16</v>
      </c>
      <c r="P1" s="4" t="s">
        <v>3</v>
      </c>
      <c r="Q1" s="4" t="s">
        <v>17</v>
      </c>
      <c r="R1" s="4" t="s">
        <v>18</v>
      </c>
    </row>
    <row r="2" spans="1:18" s="43" customFormat="1">
      <c r="A2" s="6" t="s">
        <v>639</v>
      </c>
      <c r="B2" s="6" t="s">
        <v>653</v>
      </c>
      <c r="C2" s="6" t="s">
        <v>453</v>
      </c>
      <c r="D2" s="6">
        <v>1</v>
      </c>
      <c r="E2" s="6" t="s">
        <v>73</v>
      </c>
      <c r="F2" s="6" t="s">
        <v>454</v>
      </c>
      <c r="G2" s="6" t="s">
        <v>455</v>
      </c>
      <c r="H2" s="9">
        <v>21665</v>
      </c>
      <c r="I2" s="6" t="s">
        <v>20</v>
      </c>
      <c r="J2" s="6" t="s">
        <v>57</v>
      </c>
      <c r="K2" s="6" t="s">
        <v>54</v>
      </c>
      <c r="L2" s="6" t="s">
        <v>60</v>
      </c>
      <c r="M2" s="47" t="s">
        <v>686</v>
      </c>
      <c r="N2" s="48"/>
      <c r="O2" s="48"/>
      <c r="P2" s="48"/>
      <c r="Q2" s="48"/>
      <c r="R2" s="48"/>
    </row>
    <row r="3" spans="1:18">
      <c r="B3" s="7"/>
      <c r="D3" s="5"/>
      <c r="E3" s="5"/>
      <c r="F3" s="5"/>
      <c r="H3" s="8"/>
      <c r="I3" s="5"/>
      <c r="J3" s="5"/>
      <c r="K3" s="5"/>
      <c r="L3" s="5"/>
    </row>
    <row r="5" spans="1:18" ht="13">
      <c r="G5" s="25" t="s">
        <v>30</v>
      </c>
      <c r="H5" s="26"/>
    </row>
    <row r="6" spans="1:18" ht="12.5">
      <c r="G6" s="27" t="s">
        <v>21</v>
      </c>
      <c r="H6" s="28"/>
    </row>
    <row r="7" spans="1:18" ht="12.5">
      <c r="G7" s="27" t="s">
        <v>20</v>
      </c>
      <c r="H7" s="28">
        <f>H2</f>
        <v>21665</v>
      </c>
    </row>
    <row r="8" spans="1:18" ht="12.5">
      <c r="G8" s="27" t="s">
        <v>22</v>
      </c>
      <c r="H8" s="28"/>
    </row>
    <row r="9" spans="1:18" ht="12.5">
      <c r="G9" s="27" t="s">
        <v>28</v>
      </c>
      <c r="H9" s="28"/>
    </row>
    <row r="10" spans="1:18" ht="12.5">
      <c r="G10" s="27"/>
      <c r="H10" s="26"/>
    </row>
    <row r="11" spans="1:18" ht="13">
      <c r="G11" s="25" t="s">
        <v>23</v>
      </c>
      <c r="H11" s="26"/>
    </row>
    <row r="12" spans="1:18" ht="12.5">
      <c r="G12" s="27" t="s">
        <v>19</v>
      </c>
      <c r="H12" s="28">
        <v>0</v>
      </c>
    </row>
    <row r="13" spans="1:18" ht="12.5">
      <c r="G13" s="27" t="s">
        <v>35</v>
      </c>
      <c r="H13" s="28">
        <v>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CC100-4140-4E8C-AFEF-F74659207E1F}">
  <dimension ref="A1:T28"/>
  <sheetViews>
    <sheetView topLeftCell="J1" workbookViewId="0">
      <selection activeCell="P2" sqref="P2:T4"/>
    </sheetView>
  </sheetViews>
  <sheetFormatPr defaultColWidth="9.1796875" defaultRowHeight="11.5"/>
  <cols>
    <col min="1" max="1" width="21.453125" style="6" bestFit="1" customWidth="1"/>
    <col min="2" max="2" width="22.1796875" style="6" bestFit="1" customWidth="1"/>
    <col min="3" max="3" width="17" style="6" customWidth="1"/>
    <col min="4" max="4" width="21.54296875" style="6" customWidth="1"/>
    <col min="5" max="5" width="23.54296875" style="6" customWidth="1"/>
    <col min="6" max="6" width="11.453125" style="6" customWidth="1"/>
    <col min="7" max="7" width="14" style="6" customWidth="1"/>
    <col min="8" max="8" width="12.453125" style="6" bestFit="1" customWidth="1"/>
    <col min="9" max="9" width="20.1796875" style="6" customWidth="1"/>
    <col min="10" max="10" width="14" style="9" customWidth="1"/>
    <col min="11" max="11" width="12.26953125" style="6" customWidth="1"/>
    <col min="12" max="12" width="12.54296875" style="6" bestFit="1" customWidth="1"/>
    <col min="13" max="13" width="20.81640625" style="6" bestFit="1" customWidth="1"/>
    <col min="14" max="14" width="9.453125" style="6" customWidth="1"/>
    <col min="15" max="15" width="31.90625" style="6" bestFit="1" customWidth="1"/>
    <col min="16" max="16" width="8.453125" style="6" bestFit="1" customWidth="1"/>
    <col min="17" max="17" width="14.453125" style="6" bestFit="1" customWidth="1"/>
    <col min="18" max="18" width="9.1796875" style="6"/>
    <col min="19" max="19" width="13.81640625" style="6" bestFit="1" customWidth="1"/>
    <col min="20" max="20" width="12.54296875" style="6" bestFit="1" customWidth="1"/>
    <col min="21" max="16384" width="9.1796875" style="6"/>
  </cols>
  <sheetData>
    <row r="1" spans="1:20" s="1" customFormat="1" ht="34.5">
      <c r="A1" s="1" t="s">
        <v>0</v>
      </c>
      <c r="B1" s="1" t="s">
        <v>9</v>
      </c>
      <c r="C1" s="1" t="s">
        <v>14</v>
      </c>
      <c r="D1" s="1" t="s">
        <v>4</v>
      </c>
      <c r="E1" s="1" t="s">
        <v>1</v>
      </c>
      <c r="F1" s="1" t="s">
        <v>11</v>
      </c>
      <c r="G1" s="1" t="s">
        <v>2</v>
      </c>
      <c r="H1" s="1" t="s">
        <v>3</v>
      </c>
      <c r="I1" s="3" t="s">
        <v>5</v>
      </c>
      <c r="J1" s="3" t="s">
        <v>6</v>
      </c>
      <c r="K1" s="1" t="s">
        <v>12</v>
      </c>
      <c r="L1" s="1" t="s">
        <v>7</v>
      </c>
      <c r="M1" s="1" t="s">
        <v>13</v>
      </c>
      <c r="N1" s="1" t="s">
        <v>8</v>
      </c>
      <c r="O1" s="1" t="s">
        <v>10</v>
      </c>
      <c r="P1" s="39" t="s">
        <v>15</v>
      </c>
      <c r="Q1" s="39" t="s">
        <v>16</v>
      </c>
      <c r="R1" s="39" t="s">
        <v>3</v>
      </c>
      <c r="S1" s="39" t="s">
        <v>17</v>
      </c>
      <c r="T1" s="39" t="s">
        <v>18</v>
      </c>
    </row>
    <row r="2" spans="1:20" s="49" customFormat="1">
      <c r="A2" s="6" t="s">
        <v>637</v>
      </c>
      <c r="B2" s="6"/>
      <c r="C2" s="6"/>
      <c r="D2" s="6" t="s">
        <v>640</v>
      </c>
      <c r="E2" s="6" t="s">
        <v>664</v>
      </c>
      <c r="F2" s="6">
        <v>5</v>
      </c>
      <c r="G2" s="6" t="s">
        <v>38</v>
      </c>
      <c r="H2" s="6" t="s">
        <v>665</v>
      </c>
      <c r="I2" s="6" t="s">
        <v>387</v>
      </c>
      <c r="J2" s="9">
        <v>219679</v>
      </c>
      <c r="K2" s="6" t="s">
        <v>19</v>
      </c>
      <c r="L2" s="6" t="s">
        <v>58</v>
      </c>
      <c r="M2" s="6" t="s">
        <v>315</v>
      </c>
      <c r="N2" s="6" t="s">
        <v>258</v>
      </c>
      <c r="O2" s="47" t="s">
        <v>686</v>
      </c>
      <c r="P2" s="48"/>
      <c r="Q2" s="48"/>
      <c r="R2" s="48"/>
      <c r="S2" s="48"/>
      <c r="T2" s="48"/>
    </row>
    <row r="3" spans="1:20" s="49" customFormat="1">
      <c r="A3" s="6" t="s">
        <v>637</v>
      </c>
      <c r="B3" s="6"/>
      <c r="C3" s="6"/>
      <c r="D3" s="6" t="s">
        <v>645</v>
      </c>
      <c r="E3" s="6" t="s">
        <v>656</v>
      </c>
      <c r="F3" s="6">
        <v>7</v>
      </c>
      <c r="G3" s="6" t="s">
        <v>38</v>
      </c>
      <c r="H3" s="6" t="s">
        <v>657</v>
      </c>
      <c r="I3" s="6" t="s">
        <v>395</v>
      </c>
      <c r="J3" s="9">
        <v>88551</v>
      </c>
      <c r="K3" s="6" t="s">
        <v>22</v>
      </c>
      <c r="L3" s="6" t="s">
        <v>58</v>
      </c>
      <c r="M3" s="6" t="s">
        <v>55</v>
      </c>
      <c r="N3" s="6" t="s">
        <v>258</v>
      </c>
      <c r="O3" s="47" t="s">
        <v>686</v>
      </c>
      <c r="P3" s="48"/>
      <c r="Q3" s="48"/>
      <c r="R3" s="48"/>
      <c r="S3" s="48"/>
      <c r="T3" s="48"/>
    </row>
    <row r="4" spans="1:20" s="49" customFormat="1">
      <c r="A4" s="6" t="s">
        <v>637</v>
      </c>
      <c r="B4" s="6"/>
      <c r="C4" s="6"/>
      <c r="D4" s="6" t="s">
        <v>650</v>
      </c>
      <c r="E4" s="6" t="s">
        <v>664</v>
      </c>
      <c r="F4" s="6">
        <v>7</v>
      </c>
      <c r="G4" s="6" t="s">
        <v>38</v>
      </c>
      <c r="H4" s="6" t="s">
        <v>665</v>
      </c>
      <c r="I4" s="6" t="s">
        <v>387</v>
      </c>
      <c r="J4" s="9">
        <v>5699</v>
      </c>
      <c r="K4" s="6" t="s">
        <v>22</v>
      </c>
      <c r="L4" s="6" t="s">
        <v>58</v>
      </c>
      <c r="M4" s="6" t="s">
        <v>55</v>
      </c>
      <c r="N4" s="6" t="s">
        <v>258</v>
      </c>
      <c r="O4" s="47" t="s">
        <v>686</v>
      </c>
      <c r="P4" s="48"/>
      <c r="Q4" s="48"/>
      <c r="R4" s="48"/>
      <c r="S4" s="48"/>
      <c r="T4" s="48"/>
    </row>
    <row r="5" spans="1:20" s="49" customFormat="1">
      <c r="D5" s="52"/>
      <c r="G5" s="53"/>
      <c r="J5" s="54"/>
      <c r="O5" s="6"/>
      <c r="P5" s="6"/>
      <c r="Q5" s="6"/>
      <c r="R5" s="6"/>
      <c r="S5" s="6"/>
      <c r="T5" s="6"/>
    </row>
    <row r="7" spans="1:20">
      <c r="I7" s="31" t="s">
        <v>30</v>
      </c>
      <c r="J7" s="32"/>
    </row>
    <row r="8" spans="1:20">
      <c r="I8" s="33" t="s">
        <v>21</v>
      </c>
      <c r="J8" s="34"/>
    </row>
    <row r="9" spans="1:20">
      <c r="I9" s="33" t="s">
        <v>20</v>
      </c>
      <c r="J9" s="34"/>
    </row>
    <row r="10" spans="1:20">
      <c r="I10" s="33" t="s">
        <v>22</v>
      </c>
      <c r="J10" s="34">
        <f>SUM(J3:J4)</f>
        <v>94250</v>
      </c>
    </row>
    <row r="11" spans="1:20">
      <c r="I11" s="33" t="s">
        <v>28</v>
      </c>
      <c r="J11" s="34"/>
    </row>
    <row r="12" spans="1:20">
      <c r="I12" s="33"/>
      <c r="J12" s="32"/>
    </row>
    <row r="13" spans="1:20">
      <c r="I13" s="31" t="s">
        <v>23</v>
      </c>
      <c r="J13" s="32"/>
    </row>
    <row r="14" spans="1:20">
      <c r="I14" s="33" t="s">
        <v>19</v>
      </c>
      <c r="J14" s="34">
        <f>J2</f>
        <v>219679</v>
      </c>
    </row>
    <row r="15" spans="1:20">
      <c r="I15" s="33" t="s">
        <v>35</v>
      </c>
      <c r="J15" s="34"/>
    </row>
    <row r="20" spans="1:10">
      <c r="A20" s="51"/>
      <c r="B20" s="51"/>
      <c r="C20" s="51"/>
      <c r="E20" s="5"/>
      <c r="H20" s="5"/>
      <c r="I20" s="5"/>
      <c r="J20" s="6"/>
    </row>
    <row r="21" spans="1:10">
      <c r="A21" s="51"/>
      <c r="B21" s="51"/>
      <c r="C21" s="51"/>
      <c r="E21" s="5"/>
      <c r="H21" s="5"/>
      <c r="I21" s="5"/>
      <c r="J21" s="6"/>
    </row>
    <row r="22" spans="1:10">
      <c r="A22" s="51"/>
      <c r="B22" s="51"/>
      <c r="C22" s="51"/>
      <c r="E22" s="5"/>
      <c r="H22" s="5"/>
      <c r="I22" s="5"/>
      <c r="J22" s="6"/>
    </row>
    <row r="23" spans="1:10">
      <c r="A23" s="51"/>
      <c r="B23" s="51"/>
      <c r="C23" s="51"/>
      <c r="E23" s="5"/>
      <c r="H23" s="5"/>
      <c r="I23" s="5"/>
      <c r="J23" s="6"/>
    </row>
    <row r="24" spans="1:10">
      <c r="A24" s="51"/>
      <c r="B24" s="51"/>
      <c r="C24" s="51"/>
      <c r="E24" s="5"/>
      <c r="H24" s="5"/>
      <c r="I24" s="5"/>
      <c r="J24" s="6"/>
    </row>
    <row r="25" spans="1:10">
      <c r="A25" s="51"/>
      <c r="B25" s="51"/>
      <c r="C25" s="51"/>
      <c r="E25" s="5"/>
      <c r="H25" s="5"/>
      <c r="I25" s="5"/>
      <c r="J25" s="6"/>
    </row>
    <row r="26" spans="1:10">
      <c r="A26" s="51"/>
      <c r="B26" s="51"/>
      <c r="C26" s="51"/>
    </row>
    <row r="27" spans="1:10">
      <c r="A27" s="51"/>
      <c r="B27" s="51"/>
      <c r="C27" s="51"/>
    </row>
    <row r="28" spans="1:10">
      <c r="A28" s="51"/>
      <c r="B28" s="51"/>
      <c r="C28" s="5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50CDC-D7F3-4380-90B6-F67DF0EC67E7}">
  <dimension ref="A1:S27"/>
  <sheetViews>
    <sheetView workbookViewId="0">
      <selection activeCell="C11" sqref="C11"/>
    </sheetView>
  </sheetViews>
  <sheetFormatPr defaultColWidth="9.1796875" defaultRowHeight="11.5"/>
  <cols>
    <col min="1" max="1" width="26" style="5" bestFit="1" customWidth="1"/>
    <col min="2" max="2" width="21.54296875" style="6" customWidth="1"/>
    <col min="3" max="3" width="23.54296875" style="5" customWidth="1"/>
    <col min="4" max="4" width="17.36328125" style="6" bestFit="1" customWidth="1"/>
    <col min="5" max="5" width="14" style="6" customWidth="1"/>
    <col min="6" max="6" width="12.453125" style="6" bestFit="1" customWidth="1"/>
    <col min="7" max="7" width="20.1796875" style="5" customWidth="1"/>
    <col min="8" max="8" width="11.26953125" style="9" bestFit="1" customWidth="1"/>
    <col min="9" max="9" width="12.26953125" style="6" customWidth="1"/>
    <col min="10" max="10" width="12.54296875" style="6" bestFit="1" customWidth="1"/>
    <col min="11" max="11" width="20.90625" style="6" bestFit="1" customWidth="1"/>
    <col min="12" max="12" width="9.453125" style="6" customWidth="1"/>
    <col min="13" max="13" width="31.90625" style="5" bestFit="1" customWidth="1"/>
    <col min="14" max="14" width="19.6328125" style="5" bestFit="1" customWidth="1"/>
    <col min="15" max="15" width="14.453125" style="5" bestFit="1" customWidth="1"/>
    <col min="16" max="16" width="9.1796875" style="5"/>
    <col min="17" max="17" width="13.81640625" style="5" bestFit="1" customWidth="1"/>
    <col min="18" max="18" width="12.6328125" style="5" bestFit="1" customWidth="1"/>
    <col min="19" max="16384" width="9.1796875" style="5"/>
  </cols>
  <sheetData>
    <row r="1" spans="1:19" s="1" customFormat="1" ht="47.25" customHeight="1">
      <c r="A1" s="1" t="s">
        <v>0</v>
      </c>
      <c r="B1" s="1" t="s">
        <v>4</v>
      </c>
      <c r="C1" s="1" t="s">
        <v>1</v>
      </c>
      <c r="D1" s="1" t="s">
        <v>11</v>
      </c>
      <c r="E1" s="1" t="s">
        <v>2</v>
      </c>
      <c r="F1" s="1" t="s">
        <v>3</v>
      </c>
      <c r="G1" s="2" t="s">
        <v>5</v>
      </c>
      <c r="H1" s="3" t="s">
        <v>61</v>
      </c>
      <c r="I1" s="1" t="s">
        <v>12</v>
      </c>
      <c r="J1" s="1" t="s">
        <v>7</v>
      </c>
      <c r="K1" s="1" t="s">
        <v>13</v>
      </c>
      <c r="L1" s="1" t="s">
        <v>8</v>
      </c>
      <c r="M1" s="1" t="s">
        <v>10</v>
      </c>
      <c r="N1" s="4" t="s">
        <v>15</v>
      </c>
      <c r="O1" s="4" t="s">
        <v>16</v>
      </c>
      <c r="P1" s="4" t="s">
        <v>3</v>
      </c>
      <c r="Q1" s="4" t="s">
        <v>17</v>
      </c>
      <c r="R1" s="4" t="s">
        <v>18</v>
      </c>
    </row>
    <row r="2" spans="1:19" s="43" customFormat="1">
      <c r="A2" s="43" t="s">
        <v>638</v>
      </c>
      <c r="B2" s="43" t="s">
        <v>642</v>
      </c>
      <c r="C2" s="43" t="s">
        <v>672</v>
      </c>
      <c r="D2" s="43">
        <v>3</v>
      </c>
      <c r="E2" s="43" t="s">
        <v>38</v>
      </c>
      <c r="F2" s="43" t="s">
        <v>673</v>
      </c>
      <c r="G2" s="43" t="s">
        <v>674</v>
      </c>
      <c r="H2" s="40">
        <v>2607</v>
      </c>
      <c r="I2" s="43" t="s">
        <v>21</v>
      </c>
      <c r="J2" s="43" t="s">
        <v>57</v>
      </c>
      <c r="K2" s="43" t="s">
        <v>54</v>
      </c>
      <c r="L2" s="43" t="s">
        <v>60</v>
      </c>
      <c r="M2" s="47" t="s">
        <v>686</v>
      </c>
      <c r="N2" s="48" t="s">
        <v>638</v>
      </c>
      <c r="O2" s="48" t="s">
        <v>453</v>
      </c>
      <c r="P2" s="48">
        <v>1</v>
      </c>
      <c r="Q2" s="48" t="s">
        <v>687</v>
      </c>
      <c r="R2" s="48" t="s">
        <v>455</v>
      </c>
    </row>
    <row r="3" spans="1:19" s="43" customFormat="1">
      <c r="A3" s="43" t="s">
        <v>638</v>
      </c>
      <c r="B3" s="43" t="s">
        <v>647</v>
      </c>
      <c r="C3" s="43" t="s">
        <v>660</v>
      </c>
      <c r="D3" s="43">
        <v>33</v>
      </c>
      <c r="E3" s="43" t="s">
        <v>38</v>
      </c>
      <c r="F3" s="43" t="s">
        <v>661</v>
      </c>
      <c r="G3" s="43" t="s">
        <v>387</v>
      </c>
      <c r="H3" s="40">
        <v>1493.53</v>
      </c>
      <c r="I3" s="43" t="s">
        <v>21</v>
      </c>
      <c r="J3" s="43" t="s">
        <v>57</v>
      </c>
      <c r="K3" s="43" t="s">
        <v>56</v>
      </c>
      <c r="L3" s="43" t="s">
        <v>59</v>
      </c>
      <c r="M3" s="47" t="s">
        <v>686</v>
      </c>
      <c r="N3" s="48" t="s">
        <v>638</v>
      </c>
      <c r="O3" s="48" t="s">
        <v>453</v>
      </c>
      <c r="P3" s="48">
        <v>1</v>
      </c>
      <c r="Q3" s="48" t="s">
        <v>687</v>
      </c>
      <c r="R3" s="48" t="s">
        <v>455</v>
      </c>
    </row>
    <row r="4" spans="1:19" s="43" customFormat="1">
      <c r="A4" s="43" t="s">
        <v>638</v>
      </c>
      <c r="B4" s="43" t="s">
        <v>652</v>
      </c>
      <c r="C4" s="43" t="s">
        <v>453</v>
      </c>
      <c r="D4" s="43">
        <v>1</v>
      </c>
      <c r="E4" s="43" t="s">
        <v>38</v>
      </c>
      <c r="F4" s="43" t="s">
        <v>454</v>
      </c>
      <c r="G4" s="43" t="s">
        <v>455</v>
      </c>
      <c r="H4" s="40">
        <v>1176</v>
      </c>
      <c r="I4" s="43" t="s">
        <v>21</v>
      </c>
      <c r="J4" s="43" t="s">
        <v>57</v>
      </c>
      <c r="K4" s="43" t="s">
        <v>54</v>
      </c>
      <c r="L4" s="43" t="s">
        <v>60</v>
      </c>
      <c r="M4" s="47" t="s">
        <v>686</v>
      </c>
      <c r="N4" s="48" t="s">
        <v>638</v>
      </c>
      <c r="O4" s="48" t="s">
        <v>453</v>
      </c>
      <c r="P4" s="48">
        <v>1</v>
      </c>
      <c r="Q4" s="48" t="s">
        <v>687</v>
      </c>
      <c r="R4" s="48" t="s">
        <v>455</v>
      </c>
    </row>
    <row r="5" spans="1:19" s="43" customFormat="1">
      <c r="A5" s="43" t="s">
        <v>638</v>
      </c>
      <c r="B5" s="43" t="s">
        <v>655</v>
      </c>
      <c r="C5" s="43" t="s">
        <v>669</v>
      </c>
      <c r="D5" s="43">
        <v>1</v>
      </c>
      <c r="E5" s="43" t="s">
        <v>148</v>
      </c>
      <c r="F5" s="43" t="s">
        <v>454</v>
      </c>
      <c r="G5" s="43" t="s">
        <v>455</v>
      </c>
      <c r="H5" s="40"/>
      <c r="I5" s="43" t="s">
        <v>21</v>
      </c>
      <c r="J5" s="43" t="s">
        <v>57</v>
      </c>
      <c r="K5" s="43" t="s">
        <v>54</v>
      </c>
      <c r="L5" s="43" t="s">
        <v>60</v>
      </c>
      <c r="M5" s="47" t="s">
        <v>686</v>
      </c>
      <c r="N5" s="48" t="s">
        <v>638</v>
      </c>
      <c r="O5" s="48" t="s">
        <v>453</v>
      </c>
      <c r="P5" s="48">
        <v>1</v>
      </c>
      <c r="Q5" s="48" t="s">
        <v>687</v>
      </c>
      <c r="R5" s="48" t="s">
        <v>455</v>
      </c>
    </row>
    <row r="6" spans="1:19" s="43" customFormat="1">
      <c r="A6" s="43" t="s">
        <v>638</v>
      </c>
      <c r="B6" s="43" t="s">
        <v>641</v>
      </c>
      <c r="C6" s="43" t="s">
        <v>670</v>
      </c>
      <c r="D6" s="43">
        <v>3</v>
      </c>
      <c r="E6" s="43" t="s">
        <v>38</v>
      </c>
      <c r="F6" s="43" t="s">
        <v>671</v>
      </c>
      <c r="G6" s="43" t="s">
        <v>455</v>
      </c>
      <c r="H6" s="40">
        <v>4867</v>
      </c>
      <c r="I6" s="43" t="s">
        <v>20</v>
      </c>
      <c r="J6" s="43" t="s">
        <v>57</v>
      </c>
      <c r="K6" s="43" t="s">
        <v>54</v>
      </c>
      <c r="L6" s="43" t="s">
        <v>60</v>
      </c>
      <c r="M6" s="47" t="s">
        <v>686</v>
      </c>
      <c r="N6" s="48" t="s">
        <v>638</v>
      </c>
      <c r="O6" s="48" t="s">
        <v>453</v>
      </c>
      <c r="P6" s="48">
        <v>1</v>
      </c>
      <c r="Q6" s="48" t="s">
        <v>687</v>
      </c>
      <c r="R6" s="48" t="s">
        <v>455</v>
      </c>
    </row>
    <row r="7" spans="1:19" s="43" customFormat="1">
      <c r="A7" s="43" t="s">
        <v>638</v>
      </c>
      <c r="B7" s="43" t="s">
        <v>644</v>
      </c>
      <c r="C7" s="43" t="s">
        <v>656</v>
      </c>
      <c r="D7" s="43">
        <v>7</v>
      </c>
      <c r="E7" s="43" t="s">
        <v>201</v>
      </c>
      <c r="F7" s="43" t="s">
        <v>657</v>
      </c>
      <c r="G7" s="43" t="s">
        <v>395</v>
      </c>
      <c r="H7" s="40">
        <v>6953</v>
      </c>
      <c r="I7" s="43" t="s">
        <v>20</v>
      </c>
      <c r="J7" s="43" t="s">
        <v>57</v>
      </c>
      <c r="K7" s="43" t="s">
        <v>54</v>
      </c>
      <c r="L7" s="43" t="s">
        <v>60</v>
      </c>
      <c r="M7" s="47" t="s">
        <v>686</v>
      </c>
      <c r="N7" s="48" t="s">
        <v>638</v>
      </c>
      <c r="O7" s="48" t="s">
        <v>453</v>
      </c>
      <c r="P7" s="48">
        <v>1</v>
      </c>
      <c r="Q7" s="48" t="s">
        <v>687</v>
      </c>
      <c r="R7" s="48" t="s">
        <v>455</v>
      </c>
    </row>
    <row r="8" spans="1:19" s="43" customFormat="1">
      <c r="A8" s="43" t="s">
        <v>638</v>
      </c>
      <c r="B8" s="43" t="s">
        <v>648</v>
      </c>
      <c r="C8" s="43" t="s">
        <v>660</v>
      </c>
      <c r="D8" s="43">
        <v>33</v>
      </c>
      <c r="E8" s="43" t="s">
        <v>38</v>
      </c>
      <c r="F8" s="43" t="s">
        <v>661</v>
      </c>
      <c r="G8" s="43" t="s">
        <v>387</v>
      </c>
      <c r="H8" s="40">
        <v>17268.71</v>
      </c>
      <c r="I8" s="43" t="s">
        <v>20</v>
      </c>
      <c r="J8" s="43" t="s">
        <v>57</v>
      </c>
      <c r="K8" s="43" t="s">
        <v>54</v>
      </c>
      <c r="L8" s="43" t="s">
        <v>60</v>
      </c>
      <c r="M8" s="47" t="s">
        <v>686</v>
      </c>
      <c r="N8" s="48" t="s">
        <v>638</v>
      </c>
      <c r="O8" s="48" t="s">
        <v>453</v>
      </c>
      <c r="P8" s="48">
        <v>1</v>
      </c>
      <c r="Q8" s="48" t="s">
        <v>687</v>
      </c>
      <c r="R8" s="48" t="s">
        <v>455</v>
      </c>
    </row>
    <row r="9" spans="1:19" s="43" customFormat="1">
      <c r="A9" s="43" t="s">
        <v>638</v>
      </c>
      <c r="B9" s="43" t="s">
        <v>649</v>
      </c>
      <c r="C9" s="43" t="s">
        <v>662</v>
      </c>
      <c r="D9" s="43">
        <v>2</v>
      </c>
      <c r="E9" s="43" t="s">
        <v>38</v>
      </c>
      <c r="F9" s="43" t="s">
        <v>663</v>
      </c>
      <c r="G9" s="43" t="s">
        <v>387</v>
      </c>
      <c r="H9" s="40">
        <v>7067.14</v>
      </c>
      <c r="I9" s="43" t="s">
        <v>20</v>
      </c>
      <c r="J9" s="43" t="s">
        <v>57</v>
      </c>
      <c r="K9" s="43" t="s">
        <v>56</v>
      </c>
      <c r="L9" s="43" t="s">
        <v>59</v>
      </c>
      <c r="M9" s="47" t="s">
        <v>686</v>
      </c>
      <c r="N9" s="48" t="s">
        <v>638</v>
      </c>
      <c r="O9" s="48" t="s">
        <v>453</v>
      </c>
      <c r="P9" s="48">
        <v>1</v>
      </c>
      <c r="Q9" s="48" t="s">
        <v>687</v>
      </c>
      <c r="R9" s="48" t="s">
        <v>455</v>
      </c>
    </row>
    <row r="10" spans="1:19" s="43" customFormat="1">
      <c r="A10" s="43" t="s">
        <v>638</v>
      </c>
      <c r="B10" s="43" t="s">
        <v>651</v>
      </c>
      <c r="C10" s="43" t="s">
        <v>666</v>
      </c>
      <c r="D10" s="43">
        <v>2</v>
      </c>
      <c r="E10" s="43" t="s">
        <v>38</v>
      </c>
      <c r="F10" s="43" t="s">
        <v>667</v>
      </c>
      <c r="G10" s="43" t="s">
        <v>668</v>
      </c>
      <c r="H10" s="40">
        <v>16817</v>
      </c>
      <c r="I10" s="43" t="s">
        <v>20</v>
      </c>
      <c r="J10" s="43" t="s">
        <v>57</v>
      </c>
      <c r="K10" s="43" t="s">
        <v>56</v>
      </c>
      <c r="L10" s="43" t="s">
        <v>59</v>
      </c>
      <c r="M10" s="47" t="s">
        <v>686</v>
      </c>
      <c r="N10" s="48" t="s">
        <v>638</v>
      </c>
      <c r="O10" s="48" t="s">
        <v>453</v>
      </c>
      <c r="P10" s="48">
        <v>1</v>
      </c>
      <c r="Q10" s="48" t="s">
        <v>687</v>
      </c>
      <c r="R10" s="48" t="s">
        <v>455</v>
      </c>
    </row>
    <row r="11" spans="1:19" s="43" customFormat="1">
      <c r="A11" s="46" t="s">
        <v>638</v>
      </c>
      <c r="B11" s="46" t="s">
        <v>681</v>
      </c>
      <c r="C11" s="46" t="s">
        <v>682</v>
      </c>
      <c r="D11" s="46" t="s">
        <v>683</v>
      </c>
      <c r="E11" s="46"/>
      <c r="F11" s="46" t="s">
        <v>684</v>
      </c>
      <c r="G11" s="43" t="s">
        <v>387</v>
      </c>
      <c r="H11" s="40">
        <v>3693</v>
      </c>
      <c r="I11" s="43" t="s">
        <v>20</v>
      </c>
      <c r="J11" s="43" t="s">
        <v>58</v>
      </c>
      <c r="L11" s="46" t="s">
        <v>685</v>
      </c>
      <c r="M11" s="47" t="s">
        <v>686</v>
      </c>
      <c r="N11" s="48" t="s">
        <v>638</v>
      </c>
      <c r="O11" s="48" t="s">
        <v>453</v>
      </c>
      <c r="P11" s="48">
        <v>1</v>
      </c>
      <c r="Q11" s="48" t="s">
        <v>687</v>
      </c>
      <c r="R11" s="48" t="s">
        <v>455</v>
      </c>
    </row>
    <row r="12" spans="1:19" s="43" customFormat="1">
      <c r="A12" s="43" t="s">
        <v>638</v>
      </c>
      <c r="B12" s="43" t="s">
        <v>643</v>
      </c>
      <c r="C12" s="43" t="s">
        <v>656</v>
      </c>
      <c r="D12" s="43">
        <v>7</v>
      </c>
      <c r="E12" s="43" t="s">
        <v>38</v>
      </c>
      <c r="F12" s="43" t="s">
        <v>657</v>
      </c>
      <c r="G12" s="43" t="s">
        <v>395</v>
      </c>
      <c r="H12" s="40">
        <v>15015</v>
      </c>
      <c r="I12" s="43" t="s">
        <v>22</v>
      </c>
      <c r="J12" s="43" t="s">
        <v>58</v>
      </c>
      <c r="K12" s="43" t="s">
        <v>55</v>
      </c>
      <c r="L12" s="43" t="s">
        <v>258</v>
      </c>
      <c r="M12" s="47" t="s">
        <v>686</v>
      </c>
      <c r="N12" s="48" t="s">
        <v>638</v>
      </c>
      <c r="O12" s="48" t="s">
        <v>453</v>
      </c>
      <c r="P12" s="48">
        <v>1</v>
      </c>
      <c r="Q12" s="48" t="s">
        <v>687</v>
      </c>
      <c r="R12" s="48" t="s">
        <v>455</v>
      </c>
    </row>
    <row r="13" spans="1:19" s="43" customFormat="1">
      <c r="A13" s="43" t="s">
        <v>638</v>
      </c>
      <c r="B13" s="43" t="s">
        <v>646</v>
      </c>
      <c r="C13" s="43" t="s">
        <v>658</v>
      </c>
      <c r="D13" s="43">
        <v>24</v>
      </c>
      <c r="E13" s="43" t="s">
        <v>38</v>
      </c>
      <c r="F13" s="43" t="s">
        <v>659</v>
      </c>
      <c r="G13" s="43" t="s">
        <v>387</v>
      </c>
      <c r="H13" s="40">
        <v>36572</v>
      </c>
      <c r="I13" s="43" t="s">
        <v>22</v>
      </c>
      <c r="J13" s="43" t="s">
        <v>58</v>
      </c>
      <c r="K13" s="43" t="s">
        <v>55</v>
      </c>
      <c r="L13" s="43" t="s">
        <v>258</v>
      </c>
      <c r="M13" s="47" t="s">
        <v>686</v>
      </c>
      <c r="N13" s="48" t="s">
        <v>638</v>
      </c>
      <c r="O13" s="48" t="s">
        <v>453</v>
      </c>
      <c r="P13" s="48">
        <v>1</v>
      </c>
      <c r="Q13" s="48" t="s">
        <v>687</v>
      </c>
      <c r="R13" s="48" t="s">
        <v>455</v>
      </c>
    </row>
    <row r="14" spans="1:19" s="43" customFormat="1">
      <c r="A14" s="43" t="s">
        <v>638</v>
      </c>
      <c r="B14" s="43" t="s">
        <v>654</v>
      </c>
      <c r="C14" s="43" t="s">
        <v>453</v>
      </c>
      <c r="D14" s="43">
        <v>7</v>
      </c>
      <c r="E14" s="43" t="s">
        <v>38</v>
      </c>
      <c r="F14" s="43" t="s">
        <v>454</v>
      </c>
      <c r="G14" s="43" t="s">
        <v>455</v>
      </c>
      <c r="H14" s="40">
        <v>10412</v>
      </c>
      <c r="I14" s="43" t="s">
        <v>22</v>
      </c>
      <c r="J14" s="43" t="s">
        <v>58</v>
      </c>
      <c r="K14" s="43" t="s">
        <v>55</v>
      </c>
      <c r="L14" s="43" t="s">
        <v>258</v>
      </c>
      <c r="M14" s="47" t="s">
        <v>686</v>
      </c>
      <c r="N14" s="48" t="s">
        <v>638</v>
      </c>
      <c r="O14" s="48" t="s">
        <v>453</v>
      </c>
      <c r="P14" s="48">
        <v>1</v>
      </c>
      <c r="Q14" s="48" t="s">
        <v>687</v>
      </c>
      <c r="R14" s="48" t="s">
        <v>455</v>
      </c>
      <c r="S14" s="48"/>
    </row>
    <row r="15" spans="1:19">
      <c r="B15" s="7"/>
      <c r="D15" s="5"/>
      <c r="E15" s="5"/>
      <c r="F15" s="5"/>
      <c r="H15" s="8">
        <f>SUM(H2:H14)</f>
        <v>123941.38</v>
      </c>
      <c r="I15" s="5"/>
      <c r="J15" s="5"/>
      <c r="K15" s="5"/>
      <c r="L15" s="5"/>
    </row>
    <row r="16" spans="1:19">
      <c r="B16" s="7"/>
      <c r="D16" s="5"/>
      <c r="E16" s="5"/>
      <c r="F16" s="5"/>
      <c r="H16" s="8"/>
      <c r="I16" s="5"/>
      <c r="J16" s="5"/>
      <c r="K16" s="5"/>
      <c r="L16" s="5"/>
    </row>
    <row r="17" spans="7:8">
      <c r="H17" s="10"/>
    </row>
    <row r="19" spans="7:8" ht="13">
      <c r="G19" s="25" t="s">
        <v>30</v>
      </c>
      <c r="H19" s="26"/>
    </row>
    <row r="20" spans="7:8" ht="12.5">
      <c r="G20" s="27" t="s">
        <v>21</v>
      </c>
      <c r="H20" s="28">
        <f>SUM(H2:H5)</f>
        <v>5276.53</v>
      </c>
    </row>
    <row r="21" spans="7:8" ht="12.5">
      <c r="G21" s="27" t="s">
        <v>20</v>
      </c>
      <c r="H21" s="28">
        <f>SUM(H6:H11)</f>
        <v>56665.85</v>
      </c>
    </row>
    <row r="22" spans="7:8" ht="12.5">
      <c r="G22" s="27" t="s">
        <v>22</v>
      </c>
      <c r="H22" s="28">
        <f>SUM(H12:H14)</f>
        <v>61999</v>
      </c>
    </row>
    <row r="23" spans="7:8" ht="12.5">
      <c r="G23" s="27" t="s">
        <v>28</v>
      </c>
      <c r="H23" s="28">
        <f>SUM(H20:H22)</f>
        <v>123941.38</v>
      </c>
    </row>
    <row r="24" spans="7:8" ht="12.5">
      <c r="G24" s="27"/>
      <c r="H24" s="26"/>
    </row>
    <row r="25" spans="7:8" ht="13">
      <c r="G25" s="25" t="s">
        <v>23</v>
      </c>
      <c r="H25" s="26"/>
    </row>
    <row r="26" spans="7:8" ht="12.5">
      <c r="G26" s="27" t="s">
        <v>19</v>
      </c>
      <c r="H26" s="28">
        <v>0</v>
      </c>
    </row>
    <row r="27" spans="7:8" ht="12.5">
      <c r="G27" s="27" t="s">
        <v>35</v>
      </c>
      <c r="H27" s="28">
        <v>0</v>
      </c>
    </row>
  </sheetData>
  <sortState xmlns:xlrd2="http://schemas.microsoft.com/office/spreadsheetml/2017/richdata2" ref="A2:R27">
    <sortCondition ref="I1:I27"/>
  </sortState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57E89-F550-458B-8A5A-D570F6CC3BDC}">
  <dimension ref="A1:R17"/>
  <sheetViews>
    <sheetView workbookViewId="0">
      <selection activeCell="G2" sqref="G2:G5"/>
    </sheetView>
  </sheetViews>
  <sheetFormatPr defaultColWidth="9.1796875" defaultRowHeight="11.5"/>
  <cols>
    <col min="1" max="1" width="26" style="5" bestFit="1" customWidth="1"/>
    <col min="2" max="2" width="21.54296875" style="6" customWidth="1"/>
    <col min="3" max="3" width="23.54296875" style="5" customWidth="1"/>
    <col min="4" max="4" width="11.453125" style="6" customWidth="1"/>
    <col min="5" max="5" width="14" style="6" customWidth="1"/>
    <col min="6" max="6" width="12.453125" style="6" bestFit="1" customWidth="1"/>
    <col min="7" max="7" width="20.1796875" style="5" customWidth="1"/>
    <col min="8" max="8" width="14" style="9" customWidth="1"/>
    <col min="9" max="9" width="12.26953125" style="6" customWidth="1"/>
    <col min="10" max="10" width="12.54296875" style="6" bestFit="1" customWidth="1"/>
    <col min="11" max="11" width="20.90625" style="6" bestFit="1" customWidth="1"/>
    <col min="12" max="12" width="9.453125" style="6" customWidth="1"/>
    <col min="13" max="13" width="11.6328125" style="5" bestFit="1" customWidth="1"/>
    <col min="14" max="14" width="8.453125" style="5" bestFit="1" customWidth="1"/>
    <col min="15" max="16" width="9.1796875" style="5"/>
    <col min="17" max="17" width="13.81640625" style="5" bestFit="1" customWidth="1"/>
    <col min="18" max="18" width="12.6328125" style="5" bestFit="1" customWidth="1"/>
    <col min="19" max="16384" width="9.1796875" style="5"/>
  </cols>
  <sheetData>
    <row r="1" spans="1:18" s="1" customFormat="1" ht="47.25" customHeight="1">
      <c r="A1" s="1" t="s">
        <v>0</v>
      </c>
      <c r="B1" s="1" t="s">
        <v>4</v>
      </c>
      <c r="C1" s="1" t="s">
        <v>1</v>
      </c>
      <c r="D1" s="1" t="s">
        <v>11</v>
      </c>
      <c r="E1" s="1" t="s">
        <v>2</v>
      </c>
      <c r="F1" s="1" t="s">
        <v>3</v>
      </c>
      <c r="G1" s="2" t="s">
        <v>5</v>
      </c>
      <c r="H1" s="3" t="s">
        <v>6</v>
      </c>
      <c r="I1" s="1" t="s">
        <v>12</v>
      </c>
      <c r="J1" s="1" t="s">
        <v>7</v>
      </c>
      <c r="K1" s="1" t="s">
        <v>13</v>
      </c>
      <c r="L1" s="1" t="s">
        <v>8</v>
      </c>
      <c r="M1" s="1" t="s">
        <v>10</v>
      </c>
      <c r="N1" s="4" t="s">
        <v>15</v>
      </c>
      <c r="O1" s="4" t="s">
        <v>16</v>
      </c>
      <c r="P1" s="4" t="s">
        <v>3</v>
      </c>
      <c r="Q1" s="4" t="s">
        <v>17</v>
      </c>
      <c r="R1" s="4" t="s">
        <v>18</v>
      </c>
    </row>
    <row r="2" spans="1:18">
      <c r="A2" s="5" t="s">
        <v>66</v>
      </c>
      <c r="B2" s="7" t="s">
        <v>62</v>
      </c>
      <c r="C2" s="5" t="s">
        <v>67</v>
      </c>
      <c r="D2" s="5">
        <v>1</v>
      </c>
      <c r="E2" s="5" t="s">
        <v>38</v>
      </c>
      <c r="F2" s="5" t="s">
        <v>68</v>
      </c>
      <c r="G2" s="5" t="s">
        <v>48</v>
      </c>
      <c r="H2" s="8">
        <v>3059</v>
      </c>
      <c r="I2" s="5" t="s">
        <v>21</v>
      </c>
      <c r="J2" s="5" t="s">
        <v>57</v>
      </c>
      <c r="K2" s="5" t="s">
        <v>54</v>
      </c>
      <c r="L2" s="5" t="s">
        <v>60</v>
      </c>
    </row>
    <row r="3" spans="1:18">
      <c r="A3" s="5" t="s">
        <v>66</v>
      </c>
      <c r="B3" s="7" t="s">
        <v>64</v>
      </c>
      <c r="C3" s="5" t="s">
        <v>72</v>
      </c>
      <c r="D3" s="5">
        <v>10</v>
      </c>
      <c r="E3" s="5" t="s">
        <v>73</v>
      </c>
      <c r="F3" s="5" t="s">
        <v>74</v>
      </c>
      <c r="G3" s="5" t="s">
        <v>48</v>
      </c>
      <c r="H3" s="8">
        <v>1101</v>
      </c>
      <c r="I3" s="5" t="s">
        <v>21</v>
      </c>
      <c r="J3" s="5" t="s">
        <v>57</v>
      </c>
      <c r="K3" s="5" t="s">
        <v>56</v>
      </c>
      <c r="L3" s="5" t="s">
        <v>59</v>
      </c>
    </row>
    <row r="4" spans="1:18">
      <c r="A4" s="5" t="s">
        <v>66</v>
      </c>
      <c r="B4" s="7" t="s">
        <v>63</v>
      </c>
      <c r="C4" s="5" t="s">
        <v>69</v>
      </c>
      <c r="D4" s="5">
        <v>55</v>
      </c>
      <c r="E4" s="5" t="s">
        <v>38</v>
      </c>
      <c r="F4" s="5" t="s">
        <v>70</v>
      </c>
      <c r="G4" s="5" t="s">
        <v>71</v>
      </c>
      <c r="H4" s="8">
        <v>4697</v>
      </c>
      <c r="I4" s="5" t="s">
        <v>20</v>
      </c>
      <c r="J4" s="5" t="s">
        <v>57</v>
      </c>
      <c r="K4" s="5" t="s">
        <v>54</v>
      </c>
      <c r="L4" s="5" t="s">
        <v>60</v>
      </c>
    </row>
    <row r="5" spans="1:18">
      <c r="A5" s="5" t="s">
        <v>66</v>
      </c>
      <c r="B5" s="7" t="s">
        <v>65</v>
      </c>
      <c r="C5" s="5" t="s">
        <v>75</v>
      </c>
      <c r="D5" s="5">
        <v>4</v>
      </c>
      <c r="E5" s="5" t="s">
        <v>38</v>
      </c>
      <c r="F5" s="5" t="s">
        <v>76</v>
      </c>
      <c r="G5" s="5" t="s">
        <v>53</v>
      </c>
      <c r="H5" s="8">
        <v>3535</v>
      </c>
      <c r="I5" s="5" t="s">
        <v>20</v>
      </c>
      <c r="J5" s="5" t="s">
        <v>57</v>
      </c>
      <c r="K5" s="5" t="s">
        <v>56</v>
      </c>
      <c r="L5" s="5" t="s">
        <v>59</v>
      </c>
    </row>
    <row r="6" spans="1:18">
      <c r="H6" s="9">
        <f>SUM(H2:H5)</f>
        <v>12392</v>
      </c>
    </row>
    <row r="9" spans="1:18" ht="13">
      <c r="G9" s="25" t="s">
        <v>30</v>
      </c>
      <c r="H9" s="26"/>
    </row>
    <row r="10" spans="1:18" ht="12.5">
      <c r="G10" s="27" t="s">
        <v>21</v>
      </c>
      <c r="H10" s="28">
        <v>4160</v>
      </c>
    </row>
    <row r="11" spans="1:18" ht="12.5">
      <c r="G11" s="27" t="s">
        <v>20</v>
      </c>
      <c r="H11" s="28">
        <v>8232</v>
      </c>
    </row>
    <row r="12" spans="1:18" ht="12.5">
      <c r="G12" s="27" t="s">
        <v>22</v>
      </c>
      <c r="H12" s="28"/>
    </row>
    <row r="13" spans="1:18" ht="12.5">
      <c r="G13" s="27" t="s">
        <v>28</v>
      </c>
      <c r="H13" s="28">
        <f>SUM(H10:H12)</f>
        <v>12392</v>
      </c>
    </row>
    <row r="14" spans="1:18" ht="12.5">
      <c r="G14" s="27"/>
      <c r="H14" s="26"/>
    </row>
    <row r="15" spans="1:18" ht="13">
      <c r="G15" s="25" t="s">
        <v>23</v>
      </c>
      <c r="H15" s="26"/>
    </row>
    <row r="16" spans="1:18" ht="12.5">
      <c r="G16" s="27" t="s">
        <v>19</v>
      </c>
      <c r="H16" s="28">
        <v>0</v>
      </c>
    </row>
    <row r="17" spans="7:8" ht="12.5">
      <c r="G17" s="27" t="s">
        <v>35</v>
      </c>
      <c r="H17" s="28">
        <v>0</v>
      </c>
    </row>
  </sheetData>
  <sortState xmlns:xlrd2="http://schemas.microsoft.com/office/spreadsheetml/2017/richdata2" ref="A2:R17">
    <sortCondition ref="I1:I17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5B895-9D0C-464F-8CC3-71734A84F1C0}">
  <dimension ref="A1:T43"/>
  <sheetViews>
    <sheetView topLeftCell="E10" workbookViewId="0">
      <selection activeCell="G38" sqref="G38"/>
    </sheetView>
  </sheetViews>
  <sheetFormatPr defaultColWidth="9.1796875" defaultRowHeight="11.5"/>
  <cols>
    <col min="1" max="1" width="22.54296875" style="6" bestFit="1" customWidth="1"/>
    <col min="2" max="3" width="21.453125" style="6" customWidth="1"/>
    <col min="4" max="4" width="21.54296875" style="6" customWidth="1"/>
    <col min="5" max="5" width="23.54296875" style="6" customWidth="1"/>
    <col min="6" max="6" width="11.453125" style="6" customWidth="1"/>
    <col min="7" max="7" width="14" style="6" customWidth="1"/>
    <col min="8" max="8" width="12.453125" style="6" bestFit="1" customWidth="1"/>
    <col min="9" max="9" width="20.1796875" style="6" customWidth="1"/>
    <col min="10" max="10" width="14" style="9" customWidth="1"/>
    <col min="11" max="11" width="12.26953125" style="6" customWidth="1"/>
    <col min="12" max="12" width="12.54296875" style="6" bestFit="1" customWidth="1"/>
    <col min="13" max="13" width="20.81640625" style="6" bestFit="1" customWidth="1"/>
    <col min="14" max="14" width="9.453125" style="6" customWidth="1"/>
    <col min="15" max="15" width="11.54296875" style="6" bestFit="1" customWidth="1"/>
    <col min="16" max="16" width="8.453125" style="6" bestFit="1" customWidth="1"/>
    <col min="17" max="18" width="9.1796875" style="6"/>
    <col min="19" max="19" width="13.81640625" style="6" bestFit="1" customWidth="1"/>
    <col min="20" max="20" width="12.54296875" style="6" bestFit="1" customWidth="1"/>
    <col min="21" max="16384" width="9.1796875" style="6"/>
  </cols>
  <sheetData>
    <row r="1" spans="1:20" s="1" customFormat="1" ht="47.25" customHeight="1">
      <c r="A1" s="1" t="s">
        <v>0</v>
      </c>
      <c r="B1" s="1" t="s">
        <v>9</v>
      </c>
      <c r="C1" s="1" t="s">
        <v>14</v>
      </c>
      <c r="D1" s="1" t="s">
        <v>4</v>
      </c>
      <c r="E1" s="1" t="s">
        <v>1</v>
      </c>
      <c r="F1" s="1" t="s">
        <v>11</v>
      </c>
      <c r="G1" s="1" t="s">
        <v>2</v>
      </c>
      <c r="H1" s="1" t="s">
        <v>3</v>
      </c>
      <c r="I1" s="3" t="s">
        <v>5</v>
      </c>
      <c r="J1" s="3" t="s">
        <v>6</v>
      </c>
      <c r="K1" s="1" t="s">
        <v>12</v>
      </c>
      <c r="L1" s="1" t="s">
        <v>7</v>
      </c>
      <c r="M1" s="1" t="s">
        <v>13</v>
      </c>
      <c r="N1" s="1" t="s">
        <v>8</v>
      </c>
      <c r="O1" s="1" t="s">
        <v>10</v>
      </c>
      <c r="P1" s="39" t="s">
        <v>15</v>
      </c>
      <c r="Q1" s="39" t="s">
        <v>16</v>
      </c>
      <c r="R1" s="39" t="s">
        <v>3</v>
      </c>
      <c r="S1" s="39" t="s">
        <v>17</v>
      </c>
      <c r="T1" s="39" t="s">
        <v>18</v>
      </c>
    </row>
    <row r="2" spans="1:20">
      <c r="A2" s="6" t="s">
        <v>83</v>
      </c>
      <c r="D2" s="6" t="s">
        <v>96</v>
      </c>
      <c r="E2" s="6" t="s">
        <v>140</v>
      </c>
      <c r="F2" s="6">
        <v>1</v>
      </c>
      <c r="G2" s="6" t="s">
        <v>141</v>
      </c>
      <c r="H2" s="6" t="s">
        <v>142</v>
      </c>
      <c r="I2" s="6" t="s">
        <v>119</v>
      </c>
      <c r="J2" s="40">
        <v>919</v>
      </c>
      <c r="K2" s="6" t="s">
        <v>21</v>
      </c>
      <c r="L2" s="6" t="s">
        <v>57</v>
      </c>
      <c r="M2" s="6" t="s">
        <v>56</v>
      </c>
      <c r="N2" s="6" t="s">
        <v>59</v>
      </c>
    </row>
    <row r="3" spans="1:20">
      <c r="A3" s="6" t="s">
        <v>83</v>
      </c>
      <c r="D3" s="6" t="s">
        <v>97</v>
      </c>
      <c r="E3" s="6" t="s">
        <v>125</v>
      </c>
      <c r="F3" s="6">
        <v>4</v>
      </c>
      <c r="G3" s="6" t="s">
        <v>73</v>
      </c>
      <c r="H3" s="6" t="s">
        <v>126</v>
      </c>
      <c r="I3" s="6" t="s">
        <v>127</v>
      </c>
      <c r="J3" s="40">
        <v>1133</v>
      </c>
      <c r="K3" s="6" t="s">
        <v>21</v>
      </c>
      <c r="L3" s="6" t="s">
        <v>57</v>
      </c>
      <c r="M3" s="6" t="s">
        <v>56</v>
      </c>
      <c r="N3" s="6" t="s">
        <v>59</v>
      </c>
    </row>
    <row r="4" spans="1:20">
      <c r="A4" s="6" t="s">
        <v>83</v>
      </c>
      <c r="D4" s="6" t="s">
        <v>98</v>
      </c>
      <c r="E4" s="6" t="s">
        <v>143</v>
      </c>
      <c r="F4" s="6">
        <v>178</v>
      </c>
      <c r="G4" s="6" t="s">
        <v>38</v>
      </c>
      <c r="H4" s="6" t="s">
        <v>144</v>
      </c>
      <c r="I4" s="6" t="s">
        <v>114</v>
      </c>
      <c r="J4" s="40">
        <v>743</v>
      </c>
      <c r="K4" s="6" t="s">
        <v>21</v>
      </c>
      <c r="L4" s="6" t="s">
        <v>57</v>
      </c>
      <c r="M4" s="6" t="s">
        <v>56</v>
      </c>
      <c r="N4" s="6" t="s">
        <v>59</v>
      </c>
    </row>
    <row r="5" spans="1:20">
      <c r="A5" s="6" t="s">
        <v>83</v>
      </c>
      <c r="D5" s="6" t="s">
        <v>100</v>
      </c>
      <c r="E5" s="6" t="s">
        <v>147</v>
      </c>
      <c r="F5" s="6">
        <v>18</v>
      </c>
      <c r="G5" s="6" t="s">
        <v>148</v>
      </c>
      <c r="H5" s="6" t="s">
        <v>149</v>
      </c>
      <c r="I5" s="6" t="s">
        <v>127</v>
      </c>
      <c r="J5" s="40">
        <v>518</v>
      </c>
      <c r="K5" s="6" t="s">
        <v>21</v>
      </c>
      <c r="L5" s="6" t="s">
        <v>57</v>
      </c>
      <c r="M5" s="6" t="s">
        <v>56</v>
      </c>
      <c r="N5" s="6" t="s">
        <v>59</v>
      </c>
    </row>
    <row r="6" spans="1:20">
      <c r="A6" s="6" t="s">
        <v>83</v>
      </c>
      <c r="D6" s="6" t="s">
        <v>104</v>
      </c>
      <c r="E6" s="6" t="s">
        <v>159</v>
      </c>
      <c r="F6" s="6">
        <v>12</v>
      </c>
      <c r="G6" s="6" t="s">
        <v>38</v>
      </c>
      <c r="H6" s="6" t="s">
        <v>160</v>
      </c>
      <c r="I6" s="6" t="s">
        <v>161</v>
      </c>
      <c r="J6" s="40">
        <v>3878</v>
      </c>
      <c r="K6" s="6" t="s">
        <v>21</v>
      </c>
      <c r="L6" s="6" t="s">
        <v>57</v>
      </c>
      <c r="M6" s="6" t="s">
        <v>56</v>
      </c>
      <c r="N6" s="6" t="s">
        <v>59</v>
      </c>
    </row>
    <row r="7" spans="1:20">
      <c r="A7" s="6" t="s">
        <v>83</v>
      </c>
      <c r="D7" s="6" t="s">
        <v>84</v>
      </c>
      <c r="E7" s="6" t="s">
        <v>112</v>
      </c>
      <c r="F7" s="6">
        <v>12</v>
      </c>
      <c r="G7" s="6" t="s">
        <v>38</v>
      </c>
      <c r="H7" s="6" t="s">
        <v>113</v>
      </c>
      <c r="I7" s="6" t="s">
        <v>114</v>
      </c>
      <c r="J7" s="40">
        <v>3532</v>
      </c>
      <c r="K7" s="6" t="s">
        <v>21</v>
      </c>
      <c r="L7" s="6" t="s">
        <v>57</v>
      </c>
      <c r="M7" s="6" t="s">
        <v>54</v>
      </c>
      <c r="N7" s="6" t="s">
        <v>60</v>
      </c>
    </row>
    <row r="8" spans="1:20">
      <c r="A8" s="6" t="s">
        <v>83</v>
      </c>
      <c r="D8" s="6" t="s">
        <v>85</v>
      </c>
      <c r="E8" s="6" t="s">
        <v>115</v>
      </c>
      <c r="F8" s="6">
        <v>17</v>
      </c>
      <c r="G8" s="6" t="s">
        <v>38</v>
      </c>
      <c r="H8" s="6" t="s">
        <v>116</v>
      </c>
      <c r="I8" s="6" t="s">
        <v>114</v>
      </c>
      <c r="J8" s="40">
        <v>2891</v>
      </c>
      <c r="K8" s="6" t="s">
        <v>21</v>
      </c>
      <c r="L8" s="6" t="s">
        <v>57</v>
      </c>
      <c r="M8" s="6" t="s">
        <v>54</v>
      </c>
      <c r="N8" s="6" t="s">
        <v>60</v>
      </c>
    </row>
    <row r="9" spans="1:20">
      <c r="A9" s="6" t="s">
        <v>83</v>
      </c>
      <c r="D9" s="6" t="s">
        <v>105</v>
      </c>
      <c r="E9" s="6" t="s">
        <v>162</v>
      </c>
      <c r="F9" s="6">
        <v>21</v>
      </c>
      <c r="G9" s="6" t="s">
        <v>38</v>
      </c>
      <c r="H9" s="6" t="s">
        <v>163</v>
      </c>
      <c r="I9" s="6" t="s">
        <v>127</v>
      </c>
      <c r="J9" s="40">
        <v>3707</v>
      </c>
      <c r="K9" s="6" t="s">
        <v>21</v>
      </c>
      <c r="L9" s="6" t="s">
        <v>57</v>
      </c>
      <c r="M9" s="6" t="s">
        <v>56</v>
      </c>
      <c r="N9" s="6" t="s">
        <v>59</v>
      </c>
    </row>
    <row r="10" spans="1:20">
      <c r="A10" s="6" t="s">
        <v>83</v>
      </c>
      <c r="D10" s="6" t="s">
        <v>86</v>
      </c>
      <c r="E10" s="6" t="s">
        <v>117</v>
      </c>
      <c r="F10" s="6">
        <v>3</v>
      </c>
      <c r="G10" s="6" t="s">
        <v>38</v>
      </c>
      <c r="H10" s="6" t="s">
        <v>118</v>
      </c>
      <c r="I10" s="6" t="s">
        <v>119</v>
      </c>
      <c r="J10" s="40">
        <v>109.34</v>
      </c>
      <c r="K10" s="6" t="s">
        <v>21</v>
      </c>
      <c r="L10" s="6" t="s">
        <v>57</v>
      </c>
      <c r="M10" s="6" t="s">
        <v>54</v>
      </c>
      <c r="N10" s="6" t="s">
        <v>60</v>
      </c>
    </row>
    <row r="11" spans="1:20">
      <c r="A11" s="6" t="s">
        <v>83</v>
      </c>
      <c r="D11" s="6" t="s">
        <v>87</v>
      </c>
      <c r="E11" s="6" t="s">
        <v>117</v>
      </c>
      <c r="F11" s="6">
        <v>10</v>
      </c>
      <c r="G11" s="6" t="s">
        <v>38</v>
      </c>
      <c r="H11" s="6" t="s">
        <v>120</v>
      </c>
      <c r="I11" s="6" t="s">
        <v>119</v>
      </c>
      <c r="J11" s="40">
        <v>1287.54</v>
      </c>
      <c r="K11" s="6" t="s">
        <v>21</v>
      </c>
      <c r="L11" s="6" t="s">
        <v>57</v>
      </c>
      <c r="M11" s="6" t="s">
        <v>54</v>
      </c>
      <c r="N11" s="6" t="s">
        <v>60</v>
      </c>
    </row>
    <row r="12" spans="1:20">
      <c r="A12" s="6" t="s">
        <v>83</v>
      </c>
      <c r="D12" s="6" t="s">
        <v>88</v>
      </c>
      <c r="E12" s="6" t="s">
        <v>121</v>
      </c>
      <c r="F12" s="6">
        <v>42</v>
      </c>
      <c r="G12" s="6" t="s">
        <v>38</v>
      </c>
      <c r="H12" s="6" t="s">
        <v>122</v>
      </c>
      <c r="I12" s="6" t="s">
        <v>123</v>
      </c>
      <c r="J12" s="40">
        <v>4655</v>
      </c>
      <c r="K12" s="6" t="s">
        <v>21</v>
      </c>
      <c r="L12" s="6" t="s">
        <v>57</v>
      </c>
      <c r="M12" s="6" t="s">
        <v>54</v>
      </c>
      <c r="N12" s="6" t="s">
        <v>60</v>
      </c>
    </row>
    <row r="13" spans="1:20">
      <c r="A13" s="6" t="s">
        <v>83</v>
      </c>
      <c r="D13" s="6" t="s">
        <v>107</v>
      </c>
      <c r="E13" s="6" t="s">
        <v>165</v>
      </c>
      <c r="F13" s="6">
        <v>12</v>
      </c>
      <c r="G13" s="6" t="s">
        <v>38</v>
      </c>
      <c r="H13" s="6" t="s">
        <v>166</v>
      </c>
      <c r="I13" s="6" t="s">
        <v>114</v>
      </c>
      <c r="J13" s="40">
        <v>397</v>
      </c>
      <c r="K13" s="6" t="s">
        <v>21</v>
      </c>
      <c r="L13" s="6" t="s">
        <v>57</v>
      </c>
      <c r="M13" s="6" t="s">
        <v>56</v>
      </c>
      <c r="N13" s="6" t="s">
        <v>59</v>
      </c>
    </row>
    <row r="14" spans="1:20">
      <c r="A14" s="6" t="s">
        <v>83</v>
      </c>
      <c r="D14" s="6" t="s">
        <v>108</v>
      </c>
      <c r="E14" s="6" t="s">
        <v>167</v>
      </c>
      <c r="F14" s="6">
        <v>4</v>
      </c>
      <c r="G14" s="6" t="s">
        <v>38</v>
      </c>
      <c r="H14" s="6" t="s">
        <v>168</v>
      </c>
      <c r="I14" s="6" t="s">
        <v>161</v>
      </c>
      <c r="J14" s="40">
        <v>2460</v>
      </c>
      <c r="K14" s="6" t="s">
        <v>21</v>
      </c>
      <c r="L14" s="6" t="s">
        <v>57</v>
      </c>
      <c r="M14" s="6" t="s">
        <v>56</v>
      </c>
      <c r="N14" s="6" t="s">
        <v>59</v>
      </c>
    </row>
    <row r="15" spans="1:20">
      <c r="A15" s="6" t="s">
        <v>83</v>
      </c>
      <c r="D15" s="6" t="s">
        <v>110</v>
      </c>
      <c r="E15" s="6" t="s">
        <v>169</v>
      </c>
      <c r="F15" s="6">
        <v>7</v>
      </c>
      <c r="G15" s="6" t="s">
        <v>38</v>
      </c>
      <c r="H15" s="6" t="s">
        <v>170</v>
      </c>
      <c r="I15" s="6" t="s">
        <v>137</v>
      </c>
      <c r="J15" s="40">
        <v>4055</v>
      </c>
      <c r="K15" s="6" t="s">
        <v>21</v>
      </c>
      <c r="L15" s="6" t="s">
        <v>57</v>
      </c>
      <c r="M15" s="6" t="s">
        <v>56</v>
      </c>
      <c r="N15" s="6" t="s">
        <v>59</v>
      </c>
    </row>
    <row r="16" spans="1:20">
      <c r="A16" s="6" t="s">
        <v>83</v>
      </c>
      <c r="D16" s="6" t="s">
        <v>111</v>
      </c>
      <c r="E16" s="6" t="s">
        <v>112</v>
      </c>
      <c r="F16" s="6">
        <v>49</v>
      </c>
      <c r="G16" s="6" t="s">
        <v>38</v>
      </c>
      <c r="H16" s="6" t="s">
        <v>113</v>
      </c>
      <c r="I16" s="6" t="s">
        <v>114</v>
      </c>
      <c r="J16" s="40">
        <v>1971</v>
      </c>
      <c r="K16" s="6" t="s">
        <v>21</v>
      </c>
      <c r="L16" s="6" t="s">
        <v>57</v>
      </c>
      <c r="M16" s="6" t="s">
        <v>56</v>
      </c>
      <c r="N16" s="6" t="s">
        <v>59</v>
      </c>
    </row>
    <row r="17" spans="1:14">
      <c r="A17" s="6" t="s">
        <v>83</v>
      </c>
      <c r="D17" s="6" t="s">
        <v>89</v>
      </c>
      <c r="E17" s="6" t="s">
        <v>41</v>
      </c>
      <c r="F17" s="6">
        <v>1</v>
      </c>
      <c r="G17" s="6" t="s">
        <v>38</v>
      </c>
      <c r="H17" s="6" t="s">
        <v>124</v>
      </c>
      <c r="I17" s="6" t="s">
        <v>119</v>
      </c>
      <c r="J17" s="40">
        <v>24353</v>
      </c>
      <c r="K17" s="6" t="s">
        <v>20</v>
      </c>
      <c r="L17" s="6" t="s">
        <v>57</v>
      </c>
      <c r="M17" s="6" t="s">
        <v>54</v>
      </c>
      <c r="N17" s="6" t="s">
        <v>60</v>
      </c>
    </row>
    <row r="18" spans="1:14">
      <c r="A18" s="6" t="s">
        <v>83</v>
      </c>
      <c r="D18" s="6" t="s">
        <v>90</v>
      </c>
      <c r="E18" s="6" t="s">
        <v>125</v>
      </c>
      <c r="F18" s="6">
        <v>4</v>
      </c>
      <c r="G18" s="6" t="s">
        <v>38</v>
      </c>
      <c r="H18" s="6" t="s">
        <v>126</v>
      </c>
      <c r="I18" s="6" t="s">
        <v>127</v>
      </c>
      <c r="J18" s="40">
        <v>314</v>
      </c>
      <c r="K18" s="6" t="s">
        <v>20</v>
      </c>
      <c r="L18" s="6" t="s">
        <v>57</v>
      </c>
      <c r="M18" s="6" t="s">
        <v>54</v>
      </c>
      <c r="N18" s="6" t="s">
        <v>60</v>
      </c>
    </row>
    <row r="19" spans="1:14">
      <c r="A19" s="6" t="s">
        <v>83</v>
      </c>
      <c r="D19" s="6" t="s">
        <v>99</v>
      </c>
      <c r="E19" s="6" t="s">
        <v>145</v>
      </c>
      <c r="F19" s="6">
        <v>3</v>
      </c>
      <c r="G19" s="6" t="s">
        <v>38</v>
      </c>
      <c r="H19" s="6" t="s">
        <v>146</v>
      </c>
      <c r="I19" s="6" t="s">
        <v>114</v>
      </c>
      <c r="J19" s="40">
        <v>627</v>
      </c>
      <c r="K19" s="6" t="s">
        <v>20</v>
      </c>
      <c r="L19" s="6" t="s">
        <v>57</v>
      </c>
      <c r="M19" s="6" t="s">
        <v>56</v>
      </c>
      <c r="N19" s="6" t="s">
        <v>59</v>
      </c>
    </row>
    <row r="20" spans="1:14">
      <c r="A20" s="6" t="s">
        <v>83</v>
      </c>
      <c r="D20" s="6" t="s">
        <v>91</v>
      </c>
      <c r="E20" s="6" t="s">
        <v>128</v>
      </c>
      <c r="F20" s="6">
        <v>32</v>
      </c>
      <c r="G20" s="6" t="s">
        <v>38</v>
      </c>
      <c r="H20" s="6" t="s">
        <v>129</v>
      </c>
      <c r="I20" s="6" t="s">
        <v>130</v>
      </c>
      <c r="J20" s="40">
        <v>18142</v>
      </c>
      <c r="K20" s="6" t="s">
        <v>20</v>
      </c>
      <c r="L20" s="6" t="s">
        <v>57</v>
      </c>
      <c r="M20" s="6" t="s">
        <v>54</v>
      </c>
      <c r="N20" s="6" t="s">
        <v>60</v>
      </c>
    </row>
    <row r="21" spans="1:14">
      <c r="A21" s="6" t="s">
        <v>83</v>
      </c>
      <c r="D21" s="6" t="s">
        <v>92</v>
      </c>
      <c r="E21" s="6" t="s">
        <v>131</v>
      </c>
      <c r="F21" s="6">
        <v>7</v>
      </c>
      <c r="G21" s="6" t="s">
        <v>38</v>
      </c>
      <c r="H21" s="6" t="s">
        <v>132</v>
      </c>
      <c r="I21" s="6" t="s">
        <v>130</v>
      </c>
      <c r="J21" s="40">
        <v>4821</v>
      </c>
      <c r="K21" s="6" t="s">
        <v>20</v>
      </c>
      <c r="L21" s="6" t="s">
        <v>57</v>
      </c>
      <c r="M21" s="6" t="s">
        <v>54</v>
      </c>
      <c r="N21" s="6" t="s">
        <v>60</v>
      </c>
    </row>
    <row r="22" spans="1:14">
      <c r="A22" s="6" t="s">
        <v>83</v>
      </c>
      <c r="D22" s="6" t="s">
        <v>101</v>
      </c>
      <c r="E22" s="6" t="s">
        <v>150</v>
      </c>
      <c r="F22" s="6">
        <v>60</v>
      </c>
      <c r="G22" s="6" t="s">
        <v>38</v>
      </c>
      <c r="H22" s="6" t="s">
        <v>151</v>
      </c>
      <c r="I22" s="6" t="s">
        <v>152</v>
      </c>
      <c r="J22" s="40">
        <v>3192</v>
      </c>
      <c r="K22" s="6" t="s">
        <v>20</v>
      </c>
      <c r="L22" s="6" t="s">
        <v>57</v>
      </c>
      <c r="M22" s="6" t="s">
        <v>56</v>
      </c>
      <c r="N22" s="6" t="s">
        <v>59</v>
      </c>
    </row>
    <row r="23" spans="1:14">
      <c r="A23" s="6" t="s">
        <v>83</v>
      </c>
      <c r="D23" s="6" t="s">
        <v>102</v>
      </c>
      <c r="E23" s="6" t="s">
        <v>153</v>
      </c>
      <c r="F23" s="6">
        <v>2</v>
      </c>
      <c r="G23" s="6" t="s">
        <v>154</v>
      </c>
      <c r="H23" s="6" t="s">
        <v>155</v>
      </c>
      <c r="I23" s="6" t="s">
        <v>152</v>
      </c>
      <c r="J23" s="40">
        <v>2934</v>
      </c>
      <c r="K23" s="6" t="s">
        <v>20</v>
      </c>
      <c r="L23" s="6" t="s">
        <v>57</v>
      </c>
      <c r="M23" s="6" t="s">
        <v>56</v>
      </c>
      <c r="N23" s="6" t="s">
        <v>59</v>
      </c>
    </row>
    <row r="24" spans="1:14">
      <c r="A24" s="6" t="s">
        <v>83</v>
      </c>
      <c r="D24" s="6" t="s">
        <v>103</v>
      </c>
      <c r="E24" s="6" t="s">
        <v>156</v>
      </c>
      <c r="F24" s="6">
        <v>42</v>
      </c>
      <c r="G24" s="6" t="s">
        <v>38</v>
      </c>
      <c r="H24" s="6" t="s">
        <v>157</v>
      </c>
      <c r="I24" s="6" t="s">
        <v>158</v>
      </c>
      <c r="J24" s="40">
        <v>6544</v>
      </c>
      <c r="K24" s="6" t="s">
        <v>20</v>
      </c>
      <c r="L24" s="6" t="s">
        <v>57</v>
      </c>
      <c r="M24" s="6" t="s">
        <v>56</v>
      </c>
      <c r="N24" s="6" t="s">
        <v>59</v>
      </c>
    </row>
    <row r="25" spans="1:14">
      <c r="A25" s="6" t="s">
        <v>83</v>
      </c>
      <c r="D25" s="6" t="s">
        <v>93</v>
      </c>
      <c r="E25" s="6" t="s">
        <v>133</v>
      </c>
      <c r="F25" s="6">
        <v>19</v>
      </c>
      <c r="G25" s="6" t="s">
        <v>38</v>
      </c>
      <c r="H25" s="6" t="s">
        <v>134</v>
      </c>
      <c r="I25" s="6" t="s">
        <v>114</v>
      </c>
      <c r="J25" s="40">
        <v>22741</v>
      </c>
      <c r="K25" s="6" t="s">
        <v>20</v>
      </c>
      <c r="L25" s="6" t="s">
        <v>57</v>
      </c>
      <c r="M25" s="6" t="s">
        <v>54</v>
      </c>
      <c r="N25" s="6" t="s">
        <v>60</v>
      </c>
    </row>
    <row r="26" spans="1:14">
      <c r="A26" s="6" t="s">
        <v>83</v>
      </c>
      <c r="D26" s="6" t="s">
        <v>106</v>
      </c>
      <c r="E26" s="6" t="s">
        <v>44</v>
      </c>
      <c r="F26" s="6">
        <v>35</v>
      </c>
      <c r="G26" s="6" t="s">
        <v>38</v>
      </c>
      <c r="H26" s="6" t="s">
        <v>164</v>
      </c>
      <c r="I26" s="6" t="s">
        <v>137</v>
      </c>
      <c r="J26" s="40">
        <v>13356</v>
      </c>
      <c r="K26" s="6" t="s">
        <v>20</v>
      </c>
      <c r="L26" s="6" t="s">
        <v>57</v>
      </c>
      <c r="M26" s="6" t="s">
        <v>56</v>
      </c>
      <c r="N26" s="6" t="s">
        <v>59</v>
      </c>
    </row>
    <row r="27" spans="1:14">
      <c r="A27" s="6" t="s">
        <v>83</v>
      </c>
      <c r="D27" s="6" t="s">
        <v>94</v>
      </c>
      <c r="E27" s="6" t="s">
        <v>135</v>
      </c>
      <c r="F27" s="6">
        <v>1</v>
      </c>
      <c r="G27" s="6" t="s">
        <v>38</v>
      </c>
      <c r="H27" s="6" t="s">
        <v>136</v>
      </c>
      <c r="I27" s="6" t="s">
        <v>137</v>
      </c>
      <c r="J27" s="40">
        <v>8326</v>
      </c>
      <c r="K27" s="6" t="s">
        <v>20</v>
      </c>
      <c r="L27" s="6" t="s">
        <v>57</v>
      </c>
      <c r="M27" s="6" t="s">
        <v>54</v>
      </c>
      <c r="N27" s="6" t="s">
        <v>60</v>
      </c>
    </row>
    <row r="28" spans="1:14">
      <c r="A28" s="6" t="s">
        <v>83</v>
      </c>
      <c r="D28" s="6" t="s">
        <v>109</v>
      </c>
      <c r="E28" s="6" t="s">
        <v>167</v>
      </c>
      <c r="F28" s="6">
        <v>10</v>
      </c>
      <c r="G28" s="6" t="s">
        <v>38</v>
      </c>
      <c r="H28" s="6" t="s">
        <v>168</v>
      </c>
      <c r="I28" s="6" t="s">
        <v>161</v>
      </c>
      <c r="J28" s="40">
        <v>4561</v>
      </c>
      <c r="K28" s="6" t="s">
        <v>20</v>
      </c>
      <c r="L28" s="6" t="s">
        <v>57</v>
      </c>
      <c r="M28" s="6" t="s">
        <v>56</v>
      </c>
      <c r="N28" s="6" t="s">
        <v>59</v>
      </c>
    </row>
    <row r="29" spans="1:14">
      <c r="A29" s="6" t="s">
        <v>629</v>
      </c>
      <c r="D29" s="6" t="s">
        <v>626</v>
      </c>
      <c r="E29" s="6" t="s">
        <v>117</v>
      </c>
      <c r="F29" s="6">
        <v>9</v>
      </c>
      <c r="G29" s="6" t="s">
        <v>38</v>
      </c>
      <c r="H29" s="6" t="s">
        <v>632</v>
      </c>
      <c r="I29" s="6" t="s">
        <v>161</v>
      </c>
      <c r="J29" s="40">
        <v>451</v>
      </c>
      <c r="K29" s="6" t="s">
        <v>20</v>
      </c>
      <c r="L29" s="6" t="s">
        <v>57</v>
      </c>
      <c r="M29" s="6" t="s">
        <v>54</v>
      </c>
      <c r="N29" s="6" t="s">
        <v>60</v>
      </c>
    </row>
    <row r="30" spans="1:14">
      <c r="A30" s="6" t="s">
        <v>83</v>
      </c>
      <c r="D30" s="6" t="s">
        <v>95</v>
      </c>
      <c r="E30" s="6" t="s">
        <v>138</v>
      </c>
      <c r="F30" s="6">
        <v>14</v>
      </c>
      <c r="G30" s="6" t="s">
        <v>73</v>
      </c>
      <c r="H30" s="6" t="s">
        <v>139</v>
      </c>
      <c r="I30" s="6" t="s">
        <v>130</v>
      </c>
      <c r="J30" s="40">
        <v>14285.86</v>
      </c>
      <c r="K30" s="6" t="s">
        <v>22</v>
      </c>
      <c r="L30" s="6" t="s">
        <v>58</v>
      </c>
      <c r="M30" s="6" t="s">
        <v>55</v>
      </c>
      <c r="N30" s="6" t="s">
        <v>258</v>
      </c>
    </row>
    <row r="31" spans="1:14">
      <c r="A31" s="6" t="s">
        <v>630</v>
      </c>
      <c r="D31" s="6" t="s">
        <v>627</v>
      </c>
      <c r="E31" s="6" t="s">
        <v>633</v>
      </c>
      <c r="F31" s="6">
        <v>2</v>
      </c>
      <c r="G31" s="6" t="s">
        <v>38</v>
      </c>
      <c r="H31" s="6" t="s">
        <v>634</v>
      </c>
      <c r="I31" s="6" t="s">
        <v>127</v>
      </c>
      <c r="J31" s="40">
        <v>16913</v>
      </c>
      <c r="K31" s="6" t="s">
        <v>22</v>
      </c>
      <c r="L31" s="6" t="s">
        <v>58</v>
      </c>
      <c r="M31" s="6" t="s">
        <v>55</v>
      </c>
      <c r="N31" s="6" t="s">
        <v>258</v>
      </c>
    </row>
    <row r="32" spans="1:14">
      <c r="A32" s="6" t="s">
        <v>631</v>
      </c>
      <c r="D32" s="6" t="s">
        <v>628</v>
      </c>
      <c r="E32" s="6" t="s">
        <v>37</v>
      </c>
      <c r="F32" s="6">
        <v>16</v>
      </c>
      <c r="G32" s="6" t="s">
        <v>73</v>
      </c>
      <c r="H32" s="6" t="s">
        <v>635</v>
      </c>
      <c r="I32" s="6" t="s">
        <v>636</v>
      </c>
      <c r="J32" s="40">
        <v>16902.91</v>
      </c>
      <c r="K32" s="6" t="s">
        <v>22</v>
      </c>
      <c r="L32" s="6" t="s">
        <v>58</v>
      </c>
      <c r="M32" s="6" t="s">
        <v>55</v>
      </c>
      <c r="N32" s="6" t="s">
        <v>258</v>
      </c>
    </row>
    <row r="33" spans="1:10">
      <c r="J33" s="45">
        <f>SUM(J2:J32)</f>
        <v>190719.65</v>
      </c>
    </row>
    <row r="35" spans="1:10">
      <c r="A35" s="42"/>
      <c r="B35" s="43"/>
      <c r="I35" s="31" t="s">
        <v>30</v>
      </c>
      <c r="J35" s="32"/>
    </row>
    <row r="36" spans="1:10">
      <c r="I36" s="33" t="s">
        <v>21</v>
      </c>
      <c r="J36" s="34">
        <f>SUM(J2:J16)</f>
        <v>32255.88</v>
      </c>
    </row>
    <row r="37" spans="1:10">
      <c r="I37" s="33" t="s">
        <v>20</v>
      </c>
      <c r="J37" s="34">
        <f>SUM(J17:J29)</f>
        <v>110362</v>
      </c>
    </row>
    <row r="38" spans="1:10">
      <c r="I38" s="33" t="s">
        <v>22</v>
      </c>
      <c r="J38" s="34">
        <f>SUM(J30:J32)</f>
        <v>48101.770000000004</v>
      </c>
    </row>
    <row r="39" spans="1:10">
      <c r="A39" s="41"/>
      <c r="I39" s="33" t="s">
        <v>28</v>
      </c>
      <c r="J39" s="34">
        <f>SUM(J36:J38)</f>
        <v>190719.65000000002</v>
      </c>
    </row>
    <row r="40" spans="1:10">
      <c r="A40" s="41"/>
      <c r="I40" s="33"/>
      <c r="J40" s="32"/>
    </row>
    <row r="41" spans="1:10">
      <c r="I41" s="31" t="s">
        <v>23</v>
      </c>
      <c r="J41" s="32"/>
    </row>
    <row r="42" spans="1:10">
      <c r="I42" s="33" t="s">
        <v>19</v>
      </c>
      <c r="J42" s="34"/>
    </row>
    <row r="43" spans="1:10">
      <c r="I43" s="33" t="s">
        <v>35</v>
      </c>
      <c r="J43" s="34"/>
    </row>
  </sheetData>
  <sortState xmlns:xlrd2="http://schemas.microsoft.com/office/spreadsheetml/2017/richdata2" ref="A2:T45">
    <sortCondition ref="K1:K45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B33CD-FD66-4721-AE1E-1D8001318FFE}">
  <dimension ref="A1:T13"/>
  <sheetViews>
    <sheetView topLeftCell="D1" workbookViewId="0">
      <selection activeCell="D23" sqref="D23"/>
    </sheetView>
  </sheetViews>
  <sheetFormatPr defaultColWidth="9.1796875" defaultRowHeight="11.5"/>
  <cols>
    <col min="1" max="1" width="26" style="5" bestFit="1" customWidth="1"/>
    <col min="2" max="2" width="22.08984375" style="6" bestFit="1" customWidth="1"/>
    <col min="3" max="3" width="17" style="6" customWidth="1"/>
    <col min="4" max="4" width="21.54296875" style="6" customWidth="1"/>
    <col min="5" max="5" width="23.54296875" style="5" customWidth="1"/>
    <col min="6" max="6" width="11.453125" style="6" customWidth="1"/>
    <col min="7" max="7" width="14" style="6" customWidth="1"/>
    <col min="8" max="8" width="12.453125" style="6" bestFit="1" customWidth="1"/>
    <col min="9" max="9" width="20.1796875" style="5" customWidth="1"/>
    <col min="10" max="10" width="14" style="9" customWidth="1"/>
    <col min="11" max="11" width="12.26953125" style="6" customWidth="1"/>
    <col min="12" max="12" width="12.54296875" style="6" bestFit="1" customWidth="1"/>
    <col min="13" max="13" width="20.90625" style="6" bestFit="1" customWidth="1"/>
    <col min="14" max="14" width="9.453125" style="6" customWidth="1"/>
    <col min="15" max="15" width="59.453125" style="5" bestFit="1" customWidth="1"/>
    <col min="16" max="16" width="8.453125" style="5" bestFit="1" customWidth="1"/>
    <col min="17" max="18" width="9.1796875" style="5"/>
    <col min="19" max="19" width="13.81640625" style="5" bestFit="1" customWidth="1"/>
    <col min="20" max="20" width="12.6328125" style="5" bestFit="1" customWidth="1"/>
    <col min="21" max="16384" width="9.1796875" style="5"/>
  </cols>
  <sheetData>
    <row r="1" spans="1:20" s="1" customFormat="1" ht="47.25" customHeight="1">
      <c r="A1" s="1" t="s">
        <v>0</v>
      </c>
      <c r="B1" s="1" t="s">
        <v>9</v>
      </c>
      <c r="C1" s="1" t="s">
        <v>14</v>
      </c>
      <c r="D1" s="1" t="s">
        <v>4</v>
      </c>
      <c r="E1" s="1" t="s">
        <v>1</v>
      </c>
      <c r="F1" s="1" t="s">
        <v>11</v>
      </c>
      <c r="G1" s="1" t="s">
        <v>2</v>
      </c>
      <c r="H1" s="1" t="s">
        <v>3</v>
      </c>
      <c r="I1" s="2" t="s">
        <v>5</v>
      </c>
      <c r="J1" s="3" t="s">
        <v>6</v>
      </c>
      <c r="K1" s="1" t="s">
        <v>12</v>
      </c>
      <c r="L1" s="1" t="s">
        <v>7</v>
      </c>
      <c r="M1" s="1" t="s">
        <v>13</v>
      </c>
      <c r="N1" s="1" t="s">
        <v>8</v>
      </c>
      <c r="O1" s="1" t="s">
        <v>10</v>
      </c>
      <c r="P1" s="4" t="s">
        <v>15</v>
      </c>
      <c r="Q1" s="4" t="s">
        <v>16</v>
      </c>
      <c r="R1" s="4" t="s">
        <v>3</v>
      </c>
      <c r="S1" s="4" t="s">
        <v>17</v>
      </c>
      <c r="T1" s="4" t="s">
        <v>18</v>
      </c>
    </row>
    <row r="2" spans="1:20">
      <c r="A2" s="5" t="s">
        <v>175</v>
      </c>
      <c r="B2" s="5"/>
      <c r="D2" s="7" t="s">
        <v>174</v>
      </c>
      <c r="E2" s="5" t="s">
        <v>172</v>
      </c>
      <c r="F2" s="5">
        <v>40</v>
      </c>
      <c r="G2" s="5" t="s">
        <v>38</v>
      </c>
      <c r="H2" s="5" t="s">
        <v>173</v>
      </c>
      <c r="I2" s="5" t="s">
        <v>40</v>
      </c>
      <c r="J2" s="8">
        <v>17200</v>
      </c>
      <c r="K2" s="5" t="s">
        <v>20</v>
      </c>
      <c r="L2" s="5"/>
      <c r="M2" s="5" t="s">
        <v>56</v>
      </c>
      <c r="N2" s="5" t="s">
        <v>176</v>
      </c>
    </row>
    <row r="5" spans="1:20" ht="13">
      <c r="I5" s="25" t="s">
        <v>30</v>
      </c>
      <c r="J5" s="26"/>
    </row>
    <row r="6" spans="1:20" ht="12.5">
      <c r="I6" s="27" t="s">
        <v>21</v>
      </c>
      <c r="J6" s="28"/>
    </row>
    <row r="7" spans="1:20" ht="12.5">
      <c r="I7" s="27" t="s">
        <v>20</v>
      </c>
      <c r="J7" s="28">
        <f>J2</f>
        <v>17200</v>
      </c>
    </row>
    <row r="8" spans="1:20" ht="12.5">
      <c r="I8" s="27" t="s">
        <v>22</v>
      </c>
      <c r="J8" s="28"/>
    </row>
    <row r="9" spans="1:20" ht="12.5">
      <c r="I9" s="27" t="s">
        <v>28</v>
      </c>
      <c r="J9" s="28">
        <f>SUM(J6:J8)</f>
        <v>17200</v>
      </c>
    </row>
    <row r="10" spans="1:20" ht="12.5">
      <c r="I10" s="27"/>
      <c r="J10" s="26"/>
    </row>
    <row r="11" spans="1:20" ht="13">
      <c r="I11" s="25" t="s">
        <v>23</v>
      </c>
      <c r="J11" s="26"/>
    </row>
    <row r="12" spans="1:20" ht="12.5">
      <c r="I12" s="27" t="s">
        <v>19</v>
      </c>
      <c r="J12" s="28">
        <v>0</v>
      </c>
    </row>
    <row r="13" spans="1:20" ht="12.5">
      <c r="I13" s="27" t="s">
        <v>35</v>
      </c>
      <c r="J13" s="28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7BE77-9B91-45BE-BC69-FE926C33B710}">
  <dimension ref="A1:T20"/>
  <sheetViews>
    <sheetView topLeftCell="D1" workbookViewId="0">
      <selection activeCell="D24" sqref="D24"/>
    </sheetView>
  </sheetViews>
  <sheetFormatPr defaultColWidth="9.1796875" defaultRowHeight="11.5"/>
  <cols>
    <col min="1" max="1" width="21.453125" style="6" bestFit="1" customWidth="1"/>
    <col min="2" max="2" width="22.1796875" style="6" bestFit="1" customWidth="1"/>
    <col min="3" max="3" width="17" style="6" customWidth="1"/>
    <col min="4" max="4" width="21.54296875" style="6" customWidth="1"/>
    <col min="5" max="5" width="23.54296875" style="6" customWidth="1"/>
    <col min="6" max="6" width="11.453125" style="6" customWidth="1"/>
    <col min="7" max="7" width="14" style="6" customWidth="1"/>
    <col min="8" max="8" width="12.453125" style="6" bestFit="1" customWidth="1"/>
    <col min="9" max="9" width="20.1796875" style="6" customWidth="1"/>
    <col min="10" max="10" width="14" style="9" customWidth="1"/>
    <col min="11" max="11" width="12.26953125" style="6" customWidth="1"/>
    <col min="12" max="12" width="12.54296875" style="6" bestFit="1" customWidth="1"/>
    <col min="13" max="13" width="19.81640625" style="6" bestFit="1" customWidth="1"/>
    <col min="14" max="14" width="9.453125" style="6" customWidth="1"/>
    <col min="15" max="15" width="106.36328125" style="6" bestFit="1" customWidth="1"/>
    <col min="16" max="16" width="8.453125" style="6" bestFit="1" customWidth="1"/>
    <col min="17" max="18" width="9.1796875" style="6"/>
    <col min="19" max="19" width="13.81640625" style="6" bestFit="1" customWidth="1"/>
    <col min="20" max="20" width="12.54296875" style="6" bestFit="1" customWidth="1"/>
    <col min="21" max="16384" width="9.1796875" style="6"/>
  </cols>
  <sheetData>
    <row r="1" spans="1:20" s="1" customFormat="1" ht="47.25" customHeight="1">
      <c r="A1" s="1" t="s">
        <v>0</v>
      </c>
      <c r="B1" s="1" t="s">
        <v>9</v>
      </c>
      <c r="C1" s="1" t="s">
        <v>14</v>
      </c>
      <c r="D1" s="1" t="s">
        <v>4</v>
      </c>
      <c r="E1" s="1" t="s">
        <v>1</v>
      </c>
      <c r="F1" s="1" t="s">
        <v>11</v>
      </c>
      <c r="G1" s="1" t="s">
        <v>2</v>
      </c>
      <c r="H1" s="1" t="s">
        <v>3</v>
      </c>
      <c r="I1" s="3" t="s">
        <v>5</v>
      </c>
      <c r="J1" s="3" t="s">
        <v>6</v>
      </c>
      <c r="K1" s="1" t="s">
        <v>12</v>
      </c>
      <c r="L1" s="1" t="s">
        <v>7</v>
      </c>
      <c r="M1" s="1" t="s">
        <v>13</v>
      </c>
      <c r="N1" s="1" t="s">
        <v>8</v>
      </c>
      <c r="O1" s="1" t="s">
        <v>10</v>
      </c>
      <c r="P1" s="39" t="s">
        <v>15</v>
      </c>
      <c r="Q1" s="39" t="s">
        <v>16</v>
      </c>
      <c r="R1" s="39" t="s">
        <v>3</v>
      </c>
      <c r="S1" s="39" t="s">
        <v>17</v>
      </c>
      <c r="T1" s="39" t="s">
        <v>18</v>
      </c>
    </row>
    <row r="2" spans="1:20">
      <c r="A2" s="43" t="s">
        <v>184</v>
      </c>
      <c r="B2" s="43"/>
      <c r="C2" s="43"/>
      <c r="D2" s="46" t="s">
        <v>179</v>
      </c>
      <c r="E2" s="43" t="s">
        <v>191</v>
      </c>
      <c r="F2" s="43">
        <v>60</v>
      </c>
      <c r="G2" s="43" t="s">
        <v>38</v>
      </c>
      <c r="H2" s="43" t="s">
        <v>192</v>
      </c>
      <c r="I2" s="43" t="s">
        <v>190</v>
      </c>
      <c r="J2" s="40">
        <v>1731</v>
      </c>
      <c r="K2" s="43" t="s">
        <v>21</v>
      </c>
      <c r="L2" s="43" t="s">
        <v>57</v>
      </c>
      <c r="M2" s="43" t="s">
        <v>54</v>
      </c>
      <c r="N2" s="43" t="s">
        <v>60</v>
      </c>
      <c r="O2" s="43" t="s">
        <v>677</v>
      </c>
      <c r="P2" s="43"/>
      <c r="Q2" s="43"/>
      <c r="R2" s="43"/>
      <c r="S2" s="43"/>
      <c r="T2" s="43"/>
    </row>
    <row r="3" spans="1:20" s="43" customFormat="1">
      <c r="A3" s="43" t="s">
        <v>184</v>
      </c>
      <c r="D3" s="46" t="s">
        <v>180</v>
      </c>
      <c r="E3" s="43" t="s">
        <v>193</v>
      </c>
      <c r="F3" s="43">
        <v>55</v>
      </c>
      <c r="G3" s="43" t="s">
        <v>73</v>
      </c>
      <c r="H3" s="43" t="s">
        <v>194</v>
      </c>
      <c r="I3" s="43" t="s">
        <v>195</v>
      </c>
      <c r="J3" s="40">
        <v>233</v>
      </c>
      <c r="K3" s="43" t="s">
        <v>21</v>
      </c>
      <c r="L3" s="43" t="s">
        <v>57</v>
      </c>
      <c r="M3" s="43" t="s">
        <v>54</v>
      </c>
      <c r="N3" s="43" t="s">
        <v>60</v>
      </c>
      <c r="O3" s="43" t="s">
        <v>678</v>
      </c>
    </row>
    <row r="4" spans="1:20" s="43" customFormat="1" ht="11.5" customHeight="1">
      <c r="A4" s="6" t="s">
        <v>184</v>
      </c>
      <c r="B4" s="6"/>
      <c r="C4" s="6"/>
      <c r="D4" s="30" t="s">
        <v>177</v>
      </c>
      <c r="E4" s="6" t="s">
        <v>185</v>
      </c>
      <c r="F4" s="6">
        <v>13</v>
      </c>
      <c r="G4" s="6" t="s">
        <v>38</v>
      </c>
      <c r="H4" s="6" t="s">
        <v>186</v>
      </c>
      <c r="I4" s="6" t="s">
        <v>187</v>
      </c>
      <c r="J4" s="9">
        <v>10942</v>
      </c>
      <c r="K4" s="6" t="s">
        <v>20</v>
      </c>
      <c r="L4" s="6" t="s">
        <v>57</v>
      </c>
      <c r="M4" s="6" t="s">
        <v>54</v>
      </c>
      <c r="N4" s="6" t="s">
        <v>60</v>
      </c>
      <c r="O4" s="6"/>
      <c r="P4" s="6"/>
      <c r="Q4" s="6"/>
      <c r="R4" s="6"/>
      <c r="S4" s="6"/>
      <c r="T4" s="6"/>
    </row>
    <row r="5" spans="1:20" s="43" customFormat="1">
      <c r="A5" s="43" t="s">
        <v>184</v>
      </c>
      <c r="D5" s="46" t="s">
        <v>181</v>
      </c>
      <c r="E5" s="43" t="s">
        <v>196</v>
      </c>
      <c r="F5" s="43">
        <v>131</v>
      </c>
      <c r="G5" s="43" t="s">
        <v>38</v>
      </c>
      <c r="H5" s="43" t="s">
        <v>197</v>
      </c>
      <c r="I5" s="43" t="s">
        <v>195</v>
      </c>
      <c r="J5" s="40">
        <v>7691</v>
      </c>
      <c r="K5" s="43" t="s">
        <v>20</v>
      </c>
      <c r="L5" s="43" t="s">
        <v>57</v>
      </c>
      <c r="M5" s="43" t="s">
        <v>54</v>
      </c>
      <c r="N5" s="43" t="s">
        <v>60</v>
      </c>
      <c r="O5" s="43" t="s">
        <v>678</v>
      </c>
    </row>
    <row r="6" spans="1:20" s="43" customFormat="1">
      <c r="A6" s="6" t="s">
        <v>184</v>
      </c>
      <c r="B6" s="6"/>
      <c r="C6" s="6"/>
      <c r="D6" s="6" t="s">
        <v>183</v>
      </c>
      <c r="E6" s="6" t="s">
        <v>200</v>
      </c>
      <c r="F6" s="6">
        <v>5</v>
      </c>
      <c r="G6" s="6" t="s">
        <v>201</v>
      </c>
      <c r="H6" s="6" t="s">
        <v>202</v>
      </c>
      <c r="I6" s="6" t="s">
        <v>190</v>
      </c>
      <c r="J6" s="9">
        <v>11315</v>
      </c>
      <c r="K6" s="6" t="s">
        <v>20</v>
      </c>
      <c r="L6" s="6" t="s">
        <v>57</v>
      </c>
      <c r="M6" s="6" t="s">
        <v>54</v>
      </c>
      <c r="N6" s="6" t="s">
        <v>60</v>
      </c>
      <c r="O6" s="6"/>
      <c r="P6" s="6"/>
      <c r="Q6" s="6"/>
      <c r="R6" s="6"/>
      <c r="S6" s="6"/>
      <c r="T6" s="6"/>
    </row>
    <row r="7" spans="1:20">
      <c r="A7" s="43" t="s">
        <v>184</v>
      </c>
      <c r="B7" s="43"/>
      <c r="C7" s="43"/>
      <c r="D7" s="46" t="s">
        <v>178</v>
      </c>
      <c r="E7" s="43" t="s">
        <v>188</v>
      </c>
      <c r="F7" s="43">
        <v>1</v>
      </c>
      <c r="G7" s="43" t="s">
        <v>38</v>
      </c>
      <c r="H7" s="43" t="s">
        <v>189</v>
      </c>
      <c r="I7" s="43" t="s">
        <v>190</v>
      </c>
      <c r="J7" s="40">
        <v>26785</v>
      </c>
      <c r="K7" s="43" t="s">
        <v>22</v>
      </c>
      <c r="L7" s="43" t="s">
        <v>58</v>
      </c>
      <c r="M7" s="43" t="s">
        <v>55</v>
      </c>
      <c r="N7" s="43" t="s">
        <v>203</v>
      </c>
      <c r="O7" s="43" t="s">
        <v>676</v>
      </c>
      <c r="P7" s="43"/>
      <c r="Q7" s="43"/>
      <c r="R7" s="43"/>
      <c r="S7" s="43"/>
      <c r="T7" s="43"/>
    </row>
    <row r="8" spans="1:20">
      <c r="A8" s="6" t="s">
        <v>184</v>
      </c>
      <c r="D8" s="6" t="s">
        <v>182</v>
      </c>
      <c r="E8" s="6" t="s">
        <v>117</v>
      </c>
      <c r="F8" s="6">
        <v>11</v>
      </c>
      <c r="G8" s="6" t="s">
        <v>38</v>
      </c>
      <c r="H8" s="6" t="s">
        <v>198</v>
      </c>
      <c r="I8" s="6" t="s">
        <v>199</v>
      </c>
      <c r="J8" s="9">
        <v>16829</v>
      </c>
      <c r="K8" s="6" t="s">
        <v>22</v>
      </c>
      <c r="L8" s="6" t="s">
        <v>58</v>
      </c>
      <c r="M8" s="6" t="s">
        <v>55</v>
      </c>
      <c r="N8" s="6" t="s">
        <v>203</v>
      </c>
    </row>
    <row r="9" spans="1:20">
      <c r="J9" s="9">
        <f>SUM(J2:J8)</f>
        <v>75526</v>
      </c>
    </row>
    <row r="12" spans="1:20">
      <c r="I12" s="31" t="s">
        <v>30</v>
      </c>
      <c r="J12" s="32"/>
    </row>
    <row r="13" spans="1:20">
      <c r="I13" s="33" t="s">
        <v>21</v>
      </c>
      <c r="J13" s="34">
        <v>1964</v>
      </c>
    </row>
    <row r="14" spans="1:20">
      <c r="I14" s="33" t="s">
        <v>20</v>
      </c>
      <c r="J14" s="34">
        <v>29948</v>
      </c>
    </row>
    <row r="15" spans="1:20">
      <c r="I15" s="33" t="s">
        <v>22</v>
      </c>
      <c r="J15" s="34">
        <v>43614</v>
      </c>
    </row>
    <row r="16" spans="1:20">
      <c r="I16" s="33" t="s">
        <v>28</v>
      </c>
      <c r="J16" s="34">
        <f>SUM(J13:J15)</f>
        <v>75526</v>
      </c>
    </row>
    <row r="17" spans="9:10">
      <c r="I17" s="33"/>
      <c r="J17" s="32"/>
    </row>
    <row r="18" spans="9:10">
      <c r="I18" s="31" t="s">
        <v>23</v>
      </c>
      <c r="J18" s="32"/>
    </row>
    <row r="19" spans="9:10">
      <c r="I19" s="33" t="s">
        <v>19</v>
      </c>
      <c r="J19" s="34">
        <v>0</v>
      </c>
    </row>
    <row r="20" spans="9:10">
      <c r="I20" s="33" t="s">
        <v>35</v>
      </c>
      <c r="J20" s="34">
        <v>0</v>
      </c>
    </row>
  </sheetData>
  <sortState xmlns:xlrd2="http://schemas.microsoft.com/office/spreadsheetml/2017/richdata2" ref="A2:T20">
    <sortCondition ref="K1:K20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28D04-B14A-48BC-A0E4-728EF033ADC4}">
  <dimension ref="A1:T30"/>
  <sheetViews>
    <sheetView topLeftCell="E1" workbookViewId="0">
      <selection activeCell="J2" sqref="J2:J19"/>
    </sheetView>
  </sheetViews>
  <sheetFormatPr defaultColWidth="9.1796875" defaultRowHeight="11.5"/>
  <cols>
    <col min="1" max="1" width="21.453125" style="5" bestFit="1" customWidth="1"/>
    <col min="2" max="2" width="22.08984375" style="6" bestFit="1" customWidth="1"/>
    <col min="3" max="3" width="17" style="6" customWidth="1"/>
    <col min="4" max="4" width="21.54296875" style="6" customWidth="1"/>
    <col min="5" max="5" width="23.54296875" style="5" customWidth="1"/>
    <col min="6" max="6" width="11.453125" style="6" customWidth="1"/>
    <col min="7" max="7" width="14" style="6" customWidth="1"/>
    <col min="8" max="8" width="12.453125" style="6" bestFit="1" customWidth="1"/>
    <col min="9" max="9" width="20.1796875" style="5" customWidth="1"/>
    <col min="10" max="10" width="14" style="9" customWidth="1"/>
    <col min="11" max="11" width="12.26953125" style="6" customWidth="1"/>
    <col min="12" max="12" width="12.54296875" style="6" bestFit="1" customWidth="1"/>
    <col min="13" max="13" width="20.90625" style="6" bestFit="1" customWidth="1"/>
    <col min="14" max="14" width="9.453125" style="6" customWidth="1"/>
    <col min="15" max="15" width="59.453125" style="5" bestFit="1" customWidth="1"/>
    <col min="16" max="16" width="8.453125" style="5" bestFit="1" customWidth="1"/>
    <col min="17" max="18" width="9.1796875" style="5"/>
    <col min="19" max="19" width="13.81640625" style="5" bestFit="1" customWidth="1"/>
    <col min="20" max="20" width="12.6328125" style="5" bestFit="1" customWidth="1"/>
    <col min="21" max="16384" width="9.1796875" style="5"/>
  </cols>
  <sheetData>
    <row r="1" spans="1:20" s="1" customFormat="1" ht="47.25" customHeight="1">
      <c r="A1" s="1" t="s">
        <v>0</v>
      </c>
      <c r="B1" s="1" t="s">
        <v>9</v>
      </c>
      <c r="C1" s="1" t="s">
        <v>14</v>
      </c>
      <c r="D1" s="1" t="s">
        <v>4</v>
      </c>
      <c r="E1" s="1" t="s">
        <v>1</v>
      </c>
      <c r="F1" s="1" t="s">
        <v>11</v>
      </c>
      <c r="G1" s="1" t="s">
        <v>2</v>
      </c>
      <c r="H1" s="1" t="s">
        <v>3</v>
      </c>
      <c r="I1" s="2" t="s">
        <v>5</v>
      </c>
      <c r="J1" s="3" t="s">
        <v>6</v>
      </c>
      <c r="K1" s="1" t="s">
        <v>12</v>
      </c>
      <c r="L1" s="1" t="s">
        <v>7</v>
      </c>
      <c r="M1" s="1" t="s">
        <v>13</v>
      </c>
      <c r="N1" s="1" t="s">
        <v>8</v>
      </c>
      <c r="O1" s="1" t="s">
        <v>10</v>
      </c>
      <c r="P1" s="4" t="s">
        <v>15</v>
      </c>
      <c r="Q1" s="4" t="s">
        <v>16</v>
      </c>
      <c r="R1" s="4" t="s">
        <v>3</v>
      </c>
      <c r="S1" s="4" t="s">
        <v>17</v>
      </c>
      <c r="T1" s="4" t="s">
        <v>18</v>
      </c>
    </row>
    <row r="2" spans="1:20">
      <c r="A2" s="5" t="s">
        <v>222</v>
      </c>
      <c r="D2" s="6" t="s">
        <v>210</v>
      </c>
      <c r="E2" s="6" t="s">
        <v>236</v>
      </c>
      <c r="F2" s="6">
        <v>38</v>
      </c>
      <c r="G2" s="6" t="s">
        <v>237</v>
      </c>
      <c r="H2" s="6" t="s">
        <v>238</v>
      </c>
      <c r="I2" s="6" t="s">
        <v>225</v>
      </c>
      <c r="J2" s="9">
        <v>668</v>
      </c>
      <c r="K2" s="6" t="s">
        <v>21</v>
      </c>
      <c r="L2" s="5" t="s">
        <v>57</v>
      </c>
      <c r="M2" s="6" t="s">
        <v>56</v>
      </c>
      <c r="N2" s="6" t="s">
        <v>59</v>
      </c>
    </row>
    <row r="3" spans="1:20">
      <c r="A3" s="5" t="s">
        <v>222</v>
      </c>
      <c r="D3" s="6" t="s">
        <v>211</v>
      </c>
      <c r="E3" s="6" t="s">
        <v>239</v>
      </c>
      <c r="F3" s="6">
        <v>17</v>
      </c>
      <c r="G3" s="6" t="s">
        <v>38</v>
      </c>
      <c r="H3" s="6" t="s">
        <v>240</v>
      </c>
      <c r="I3" s="6" t="s">
        <v>225</v>
      </c>
      <c r="J3" s="9">
        <v>939</v>
      </c>
      <c r="K3" s="6" t="s">
        <v>21</v>
      </c>
      <c r="L3" s="5" t="s">
        <v>57</v>
      </c>
      <c r="M3" s="6" t="s">
        <v>56</v>
      </c>
      <c r="N3" s="6" t="s">
        <v>59</v>
      </c>
    </row>
    <row r="4" spans="1:20">
      <c r="A4" s="5" t="s">
        <v>222</v>
      </c>
      <c r="D4" s="6" t="s">
        <v>212</v>
      </c>
      <c r="E4" s="6" t="s">
        <v>241</v>
      </c>
      <c r="F4" s="6">
        <v>4</v>
      </c>
      <c r="G4" s="6" t="s">
        <v>38</v>
      </c>
      <c r="H4" s="6" t="s">
        <v>242</v>
      </c>
      <c r="I4" s="6" t="s">
        <v>225</v>
      </c>
      <c r="J4" s="9">
        <v>1493</v>
      </c>
      <c r="K4" s="6" t="s">
        <v>21</v>
      </c>
      <c r="L4" s="5" t="s">
        <v>57</v>
      </c>
      <c r="M4" s="6" t="s">
        <v>56</v>
      </c>
      <c r="N4" s="6" t="s">
        <v>59</v>
      </c>
    </row>
    <row r="5" spans="1:20">
      <c r="A5" s="5" t="s">
        <v>222</v>
      </c>
      <c r="D5" s="6" t="s">
        <v>214</v>
      </c>
      <c r="E5" s="6" t="s">
        <v>244</v>
      </c>
      <c r="F5" s="6">
        <v>235</v>
      </c>
      <c r="G5" s="6" t="s">
        <v>38</v>
      </c>
      <c r="H5" s="6" t="s">
        <v>245</v>
      </c>
      <c r="I5" s="6" t="s">
        <v>225</v>
      </c>
      <c r="J5" s="9">
        <v>736</v>
      </c>
      <c r="K5" s="6" t="s">
        <v>21</v>
      </c>
      <c r="L5" s="5" t="s">
        <v>57</v>
      </c>
      <c r="M5" s="6" t="s">
        <v>56</v>
      </c>
      <c r="N5" s="6" t="s">
        <v>59</v>
      </c>
    </row>
    <row r="6" spans="1:20">
      <c r="A6" s="5" t="s">
        <v>222</v>
      </c>
      <c r="D6" s="6" t="s">
        <v>217</v>
      </c>
      <c r="E6" s="6" t="s">
        <v>250</v>
      </c>
      <c r="F6" s="6">
        <v>5</v>
      </c>
      <c r="G6" s="6" t="s">
        <v>38</v>
      </c>
      <c r="H6" s="6" t="s">
        <v>251</v>
      </c>
      <c r="I6" s="6" t="s">
        <v>225</v>
      </c>
      <c r="J6" s="9">
        <v>1072</v>
      </c>
      <c r="K6" s="6" t="s">
        <v>21</v>
      </c>
      <c r="L6" s="5" t="s">
        <v>57</v>
      </c>
      <c r="M6" s="6" t="s">
        <v>54</v>
      </c>
      <c r="N6" s="6" t="s">
        <v>60</v>
      </c>
    </row>
    <row r="7" spans="1:20">
      <c r="A7" s="5" t="s">
        <v>222</v>
      </c>
      <c r="D7" s="6" t="s">
        <v>218</v>
      </c>
      <c r="E7" s="6" t="s">
        <v>252</v>
      </c>
      <c r="F7" s="6">
        <v>210</v>
      </c>
      <c r="G7" s="6" t="s">
        <v>73</v>
      </c>
      <c r="H7" s="6" t="s">
        <v>253</v>
      </c>
      <c r="I7" s="6" t="s">
        <v>225</v>
      </c>
      <c r="J7" s="9">
        <v>923</v>
      </c>
      <c r="K7" s="6" t="s">
        <v>21</v>
      </c>
      <c r="L7" s="5" t="s">
        <v>57</v>
      </c>
      <c r="M7" s="6" t="s">
        <v>56</v>
      </c>
      <c r="N7" s="6" t="s">
        <v>59</v>
      </c>
    </row>
    <row r="8" spans="1:20">
      <c r="A8" s="5" t="s">
        <v>222</v>
      </c>
      <c r="D8" s="6" t="s">
        <v>220</v>
      </c>
      <c r="E8" s="6" t="s">
        <v>246</v>
      </c>
      <c r="F8" s="6">
        <v>1</v>
      </c>
      <c r="G8" s="6" t="s">
        <v>38</v>
      </c>
      <c r="H8" s="6" t="s">
        <v>247</v>
      </c>
      <c r="I8" s="6" t="s">
        <v>225</v>
      </c>
      <c r="J8" s="9">
        <v>1458</v>
      </c>
      <c r="K8" s="6" t="s">
        <v>21</v>
      </c>
      <c r="L8" s="5" t="s">
        <v>57</v>
      </c>
      <c r="M8" s="6" t="s">
        <v>54</v>
      </c>
      <c r="N8" s="6" t="s">
        <v>60</v>
      </c>
    </row>
    <row r="9" spans="1:20">
      <c r="A9" s="5" t="s">
        <v>222</v>
      </c>
      <c r="B9" s="5"/>
      <c r="D9" s="30" t="s">
        <v>206</v>
      </c>
      <c r="E9" s="6" t="s">
        <v>228</v>
      </c>
      <c r="F9" s="6">
        <v>1</v>
      </c>
      <c r="G9" s="6" t="s">
        <v>38</v>
      </c>
      <c r="H9" s="6" t="s">
        <v>229</v>
      </c>
      <c r="I9" s="6" t="s">
        <v>225</v>
      </c>
      <c r="J9" s="8">
        <v>7616</v>
      </c>
      <c r="K9" s="6" t="s">
        <v>20</v>
      </c>
      <c r="L9" s="5" t="s">
        <v>57</v>
      </c>
      <c r="M9" s="5" t="s">
        <v>56</v>
      </c>
      <c r="N9" s="6" t="s">
        <v>59</v>
      </c>
    </row>
    <row r="10" spans="1:20">
      <c r="A10" s="5" t="s">
        <v>222</v>
      </c>
      <c r="B10" s="5"/>
      <c r="D10" s="30" t="s">
        <v>207</v>
      </c>
      <c r="E10" s="6" t="s">
        <v>230</v>
      </c>
      <c r="F10" s="6">
        <v>43</v>
      </c>
      <c r="G10" s="6" t="s">
        <v>38</v>
      </c>
      <c r="H10" s="6" t="s">
        <v>231</v>
      </c>
      <c r="I10" s="6" t="s">
        <v>225</v>
      </c>
      <c r="J10" s="8">
        <v>5448</v>
      </c>
      <c r="K10" s="6" t="s">
        <v>20</v>
      </c>
      <c r="L10" s="5" t="s">
        <v>57</v>
      </c>
      <c r="M10" s="5" t="s">
        <v>56</v>
      </c>
      <c r="N10" s="6" t="s">
        <v>59</v>
      </c>
    </row>
    <row r="11" spans="1:20">
      <c r="A11" s="5" t="s">
        <v>222</v>
      </c>
      <c r="B11" s="5"/>
      <c r="D11" s="30" t="s">
        <v>208</v>
      </c>
      <c r="E11" s="6" t="s">
        <v>232</v>
      </c>
      <c r="F11" s="6">
        <v>3</v>
      </c>
      <c r="G11" s="6" t="s">
        <v>154</v>
      </c>
      <c r="H11" s="6" t="s">
        <v>233</v>
      </c>
      <c r="I11" s="6" t="s">
        <v>225</v>
      </c>
      <c r="J11" s="8">
        <v>3955</v>
      </c>
      <c r="K11" s="6" t="s">
        <v>20</v>
      </c>
      <c r="L11" s="5" t="s">
        <v>57</v>
      </c>
      <c r="M11" s="5" t="s">
        <v>56</v>
      </c>
      <c r="N11" s="6" t="s">
        <v>59</v>
      </c>
    </row>
    <row r="12" spans="1:20">
      <c r="A12" s="5" t="s">
        <v>222</v>
      </c>
      <c r="D12" s="30" t="s">
        <v>209</v>
      </c>
      <c r="E12" s="6" t="s">
        <v>234</v>
      </c>
      <c r="F12" s="6">
        <v>6</v>
      </c>
      <c r="G12" s="6" t="s">
        <v>38</v>
      </c>
      <c r="H12" s="6" t="s">
        <v>235</v>
      </c>
      <c r="I12" s="6" t="s">
        <v>225</v>
      </c>
      <c r="J12" s="8">
        <v>10142</v>
      </c>
      <c r="K12" s="6" t="s">
        <v>20</v>
      </c>
      <c r="L12" s="5" t="s">
        <v>57</v>
      </c>
      <c r="M12" s="5" t="s">
        <v>56</v>
      </c>
      <c r="N12" s="6" t="s">
        <v>59</v>
      </c>
    </row>
    <row r="13" spans="1:20">
      <c r="A13" s="5" t="s">
        <v>222</v>
      </c>
      <c r="D13" s="6" t="s">
        <v>213</v>
      </c>
      <c r="E13" s="6" t="s">
        <v>41</v>
      </c>
      <c r="F13" s="6">
        <v>2</v>
      </c>
      <c r="G13" s="6" t="s">
        <v>38</v>
      </c>
      <c r="H13" s="6" t="s">
        <v>243</v>
      </c>
      <c r="I13" s="6" t="s">
        <v>225</v>
      </c>
      <c r="J13" s="9">
        <v>8371</v>
      </c>
      <c r="K13" s="6" t="s">
        <v>20</v>
      </c>
      <c r="L13" s="5" t="s">
        <v>57</v>
      </c>
      <c r="M13" s="6" t="s">
        <v>54</v>
      </c>
      <c r="N13" s="6" t="s">
        <v>60</v>
      </c>
    </row>
    <row r="14" spans="1:20">
      <c r="A14" s="5" t="s">
        <v>222</v>
      </c>
      <c r="D14" s="6" t="s">
        <v>216</v>
      </c>
      <c r="E14" s="6" t="s">
        <v>248</v>
      </c>
      <c r="F14" s="6">
        <v>1</v>
      </c>
      <c r="G14" s="6" t="s">
        <v>38</v>
      </c>
      <c r="H14" s="6" t="s">
        <v>249</v>
      </c>
      <c r="I14" s="6" t="s">
        <v>225</v>
      </c>
      <c r="J14" s="9">
        <v>10129</v>
      </c>
      <c r="K14" s="6" t="s">
        <v>20</v>
      </c>
      <c r="L14" s="5" t="s">
        <v>57</v>
      </c>
      <c r="M14" s="6" t="s">
        <v>56</v>
      </c>
      <c r="N14" s="6" t="s">
        <v>59</v>
      </c>
    </row>
    <row r="15" spans="1:20">
      <c r="A15" s="5" t="s">
        <v>222</v>
      </c>
      <c r="D15" s="6" t="s">
        <v>219</v>
      </c>
      <c r="E15" s="6" t="s">
        <v>254</v>
      </c>
      <c r="F15" s="6">
        <v>12</v>
      </c>
      <c r="G15" s="6" t="s">
        <v>38</v>
      </c>
      <c r="H15" s="6" t="s">
        <v>255</v>
      </c>
      <c r="I15" s="6" t="s">
        <v>225</v>
      </c>
      <c r="J15" s="9">
        <v>33027</v>
      </c>
      <c r="K15" s="6" t="s">
        <v>20</v>
      </c>
      <c r="L15" s="5" t="s">
        <v>57</v>
      </c>
      <c r="M15" s="6" t="s">
        <v>54</v>
      </c>
      <c r="N15" s="6" t="s">
        <v>60</v>
      </c>
    </row>
    <row r="16" spans="1:20">
      <c r="A16" s="5" t="s">
        <v>222</v>
      </c>
      <c r="D16" s="6" t="s">
        <v>221</v>
      </c>
      <c r="E16" s="6" t="s">
        <v>241</v>
      </c>
      <c r="F16" s="6">
        <v>1</v>
      </c>
      <c r="G16" s="6" t="s">
        <v>256</v>
      </c>
      <c r="H16" s="6" t="s">
        <v>257</v>
      </c>
      <c r="I16" s="6" t="s">
        <v>225</v>
      </c>
      <c r="J16" s="9">
        <v>9615</v>
      </c>
      <c r="K16" s="6" t="s">
        <v>20</v>
      </c>
      <c r="L16" s="5" t="s">
        <v>57</v>
      </c>
      <c r="M16" s="6" t="s">
        <v>54</v>
      </c>
      <c r="N16" s="6" t="s">
        <v>60</v>
      </c>
    </row>
    <row r="17" spans="1:14">
      <c r="A17" s="5" t="s">
        <v>222</v>
      </c>
      <c r="B17" s="5"/>
      <c r="D17" s="30" t="s">
        <v>204</v>
      </c>
      <c r="E17" s="6" t="s">
        <v>223</v>
      </c>
      <c r="F17" s="6">
        <v>12</v>
      </c>
      <c r="G17" s="6" t="s">
        <v>38</v>
      </c>
      <c r="H17" s="6" t="s">
        <v>224</v>
      </c>
      <c r="I17" s="6" t="s">
        <v>225</v>
      </c>
      <c r="J17" s="8">
        <v>39580</v>
      </c>
      <c r="K17" s="6" t="s">
        <v>22</v>
      </c>
      <c r="L17" s="5" t="s">
        <v>58</v>
      </c>
      <c r="M17" s="5" t="s">
        <v>55</v>
      </c>
      <c r="N17" s="6" t="s">
        <v>258</v>
      </c>
    </row>
    <row r="18" spans="1:14">
      <c r="A18" s="5" t="s">
        <v>222</v>
      </c>
      <c r="B18" s="5"/>
      <c r="D18" s="30" t="s">
        <v>205</v>
      </c>
      <c r="E18" s="6" t="s">
        <v>226</v>
      </c>
      <c r="F18" s="6">
        <v>4</v>
      </c>
      <c r="G18" s="6" t="s">
        <v>38</v>
      </c>
      <c r="H18" s="6" t="s">
        <v>227</v>
      </c>
      <c r="I18" s="6" t="s">
        <v>225</v>
      </c>
      <c r="J18" s="8">
        <v>3855</v>
      </c>
      <c r="K18" s="6" t="s">
        <v>22</v>
      </c>
      <c r="L18" s="5" t="s">
        <v>58</v>
      </c>
      <c r="M18" s="5" t="s">
        <v>55</v>
      </c>
      <c r="N18" s="6" t="s">
        <v>258</v>
      </c>
    </row>
    <row r="19" spans="1:14">
      <c r="A19" s="5" t="s">
        <v>222</v>
      </c>
      <c r="D19" s="6" t="s">
        <v>215</v>
      </c>
      <c r="E19" s="6" t="s">
        <v>246</v>
      </c>
      <c r="F19" s="6">
        <v>10</v>
      </c>
      <c r="G19" s="6" t="s">
        <v>38</v>
      </c>
      <c r="H19" s="6" t="s">
        <v>247</v>
      </c>
      <c r="I19" s="6" t="s">
        <v>225</v>
      </c>
      <c r="J19" s="9">
        <v>19208</v>
      </c>
      <c r="K19" s="6" t="s">
        <v>22</v>
      </c>
      <c r="L19" s="5" t="s">
        <v>58</v>
      </c>
      <c r="M19" s="6" t="s">
        <v>55</v>
      </c>
      <c r="N19" s="6" t="s">
        <v>60</v>
      </c>
    </row>
    <row r="20" spans="1:14">
      <c r="J20" s="9">
        <f>SUM(J2:J19)</f>
        <v>158235</v>
      </c>
    </row>
    <row r="22" spans="1:14">
      <c r="I22" s="35" t="s">
        <v>30</v>
      </c>
      <c r="J22" s="32"/>
    </row>
    <row r="23" spans="1:14">
      <c r="I23" s="36" t="s">
        <v>21</v>
      </c>
      <c r="J23" s="34">
        <f>SUM(J2:J8)</f>
        <v>7289</v>
      </c>
    </row>
    <row r="24" spans="1:14">
      <c r="I24" s="36" t="s">
        <v>20</v>
      </c>
      <c r="J24" s="34">
        <f>SUM(J9:J16)</f>
        <v>88303</v>
      </c>
    </row>
    <row r="25" spans="1:14">
      <c r="I25" s="36" t="s">
        <v>22</v>
      </c>
      <c r="J25" s="34">
        <f>SUM(J17:J19)</f>
        <v>62643</v>
      </c>
    </row>
    <row r="26" spans="1:14">
      <c r="I26" s="36" t="s">
        <v>28</v>
      </c>
      <c r="J26" s="34">
        <f>SUM(J23:J25)</f>
        <v>158235</v>
      </c>
    </row>
    <row r="27" spans="1:14">
      <c r="I27" s="36"/>
      <c r="J27" s="32"/>
    </row>
    <row r="28" spans="1:14">
      <c r="I28" s="35" t="s">
        <v>23</v>
      </c>
      <c r="J28" s="32"/>
    </row>
    <row r="29" spans="1:14">
      <c r="I29" s="36" t="s">
        <v>19</v>
      </c>
      <c r="J29" s="34">
        <v>0</v>
      </c>
    </row>
    <row r="30" spans="1:14">
      <c r="I30" s="36" t="s">
        <v>35</v>
      </c>
      <c r="J30" s="34">
        <v>0</v>
      </c>
    </row>
  </sheetData>
  <sortState xmlns:xlrd2="http://schemas.microsoft.com/office/spreadsheetml/2017/richdata2" ref="A2:T30">
    <sortCondition ref="K1:K30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EDC17-0D4B-4013-9334-1337539C176D}">
  <dimension ref="A1:T29"/>
  <sheetViews>
    <sheetView topLeftCell="F1" workbookViewId="0">
      <selection activeCell="I2" sqref="I2:I18"/>
    </sheetView>
  </sheetViews>
  <sheetFormatPr defaultColWidth="9.1796875" defaultRowHeight="11.5"/>
  <cols>
    <col min="1" max="1" width="21.453125" style="6" bestFit="1" customWidth="1"/>
    <col min="2" max="2" width="22.08984375" style="6" bestFit="1" customWidth="1"/>
    <col min="3" max="3" width="17" style="6" customWidth="1"/>
    <col min="4" max="4" width="21.54296875" style="6" customWidth="1"/>
    <col min="5" max="5" width="23.54296875" style="6" customWidth="1"/>
    <col min="6" max="6" width="11.453125" style="6" customWidth="1"/>
    <col min="7" max="7" width="14" style="6" customWidth="1"/>
    <col min="8" max="8" width="12.453125" style="6" bestFit="1" customWidth="1"/>
    <col min="9" max="9" width="20.1796875" style="6" customWidth="1"/>
    <col min="10" max="10" width="14" style="9" customWidth="1"/>
    <col min="11" max="11" width="12.26953125" style="6" customWidth="1"/>
    <col min="12" max="12" width="12.54296875" style="6" bestFit="1" customWidth="1"/>
    <col min="13" max="13" width="20.90625" style="6" bestFit="1" customWidth="1"/>
    <col min="14" max="14" width="9.453125" style="6" customWidth="1"/>
    <col min="15" max="15" width="18.81640625" style="6" bestFit="1" customWidth="1"/>
    <col min="16" max="16" width="8.453125" style="6" bestFit="1" customWidth="1"/>
    <col min="17" max="18" width="9.1796875" style="6"/>
    <col min="19" max="19" width="13.81640625" style="6" bestFit="1" customWidth="1"/>
    <col min="20" max="20" width="12.6328125" style="6" bestFit="1" customWidth="1"/>
    <col min="21" max="16384" width="9.1796875" style="6"/>
  </cols>
  <sheetData>
    <row r="1" spans="1:20" s="1" customFormat="1" ht="47.25" customHeight="1">
      <c r="A1" s="1" t="s">
        <v>0</v>
      </c>
      <c r="B1" s="1" t="s">
        <v>9</v>
      </c>
      <c r="C1" s="1" t="s">
        <v>14</v>
      </c>
      <c r="D1" s="1" t="s">
        <v>4</v>
      </c>
      <c r="E1" s="1" t="s">
        <v>1</v>
      </c>
      <c r="F1" s="1" t="s">
        <v>11</v>
      </c>
      <c r="G1" s="1" t="s">
        <v>2</v>
      </c>
      <c r="H1" s="1" t="s">
        <v>3</v>
      </c>
      <c r="I1" s="3" t="s">
        <v>5</v>
      </c>
      <c r="J1" s="3" t="s">
        <v>6</v>
      </c>
      <c r="K1" s="1" t="s">
        <v>12</v>
      </c>
      <c r="L1" s="1" t="s">
        <v>7</v>
      </c>
      <c r="M1" s="1" t="s">
        <v>13</v>
      </c>
      <c r="N1" s="1" t="s">
        <v>8</v>
      </c>
      <c r="O1" s="1" t="s">
        <v>10</v>
      </c>
      <c r="P1" s="4" t="s">
        <v>15</v>
      </c>
      <c r="Q1" s="4" t="s">
        <v>16</v>
      </c>
      <c r="R1" s="4" t="s">
        <v>3</v>
      </c>
      <c r="S1" s="4" t="s">
        <v>17</v>
      </c>
      <c r="T1" s="4" t="s">
        <v>18</v>
      </c>
    </row>
    <row r="2" spans="1:20">
      <c r="A2" s="6" t="s">
        <v>276</v>
      </c>
      <c r="D2" s="30" t="s">
        <v>260</v>
      </c>
      <c r="E2" s="6" t="s">
        <v>277</v>
      </c>
      <c r="F2" s="6">
        <v>103</v>
      </c>
      <c r="G2" s="6" t="s">
        <v>38</v>
      </c>
      <c r="H2" s="6" t="s">
        <v>278</v>
      </c>
      <c r="I2" s="6" t="s">
        <v>279</v>
      </c>
      <c r="J2" s="9">
        <v>2873</v>
      </c>
      <c r="K2" s="6" t="s">
        <v>21</v>
      </c>
      <c r="L2" s="6" t="s">
        <v>57</v>
      </c>
      <c r="M2" s="6" t="s">
        <v>56</v>
      </c>
      <c r="N2" s="6" t="s">
        <v>59</v>
      </c>
    </row>
    <row r="3" spans="1:20">
      <c r="A3" s="6" t="s">
        <v>276</v>
      </c>
      <c r="D3" s="30" t="s">
        <v>261</v>
      </c>
      <c r="E3" s="6" t="s">
        <v>280</v>
      </c>
      <c r="F3" s="6">
        <v>18</v>
      </c>
      <c r="G3" s="6" t="s">
        <v>38</v>
      </c>
      <c r="H3" s="6" t="s">
        <v>281</v>
      </c>
      <c r="I3" s="6" t="s">
        <v>282</v>
      </c>
      <c r="J3" s="9">
        <v>1817</v>
      </c>
      <c r="K3" s="6" t="s">
        <v>21</v>
      </c>
      <c r="L3" s="6" t="s">
        <v>57</v>
      </c>
      <c r="M3" s="6" t="s">
        <v>56</v>
      </c>
      <c r="N3" s="6" t="s">
        <v>59</v>
      </c>
    </row>
    <row r="4" spans="1:20">
      <c r="A4" s="49" t="s">
        <v>276</v>
      </c>
      <c r="B4" s="49"/>
      <c r="C4" s="49"/>
      <c r="D4" s="50" t="s">
        <v>263</v>
      </c>
      <c r="E4" s="49" t="s">
        <v>284</v>
      </c>
      <c r="F4" s="49">
        <v>1</v>
      </c>
      <c r="G4" s="49" t="s">
        <v>38</v>
      </c>
      <c r="H4" s="49" t="s">
        <v>285</v>
      </c>
      <c r="I4" s="49" t="s">
        <v>282</v>
      </c>
      <c r="J4" s="44">
        <v>1757</v>
      </c>
      <c r="K4" s="49" t="s">
        <v>21</v>
      </c>
      <c r="L4" s="49" t="s">
        <v>57</v>
      </c>
      <c r="M4" s="49" t="s">
        <v>56</v>
      </c>
      <c r="N4" s="49" t="s">
        <v>59</v>
      </c>
      <c r="O4" s="49"/>
      <c r="P4" s="49"/>
      <c r="Q4" s="49"/>
      <c r="R4" s="49"/>
      <c r="S4" s="49"/>
      <c r="T4" s="49"/>
    </row>
    <row r="5" spans="1:20" s="49" customFormat="1">
      <c r="A5" s="49" t="s">
        <v>276</v>
      </c>
      <c r="D5" s="49" t="s">
        <v>265</v>
      </c>
      <c r="E5" s="49" t="s">
        <v>288</v>
      </c>
      <c r="F5" s="49">
        <v>2</v>
      </c>
      <c r="G5" s="49" t="s">
        <v>38</v>
      </c>
      <c r="H5" s="49" t="s">
        <v>289</v>
      </c>
      <c r="I5" s="49" t="s">
        <v>282</v>
      </c>
      <c r="J5" s="45">
        <v>0</v>
      </c>
      <c r="K5" s="49" t="s">
        <v>21</v>
      </c>
      <c r="L5" s="49" t="s">
        <v>57</v>
      </c>
      <c r="M5" s="49" t="s">
        <v>56</v>
      </c>
      <c r="N5" s="49" t="s">
        <v>59</v>
      </c>
    </row>
    <row r="6" spans="1:20" s="49" customFormat="1">
      <c r="A6" s="49" t="s">
        <v>276</v>
      </c>
      <c r="D6" s="49" t="s">
        <v>267</v>
      </c>
      <c r="E6" s="49" t="s">
        <v>288</v>
      </c>
      <c r="F6" s="49">
        <v>4</v>
      </c>
      <c r="G6" s="49" t="s">
        <v>38</v>
      </c>
      <c r="H6" s="49" t="s">
        <v>289</v>
      </c>
      <c r="I6" s="49" t="s">
        <v>282</v>
      </c>
      <c r="J6" s="44">
        <v>2071</v>
      </c>
      <c r="K6" s="49" t="s">
        <v>21</v>
      </c>
      <c r="L6" s="49" t="s">
        <v>57</v>
      </c>
      <c r="M6" s="49" t="s">
        <v>56</v>
      </c>
      <c r="N6" s="49" t="s">
        <v>59</v>
      </c>
      <c r="O6" s="49" t="s">
        <v>731</v>
      </c>
    </row>
    <row r="7" spans="1:20" s="49" customFormat="1">
      <c r="A7" s="49" t="s">
        <v>276</v>
      </c>
      <c r="D7" s="49" t="s">
        <v>269</v>
      </c>
      <c r="E7" s="49" t="s">
        <v>293</v>
      </c>
      <c r="F7" s="49">
        <v>11</v>
      </c>
      <c r="G7" s="49" t="s">
        <v>38</v>
      </c>
      <c r="H7" s="49" t="s">
        <v>294</v>
      </c>
      <c r="I7" s="49" t="s">
        <v>279</v>
      </c>
      <c r="J7" s="44">
        <v>3062</v>
      </c>
      <c r="K7" s="49" t="s">
        <v>21</v>
      </c>
      <c r="L7" s="49" t="s">
        <v>57</v>
      </c>
      <c r="M7" s="49" t="s">
        <v>56</v>
      </c>
      <c r="N7" s="49" t="s">
        <v>59</v>
      </c>
    </row>
    <row r="8" spans="1:20" s="49" customFormat="1">
      <c r="A8" s="49" t="s">
        <v>276</v>
      </c>
      <c r="D8" s="49" t="s">
        <v>275</v>
      </c>
      <c r="E8" s="49" t="s">
        <v>241</v>
      </c>
      <c r="F8" s="49">
        <v>38</v>
      </c>
      <c r="G8" s="49" t="s">
        <v>38</v>
      </c>
      <c r="H8" s="49" t="s">
        <v>283</v>
      </c>
      <c r="I8" s="49" t="s">
        <v>282</v>
      </c>
      <c r="J8" s="44">
        <v>1063</v>
      </c>
      <c r="K8" s="49" t="s">
        <v>21</v>
      </c>
      <c r="L8" s="49" t="s">
        <v>57</v>
      </c>
      <c r="M8" s="49" t="s">
        <v>54</v>
      </c>
      <c r="N8" s="49" t="s">
        <v>60</v>
      </c>
      <c r="O8" s="49" t="s">
        <v>731</v>
      </c>
    </row>
    <row r="9" spans="1:20" s="49" customFormat="1">
      <c r="A9" s="6" t="s">
        <v>276</v>
      </c>
      <c r="B9" s="6"/>
      <c r="C9" s="6"/>
      <c r="D9" s="30" t="s">
        <v>259</v>
      </c>
      <c r="E9" s="6" t="s">
        <v>277</v>
      </c>
      <c r="F9" s="6">
        <v>103</v>
      </c>
      <c r="G9" s="6" t="s">
        <v>73</v>
      </c>
      <c r="H9" s="6" t="s">
        <v>278</v>
      </c>
      <c r="I9" s="6" t="s">
        <v>279</v>
      </c>
      <c r="J9" s="9">
        <v>13561</v>
      </c>
      <c r="K9" s="6" t="s">
        <v>20</v>
      </c>
      <c r="L9" s="6" t="s">
        <v>57</v>
      </c>
      <c r="M9" s="6" t="s">
        <v>54</v>
      </c>
      <c r="N9" s="6" t="s">
        <v>60</v>
      </c>
      <c r="O9" s="6"/>
      <c r="P9" s="6"/>
      <c r="Q9" s="6"/>
      <c r="R9" s="6"/>
      <c r="S9" s="6"/>
      <c r="T9" s="6"/>
    </row>
    <row r="10" spans="1:20" s="49" customFormat="1">
      <c r="A10" s="49" t="s">
        <v>276</v>
      </c>
      <c r="D10" s="50" t="s">
        <v>262</v>
      </c>
      <c r="E10" s="49" t="s">
        <v>241</v>
      </c>
      <c r="F10" s="49">
        <v>32</v>
      </c>
      <c r="G10" s="49" t="s">
        <v>38</v>
      </c>
      <c r="H10" s="49" t="s">
        <v>283</v>
      </c>
      <c r="I10" s="49" t="s">
        <v>282</v>
      </c>
      <c r="J10" s="44">
        <v>11310</v>
      </c>
      <c r="K10" s="49" t="s">
        <v>20</v>
      </c>
      <c r="L10" s="49" t="s">
        <v>57</v>
      </c>
      <c r="M10" s="49" t="s">
        <v>54</v>
      </c>
      <c r="N10" s="49" t="s">
        <v>60</v>
      </c>
      <c r="O10" s="49" t="s">
        <v>731</v>
      </c>
    </row>
    <row r="11" spans="1:20" s="49" customFormat="1">
      <c r="A11" s="49" t="s">
        <v>276</v>
      </c>
      <c r="D11" s="50" t="s">
        <v>264</v>
      </c>
      <c r="E11" s="49" t="s">
        <v>286</v>
      </c>
      <c r="F11" s="49">
        <v>5</v>
      </c>
      <c r="G11" s="49" t="s">
        <v>38</v>
      </c>
      <c r="H11" s="49" t="s">
        <v>287</v>
      </c>
      <c r="I11" s="49" t="s">
        <v>282</v>
      </c>
      <c r="J11" s="44">
        <v>8124</v>
      </c>
      <c r="K11" s="49" t="s">
        <v>20</v>
      </c>
      <c r="L11" s="49" t="s">
        <v>57</v>
      </c>
      <c r="M11" s="49" t="s">
        <v>56</v>
      </c>
      <c r="N11" s="49" t="s">
        <v>59</v>
      </c>
    </row>
    <row r="12" spans="1:20" s="49" customFormat="1">
      <c r="A12" s="49" t="s">
        <v>276</v>
      </c>
      <c r="D12" s="49" t="s">
        <v>266</v>
      </c>
      <c r="E12" s="49" t="s">
        <v>288</v>
      </c>
      <c r="F12" s="49">
        <v>4</v>
      </c>
      <c r="G12" s="49" t="s">
        <v>73</v>
      </c>
      <c r="H12" s="49" t="s">
        <v>289</v>
      </c>
      <c r="I12" s="49" t="s">
        <v>282</v>
      </c>
      <c r="J12" s="44">
        <v>13418</v>
      </c>
      <c r="K12" s="49" t="s">
        <v>20</v>
      </c>
      <c r="L12" s="49" t="s">
        <v>57</v>
      </c>
      <c r="M12" s="49" t="s">
        <v>54</v>
      </c>
      <c r="N12" s="49" t="s">
        <v>60</v>
      </c>
      <c r="O12" s="49" t="s">
        <v>731</v>
      </c>
    </row>
    <row r="13" spans="1:20" s="49" customFormat="1">
      <c r="A13" s="49" t="s">
        <v>276</v>
      </c>
      <c r="D13" s="49" t="s">
        <v>268</v>
      </c>
      <c r="E13" s="49" t="s">
        <v>290</v>
      </c>
      <c r="F13" s="49">
        <v>3</v>
      </c>
      <c r="G13" s="49" t="s">
        <v>38</v>
      </c>
      <c r="H13" s="49" t="s">
        <v>291</v>
      </c>
      <c r="I13" s="49" t="s">
        <v>292</v>
      </c>
      <c r="J13" s="44">
        <v>3821</v>
      </c>
      <c r="K13" s="49" t="s">
        <v>20</v>
      </c>
      <c r="L13" s="49" t="s">
        <v>57</v>
      </c>
      <c r="M13" s="49" t="s">
        <v>54</v>
      </c>
      <c r="N13" s="49" t="s">
        <v>60</v>
      </c>
    </row>
    <row r="14" spans="1:20" s="49" customFormat="1">
      <c r="A14" s="49" t="s">
        <v>276</v>
      </c>
      <c r="D14" s="49" t="s">
        <v>270</v>
      </c>
      <c r="E14" s="49" t="s">
        <v>295</v>
      </c>
      <c r="F14" s="49">
        <v>2</v>
      </c>
      <c r="G14" s="49" t="s">
        <v>38</v>
      </c>
      <c r="H14" s="49" t="s">
        <v>296</v>
      </c>
      <c r="I14" s="49" t="s">
        <v>279</v>
      </c>
      <c r="J14" s="44">
        <v>3116</v>
      </c>
      <c r="K14" s="49" t="s">
        <v>20</v>
      </c>
      <c r="L14" s="49" t="s">
        <v>57</v>
      </c>
      <c r="M14" s="49" t="s">
        <v>56</v>
      </c>
      <c r="N14" s="49" t="s">
        <v>59</v>
      </c>
    </row>
    <row r="15" spans="1:20" s="49" customFormat="1">
      <c r="A15" s="49" t="s">
        <v>276</v>
      </c>
      <c r="D15" s="49" t="s">
        <v>271</v>
      </c>
      <c r="E15" s="49" t="s">
        <v>297</v>
      </c>
      <c r="F15" s="49">
        <v>5</v>
      </c>
      <c r="G15" s="49" t="s">
        <v>38</v>
      </c>
      <c r="H15" s="49" t="s">
        <v>298</v>
      </c>
      <c r="I15" s="49" t="s">
        <v>279</v>
      </c>
      <c r="J15" s="44">
        <v>5170</v>
      </c>
      <c r="K15" s="49" t="s">
        <v>20</v>
      </c>
      <c r="L15" s="49" t="s">
        <v>57</v>
      </c>
      <c r="M15" s="49" t="s">
        <v>56</v>
      </c>
      <c r="N15" s="49" t="s">
        <v>59</v>
      </c>
    </row>
    <row r="16" spans="1:20" s="49" customFormat="1">
      <c r="A16" s="49" t="s">
        <v>276</v>
      </c>
      <c r="D16" s="49" t="s">
        <v>272</v>
      </c>
      <c r="E16" s="49" t="s">
        <v>254</v>
      </c>
      <c r="F16" s="49">
        <v>1</v>
      </c>
      <c r="G16" s="49" t="s">
        <v>38</v>
      </c>
      <c r="H16" s="49" t="s">
        <v>299</v>
      </c>
      <c r="I16" s="49" t="s">
        <v>279</v>
      </c>
      <c r="J16" s="44">
        <v>9152</v>
      </c>
      <c r="K16" s="49" t="s">
        <v>20</v>
      </c>
      <c r="L16" s="49" t="s">
        <v>57</v>
      </c>
      <c r="M16" s="49" t="s">
        <v>54</v>
      </c>
      <c r="N16" s="49" t="s">
        <v>60</v>
      </c>
      <c r="O16" s="49" t="s">
        <v>732</v>
      </c>
    </row>
    <row r="17" spans="1:14" s="49" customFormat="1">
      <c r="A17" s="49" t="s">
        <v>276</v>
      </c>
      <c r="D17" s="49" t="s">
        <v>274</v>
      </c>
      <c r="E17" s="49" t="s">
        <v>302</v>
      </c>
      <c r="F17" s="49">
        <v>45</v>
      </c>
      <c r="G17" s="49" t="s">
        <v>38</v>
      </c>
      <c r="H17" s="49" t="s">
        <v>303</v>
      </c>
      <c r="I17" s="49" t="s">
        <v>279</v>
      </c>
      <c r="J17" s="44">
        <v>6314</v>
      </c>
      <c r="K17" s="49" t="s">
        <v>20</v>
      </c>
      <c r="L17" s="49" t="s">
        <v>57</v>
      </c>
      <c r="M17" s="49" t="s">
        <v>56</v>
      </c>
      <c r="N17" s="49" t="s">
        <v>59</v>
      </c>
    </row>
    <row r="18" spans="1:14" s="49" customFormat="1">
      <c r="A18" s="49" t="s">
        <v>276</v>
      </c>
      <c r="D18" s="49" t="s">
        <v>273</v>
      </c>
      <c r="E18" s="49" t="s">
        <v>300</v>
      </c>
      <c r="F18" s="49">
        <v>2</v>
      </c>
      <c r="G18" s="49" t="s">
        <v>38</v>
      </c>
      <c r="H18" s="49" t="s">
        <v>301</v>
      </c>
      <c r="I18" s="49" t="s">
        <v>279</v>
      </c>
      <c r="J18" s="44">
        <v>41294.65</v>
      </c>
      <c r="K18" s="49" t="s">
        <v>22</v>
      </c>
      <c r="L18" s="49" t="s">
        <v>58</v>
      </c>
      <c r="M18" s="49" t="s">
        <v>55</v>
      </c>
      <c r="N18" s="49" t="s">
        <v>59</v>
      </c>
    </row>
    <row r="19" spans="1:14" s="49" customFormat="1">
      <c r="J19" s="44">
        <f>SUM(J2:J18)</f>
        <v>127923.65</v>
      </c>
    </row>
    <row r="21" spans="1:14">
      <c r="I21" s="31" t="s">
        <v>30</v>
      </c>
      <c r="J21" s="32"/>
    </row>
    <row r="22" spans="1:14">
      <c r="I22" s="33" t="s">
        <v>21</v>
      </c>
      <c r="J22" s="34">
        <f>SUM(J2:J8)</f>
        <v>12643</v>
      </c>
    </row>
    <row r="23" spans="1:14">
      <c r="I23" s="33" t="s">
        <v>20</v>
      </c>
      <c r="J23" s="34">
        <f>SUM(J9:J17)</f>
        <v>73986</v>
      </c>
    </row>
    <row r="24" spans="1:14">
      <c r="I24" s="33" t="s">
        <v>22</v>
      </c>
      <c r="J24" s="34">
        <f>J18</f>
        <v>41294.65</v>
      </c>
    </row>
    <row r="25" spans="1:14">
      <c r="I25" s="33" t="s">
        <v>28</v>
      </c>
      <c r="J25" s="34">
        <f>SUM(J22:J24)</f>
        <v>127923.65</v>
      </c>
    </row>
    <row r="26" spans="1:14">
      <c r="I26" s="33"/>
      <c r="J26" s="32"/>
    </row>
    <row r="27" spans="1:14">
      <c r="I27" s="31" t="s">
        <v>23</v>
      </c>
      <c r="J27" s="32"/>
    </row>
    <row r="28" spans="1:14">
      <c r="I28" s="33" t="s">
        <v>19</v>
      </c>
      <c r="J28" s="34">
        <v>0</v>
      </c>
    </row>
    <row r="29" spans="1:14">
      <c r="I29" s="33" t="s">
        <v>35</v>
      </c>
      <c r="J29" s="34">
        <v>0</v>
      </c>
    </row>
  </sheetData>
  <sortState xmlns:xlrd2="http://schemas.microsoft.com/office/spreadsheetml/2017/richdata2" ref="A2:T29">
    <sortCondition ref="K1:K2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21</vt:i4>
      </vt:variant>
      <vt:variant>
        <vt:lpstr>Benoemde bereiken</vt:lpstr>
      </vt:variant>
      <vt:variant>
        <vt:i4>1</vt:i4>
      </vt:variant>
    </vt:vector>
  </HeadingPairs>
  <TitlesOfParts>
    <vt:vector size="22" baseType="lpstr">
      <vt:lpstr>Totaaloverzicht</vt:lpstr>
      <vt:lpstr>ABG Organisatie</vt:lpstr>
      <vt:lpstr>Bres Acc BV</vt:lpstr>
      <vt:lpstr>Alphen Chaam</vt:lpstr>
      <vt:lpstr>Altena</vt:lpstr>
      <vt:lpstr>Baarle Nassau</vt:lpstr>
      <vt:lpstr>Drimmelen</vt:lpstr>
      <vt:lpstr>Etten-Leur</vt:lpstr>
      <vt:lpstr>Geertruidenberg</vt:lpstr>
      <vt:lpstr>Gilze en Rijen</vt:lpstr>
      <vt:lpstr>Goeree Overflakkee</vt:lpstr>
      <vt:lpstr>Halderberge</vt:lpstr>
      <vt:lpstr>Hoeksche Waard</vt:lpstr>
      <vt:lpstr>Moerdijk</vt:lpstr>
      <vt:lpstr>Oosterhout</vt:lpstr>
      <vt:lpstr>Rucphen</vt:lpstr>
      <vt:lpstr>Steenbergen</vt:lpstr>
      <vt:lpstr>Woensdrecht</vt:lpstr>
      <vt:lpstr>Zundert</vt:lpstr>
      <vt:lpstr>Horeca Recreatieoord HW</vt:lpstr>
      <vt:lpstr>Zwembaden HW</vt:lpstr>
      <vt:lpstr>Totaaloverzicht!Afdrukbereik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</dc:creator>
  <cp:lastModifiedBy>Ed Bartels</cp:lastModifiedBy>
  <cp:lastPrinted>2018-03-01T14:03:17Z</cp:lastPrinted>
  <dcterms:created xsi:type="dcterms:W3CDTF">2010-10-18T10:45:10Z</dcterms:created>
  <dcterms:modified xsi:type="dcterms:W3CDTF">2021-05-20T10:20:04Z</dcterms:modified>
</cp:coreProperties>
</file>