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heliconnl.sharepoint.com/sites/HSAanbestedingMobiliteitskaarten/Gedeelde documenten/General/03. Nota van inlichtingen/2e NVI/"/>
    </mc:Choice>
  </mc:AlternateContent>
  <xr:revisionPtr revIDLastSave="39" documentId="8_{356BA7B6-2ABD-4693-AF99-D3F12DE54056}" xr6:coauthVersionLast="47" xr6:coauthVersionMax="47" xr10:uidLastSave="{360B7CC7-31C8-4BB2-84B0-0BE2EE7E55BF}"/>
  <bookViews>
    <workbookView xWindow="28680" yWindow="-120" windowWidth="29040" windowHeight="15840" xr2:uid="{9870C520-F0D7-4718-93DC-923A32A4795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1" l="1"/>
  <c r="B24" i="1"/>
  <c r="E22" i="1"/>
  <c r="D15" i="1"/>
  <c r="E5" i="1"/>
  <c r="E6" i="1"/>
  <c r="E18" i="1"/>
  <c r="E21" i="1"/>
  <c r="E20" i="1"/>
  <c r="B12" i="1"/>
  <c r="D12" i="1" s="1"/>
  <c r="B11" i="1"/>
  <c r="D11" i="1" s="1"/>
  <c r="D14" i="1"/>
  <c r="D13" i="1"/>
  <c r="E19" i="1" l="1"/>
</calcChain>
</file>

<file path=xl/sharedStrings.xml><?xml version="1.0" encoding="utf-8"?>
<sst xmlns="http://schemas.openxmlformats.org/spreadsheetml/2006/main" count="48" uniqueCount="41">
  <si>
    <t>Prijs mobiliteitskaart op maandbasis voor:</t>
  </si>
  <si>
    <t>Prijs per kaart, 
per maand</t>
  </si>
  <si>
    <t>Aantal maanden</t>
  </si>
  <si>
    <t>Zakelijk</t>
  </si>
  <si>
    <r>
      <t xml:space="preserve">Woon-werk en zakelijk </t>
    </r>
    <r>
      <rPr>
        <b/>
        <i/>
        <sz val="11"/>
        <color theme="1"/>
        <rFont val="Calibri"/>
        <family val="2"/>
        <scheme val="minor"/>
      </rPr>
      <t>*bij ingang herzieningsclausule</t>
    </r>
  </si>
  <si>
    <t>Vervoersbeweging</t>
  </si>
  <si>
    <t>Verwachting 2022 zakelijk</t>
  </si>
  <si>
    <t>Korting zakelijk</t>
  </si>
  <si>
    <t>Trein (dal)</t>
  </si>
  <si>
    <t>Trein (spits)</t>
  </si>
  <si>
    <t>Bus, tram en metro</t>
  </si>
  <si>
    <t>Deur tot deur</t>
  </si>
  <si>
    <t>Subtotaal 2a</t>
  </si>
  <si>
    <r>
      <t xml:space="preserve">Vervoersbeweging </t>
    </r>
    <r>
      <rPr>
        <b/>
        <i/>
        <sz val="11"/>
        <color theme="1"/>
        <rFont val="Calibri"/>
        <family val="2"/>
        <scheme val="minor"/>
      </rPr>
      <t>*bij ingang herzieningsclausule</t>
    </r>
  </si>
  <si>
    <t>Verwachting 2022 woon-werk</t>
  </si>
  <si>
    <t>Korting woon-werkverkeer en zakelijk</t>
  </si>
  <si>
    <t>Subtotaal 2b</t>
  </si>
  <si>
    <t>De bedragen bevatten alle kosten die nodig zijn voor het uitvoeren van de werkzaamheden, inclusief overhead, voorrijkosten, verzekeringskosten, instelkosten, opstartkosten, opslagkosten, ontwikkelkosten, reiskosten woon- en werkverkeer, salariskosten, werving- en selectiekosten, opleidingskosten, uitvoeringskosten, algemene kosten, winst en risico, afschrijvingskosten en dergelijke.</t>
  </si>
  <si>
    <t>De inschrijfsom (excl. btw) is marktconform en volledig. Het is opdrachtnemer niet toegestaan gedurende de looptijd van de overeenkomst aanvullende kosten in rekening te brengen.</t>
  </si>
  <si>
    <t>Ondertekening</t>
  </si>
  <si>
    <t>Naam</t>
  </si>
  <si>
    <t>Functie</t>
  </si>
  <si>
    <t>Handtekening</t>
  </si>
  <si>
    <t>Bijlage 3 Prijzenblad EA Mobiliteitskaarten - Stichting De Drie AOCs</t>
  </si>
  <si>
    <t>Toelichting Prijzenblad</t>
  </si>
  <si>
    <t>Inschrijver verklaart dat: Deze aanbieding wordt gedaan overeenkomstig de bepalingen van de Europese openbare aanbesteding “EA Mobiliteitskaarten” en met inachtneming van de bepalingen en gegevens zoals opgenomen in het beschrijvend document en de eventuele nota(s) van inlichtingen.</t>
  </si>
  <si>
    <t xml:space="preserve">* Herzieningsclausule: Prijs mobiliteitskaart op maandbasis voor woon-werkverkeer en zakelijk EN Korting woon-werkverkeer en zakelijk zullen in gaan wanneer de herzieningsclausule wordt gebruikt. </t>
  </si>
  <si>
    <t xml:space="preserve">Schatting aantal kaarten </t>
  </si>
  <si>
    <t>Totaalbedrag afname na korting zakelijk</t>
  </si>
  <si>
    <t>Totaalbedrag afname na korting woonwerk en zakelijk</t>
  </si>
  <si>
    <t>Datum en plaats</t>
  </si>
  <si>
    <t>Onderneming en adres</t>
  </si>
  <si>
    <t>(subtotaal 1a)</t>
  </si>
  <si>
    <t>(subtotaal 1b)</t>
  </si>
  <si>
    <t>Prijs (subtotaal bij ingang herzieningclausule) - totaal b</t>
  </si>
  <si>
    <t>Fictieve inschrijfsom (excl btw), alleen zakelijk - totaal a</t>
  </si>
  <si>
    <t>Prijs kaarten per jaar</t>
  </si>
  <si>
    <t>Versie 3, 11-06-2021</t>
  </si>
  <si>
    <t xml:space="preserve">Prijs per gebruiker online oplossing (optioneel) </t>
  </si>
  <si>
    <t>Opmerkingen inschrijver (optioneel)</t>
  </si>
  <si>
    <t>De tabel moet compleet en volledig met bedragen of percentages worden ingevuld (alleen de donker gele velden).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</si>
</sst>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164" formatCode="&quot;€&quot;\ #,##0.00"/>
    <numFmt numFmtId="165" formatCode="&quot;€&quot;\ #,##0"/>
    <numFmt numFmtId="166" formatCode="_ &quot;€&quot;\ * #,##0_ ;_ &quot;€&quot;\ * \-#,##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0"/>
      <name val="Arial"/>
      <family val="2"/>
    </font>
    <font>
      <b/>
      <sz val="11"/>
      <name val="Calibri"/>
      <family val="2"/>
      <scheme val="minor"/>
    </font>
    <font>
      <i/>
      <sz val="11"/>
      <color theme="1"/>
      <name val="Calibri"/>
      <family val="2"/>
      <scheme val="minor"/>
    </font>
    <font>
      <b/>
      <sz val="16"/>
      <color theme="1"/>
      <name val="Calibri"/>
      <family val="2"/>
      <scheme val="minor"/>
    </font>
    <font>
      <b/>
      <i/>
      <sz val="11"/>
      <color theme="1"/>
      <name val="Calibri"/>
      <family val="2"/>
      <scheme val="minor"/>
    </font>
    <font>
      <b/>
      <i/>
      <sz val="11"/>
      <name val="Calibri"/>
      <family val="2"/>
      <scheme val="minor"/>
    </font>
    <font>
      <i/>
      <sz val="11"/>
      <name val="Calibri"/>
      <family val="2"/>
      <scheme val="minor"/>
    </font>
    <font>
      <b/>
      <sz val="11"/>
      <color rgb="FF000000"/>
      <name val="Calibri"/>
      <family val="2"/>
      <scheme val="minor"/>
    </font>
    <font>
      <b/>
      <i/>
      <sz val="10"/>
      <color rgb="FF000000"/>
      <name val="Calibri"/>
      <family val="2"/>
      <scheme val="minor"/>
    </font>
    <font>
      <i/>
      <sz val="10"/>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rgb="FFC0C0C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7999816888943144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103">
    <xf numFmtId="0" fontId="0" fillId="0" borderId="0" xfId="0"/>
    <xf numFmtId="44" fontId="0" fillId="2" borderId="16" xfId="0" applyNumberFormat="1" applyFill="1" applyBorder="1" applyAlignment="1" applyProtection="1">
      <alignment horizontal="left" vertical="top" wrapText="1"/>
      <protection locked="0"/>
    </xf>
    <xf numFmtId="10" fontId="0" fillId="2" borderId="9" xfId="0" applyNumberFormat="1" applyFill="1" applyBorder="1" applyAlignment="1" applyProtection="1">
      <alignment horizontal="left" vertical="top" wrapText="1"/>
      <protection locked="0"/>
    </xf>
    <xf numFmtId="10" fontId="0" fillId="2" borderId="12" xfId="0" applyNumberFormat="1" applyFill="1" applyBorder="1" applyAlignment="1" applyProtection="1">
      <alignment horizontal="left" vertical="top" wrapText="1"/>
      <protection locked="0"/>
    </xf>
    <xf numFmtId="10" fontId="0" fillId="2" borderId="5" xfId="0" applyNumberFormat="1" applyFill="1" applyBorder="1" applyAlignment="1" applyProtection="1">
      <alignment horizontal="left" vertical="top" wrapText="1"/>
      <protection locked="0"/>
    </xf>
    <xf numFmtId="44" fontId="0" fillId="2" borderId="34" xfId="0" applyNumberFormat="1" applyFill="1" applyBorder="1" applyAlignment="1" applyProtection="1">
      <alignment horizontal="left" vertical="top" wrapText="1"/>
      <protection locked="0"/>
    </xf>
    <xf numFmtId="0" fontId="7" fillId="8" borderId="0" xfId="0" applyFont="1" applyFill="1" applyAlignment="1" applyProtection="1">
      <alignment horizontal="left" vertical="top"/>
    </xf>
    <xf numFmtId="0" fontId="0" fillId="8" borderId="0" xfId="0" applyFill="1" applyAlignment="1" applyProtection="1">
      <alignment horizontal="left" vertical="top"/>
    </xf>
    <xf numFmtId="0" fontId="0" fillId="8" borderId="0" xfId="0" applyFill="1" applyAlignment="1" applyProtection="1">
      <alignment horizontal="left" vertical="top" wrapText="1"/>
    </xf>
    <xf numFmtId="0" fontId="0" fillId="9" borderId="0" xfId="0" applyFill="1" applyAlignment="1" applyProtection="1">
      <alignment horizontal="left" vertical="top"/>
    </xf>
    <xf numFmtId="0" fontId="0" fillId="0" borderId="0" xfId="0" applyAlignment="1" applyProtection="1">
      <alignment horizontal="left" vertical="top"/>
    </xf>
    <xf numFmtId="0" fontId="0" fillId="9" borderId="0" xfId="0" applyFill="1" applyAlignment="1" applyProtection="1">
      <alignment horizontal="left" vertical="top" wrapText="1"/>
    </xf>
    <xf numFmtId="0" fontId="0" fillId="0" borderId="0" xfId="0" applyAlignment="1" applyProtection="1">
      <alignment horizontal="left" vertical="top" wrapText="1"/>
    </xf>
    <xf numFmtId="0" fontId="2"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2" fillId="0" borderId="16" xfId="0" applyFont="1" applyBorder="1" applyAlignment="1" applyProtection="1">
      <alignment horizontal="left" vertical="top" wrapText="1"/>
    </xf>
    <xf numFmtId="0" fontId="0" fillId="0" borderId="16" xfId="0" applyBorder="1" applyAlignment="1" applyProtection="1">
      <alignment horizontal="left" vertical="top" wrapText="1"/>
    </xf>
    <xf numFmtId="44" fontId="6" fillId="5" borderId="16" xfId="0" applyNumberFormat="1" applyFont="1" applyFill="1" applyBorder="1" applyAlignment="1" applyProtection="1">
      <alignment horizontal="left" vertical="top" wrapText="1"/>
    </xf>
    <xf numFmtId="0" fontId="2" fillId="0" borderId="13" xfId="0" applyFont="1" applyBorder="1" applyAlignment="1" applyProtection="1">
      <alignment horizontal="left" vertical="top" wrapText="1"/>
    </xf>
    <xf numFmtId="0" fontId="0" fillId="0" borderId="34" xfId="0" applyBorder="1" applyAlignment="1" applyProtection="1">
      <alignment horizontal="left" vertical="top" wrapText="1"/>
    </xf>
    <xf numFmtId="0" fontId="0" fillId="0" borderId="1" xfId="0" applyBorder="1" applyAlignment="1" applyProtection="1">
      <alignment horizontal="left" vertical="top" wrapText="1"/>
    </xf>
    <xf numFmtId="44" fontId="6" fillId="7" borderId="35" xfId="0" applyNumberFormat="1" applyFont="1" applyFill="1" applyBorder="1" applyAlignment="1" applyProtection="1">
      <alignment horizontal="left" vertical="top" wrapText="1"/>
    </xf>
    <xf numFmtId="0" fontId="2" fillId="0" borderId="2"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0" fillId="0" borderId="7" xfId="0" applyBorder="1" applyAlignment="1" applyProtection="1">
      <alignment horizontal="left" vertical="top" wrapText="1"/>
    </xf>
    <xf numFmtId="165" fontId="0" fillId="0" borderId="4" xfId="0" applyNumberFormat="1" applyBorder="1" applyAlignment="1" applyProtection="1">
      <alignment horizontal="left" vertical="top" wrapText="1"/>
    </xf>
    <xf numFmtId="166" fontId="6" fillId="0" borderId="6" xfId="0" applyNumberFormat="1" applyFont="1" applyBorder="1" applyAlignment="1" applyProtection="1">
      <alignment horizontal="left" vertical="top" wrapText="1"/>
    </xf>
    <xf numFmtId="165" fontId="0" fillId="0" borderId="7" xfId="0" applyNumberFormat="1" applyBorder="1" applyAlignment="1" applyProtection="1">
      <alignment horizontal="left" vertical="top" wrapText="1"/>
    </xf>
    <xf numFmtId="166" fontId="6" fillId="0" borderId="10" xfId="0" applyNumberFormat="1" applyFont="1" applyBorder="1" applyAlignment="1" applyProtection="1">
      <alignment horizontal="left" vertical="top" wrapText="1"/>
    </xf>
    <xf numFmtId="0" fontId="0" fillId="8" borderId="0" xfId="0" applyFill="1" applyBorder="1" applyAlignment="1" applyProtection="1">
      <alignment horizontal="left" vertical="top" wrapText="1"/>
    </xf>
    <xf numFmtId="0" fontId="0" fillId="0" borderId="8" xfId="0" applyBorder="1" applyAlignment="1" applyProtection="1">
      <alignment horizontal="left" vertical="top" wrapText="1"/>
    </xf>
    <xf numFmtId="165" fontId="0" fillId="0" borderId="8" xfId="0" applyNumberFormat="1" applyBorder="1" applyAlignment="1" applyProtection="1">
      <alignment horizontal="left" vertical="top" wrapText="1"/>
    </xf>
    <xf numFmtId="0" fontId="0" fillId="0" borderId="11" xfId="0" applyBorder="1" applyAlignment="1" applyProtection="1">
      <alignment horizontal="left" vertical="top" wrapText="1"/>
    </xf>
    <xf numFmtId="165" fontId="0" fillId="0" borderId="11" xfId="0" applyNumberFormat="1" applyBorder="1" applyAlignment="1" applyProtection="1">
      <alignment horizontal="left" vertical="top" wrapText="1"/>
    </xf>
    <xf numFmtId="166" fontId="6" fillId="0" borderId="29" xfId="0" applyNumberFormat="1" applyFont="1" applyBorder="1" applyAlignment="1" applyProtection="1">
      <alignment horizontal="left" vertical="top" wrapText="1"/>
    </xf>
    <xf numFmtId="0" fontId="2" fillId="0" borderId="2" xfId="0" applyFont="1" applyBorder="1" applyAlignment="1" applyProtection="1">
      <alignment vertical="top" wrapText="1"/>
    </xf>
    <xf numFmtId="0" fontId="2" fillId="0" borderId="15" xfId="0" applyFont="1" applyBorder="1" applyAlignment="1" applyProtection="1">
      <alignment vertical="top" wrapText="1"/>
    </xf>
    <xf numFmtId="166" fontId="6" fillId="5" borderId="3" xfId="0" applyNumberFormat="1" applyFont="1" applyFill="1" applyBorder="1" applyAlignment="1" applyProtection="1">
      <alignment vertical="top" wrapText="1"/>
    </xf>
    <xf numFmtId="0" fontId="2" fillId="8" borderId="0" xfId="0" applyFont="1" applyFill="1" applyBorder="1" applyAlignment="1" applyProtection="1">
      <alignment horizontal="left" vertical="top" wrapText="1"/>
    </xf>
    <xf numFmtId="166" fontId="8" fillId="8" borderId="0" xfId="0" applyNumberFormat="1" applyFont="1" applyFill="1" applyBorder="1" applyAlignment="1" applyProtection="1">
      <alignment horizontal="left" vertical="top" wrapText="1"/>
    </xf>
    <xf numFmtId="0" fontId="9" fillId="0" borderId="1" xfId="0" applyFont="1" applyBorder="1" applyAlignment="1" applyProtection="1">
      <alignment horizontal="left" vertical="top" wrapText="1"/>
    </xf>
    <xf numFmtId="166" fontId="10" fillId="0" borderId="6" xfId="0" applyNumberFormat="1" applyFont="1" applyBorder="1" applyAlignment="1" applyProtection="1">
      <alignment horizontal="left" vertical="top" wrapText="1"/>
    </xf>
    <xf numFmtId="165" fontId="0" fillId="0" borderId="14" xfId="0" applyNumberFormat="1" applyBorder="1" applyAlignment="1" applyProtection="1">
      <alignment horizontal="left" vertical="top" wrapText="1"/>
    </xf>
    <xf numFmtId="166" fontId="9" fillId="6" borderId="3" xfId="0" applyNumberFormat="1" applyFont="1" applyFill="1" applyBorder="1" applyAlignment="1" applyProtection="1">
      <alignment horizontal="left" vertical="top" wrapText="1"/>
    </xf>
    <xf numFmtId="166" fontId="10" fillId="7" borderId="3" xfId="0" applyNumberFormat="1"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44" fontId="2" fillId="5" borderId="1" xfId="0" applyNumberFormat="1" applyFont="1" applyFill="1" applyBorder="1" applyAlignment="1" applyProtection="1">
      <alignment horizontal="right" vertical="top" wrapText="1"/>
    </xf>
    <xf numFmtId="44" fontId="0" fillId="8" borderId="0" xfId="0" applyNumberFormat="1" applyFill="1" applyAlignment="1" applyProtection="1">
      <alignment horizontal="left" vertical="top" wrapText="1"/>
    </xf>
    <xf numFmtId="44" fontId="0" fillId="8" borderId="0" xfId="0" applyNumberFormat="1" applyFill="1" applyBorder="1" applyAlignment="1" applyProtection="1">
      <alignment horizontal="left" vertical="top" wrapText="1"/>
    </xf>
    <xf numFmtId="0" fontId="0" fillId="7" borderId="2" xfId="0" applyFont="1" applyFill="1" applyBorder="1" applyAlignment="1" applyProtection="1">
      <alignment horizontal="left" vertical="top" wrapText="1"/>
    </xf>
    <xf numFmtId="44" fontId="0" fillId="7" borderId="1" xfId="0" applyNumberFormat="1" applyFont="1" applyFill="1" applyBorder="1" applyAlignment="1" applyProtection="1">
      <alignment horizontal="right" vertical="top" wrapText="1"/>
    </xf>
    <xf numFmtId="0" fontId="2" fillId="4" borderId="2" xfId="0" applyFont="1" applyFill="1" applyBorder="1" applyAlignment="1" applyProtection="1">
      <alignment horizontal="left" vertical="top" wrapText="1"/>
    </xf>
    <xf numFmtId="0" fontId="2" fillId="4" borderId="15" xfId="0" applyFont="1" applyFill="1" applyBorder="1" applyAlignment="1" applyProtection="1">
      <alignment horizontal="left" vertical="top" wrapText="1"/>
    </xf>
    <xf numFmtId="0" fontId="2" fillId="4" borderId="3" xfId="0" applyFont="1" applyFill="1" applyBorder="1" applyAlignment="1" applyProtection="1">
      <alignment horizontal="left" vertical="top" wrapText="1"/>
    </xf>
    <xf numFmtId="0" fontId="6" fillId="8" borderId="0" xfId="0" applyFont="1" applyFill="1" applyAlignment="1" applyProtection="1">
      <alignment horizontal="left" vertical="top" wrapText="1"/>
    </xf>
    <xf numFmtId="164" fontId="1" fillId="8" borderId="0" xfId="1" applyNumberFormat="1" applyFont="1" applyFill="1" applyBorder="1" applyAlignment="1" applyProtection="1">
      <alignment horizontal="left" vertical="top" wrapText="1"/>
    </xf>
    <xf numFmtId="6" fontId="11" fillId="8" borderId="0" xfId="0" applyNumberFormat="1" applyFont="1" applyFill="1" applyBorder="1" applyAlignment="1" applyProtection="1">
      <alignment vertical="center" wrapText="1"/>
    </xf>
    <xf numFmtId="0" fontId="0" fillId="8" borderId="0" xfId="0" applyFill="1" applyAlignment="1" applyProtection="1">
      <alignment wrapText="1"/>
    </xf>
    <xf numFmtId="6" fontId="12" fillId="8" borderId="0" xfId="0" applyNumberFormat="1" applyFont="1" applyFill="1" applyAlignment="1" applyProtection="1">
      <alignment wrapText="1"/>
    </xf>
    <xf numFmtId="44" fontId="0" fillId="8" borderId="0" xfId="0" applyNumberFormat="1" applyFill="1" applyAlignment="1" applyProtection="1">
      <alignment wrapText="1"/>
    </xf>
    <xf numFmtId="0" fontId="0" fillId="9" borderId="0" xfId="0" applyFill="1" applyAlignment="1" applyProtection="1">
      <alignment wrapText="1"/>
    </xf>
    <xf numFmtId="0" fontId="13" fillId="8" borderId="0" xfId="0" applyFont="1" applyFill="1" applyAlignment="1" applyProtection="1">
      <alignment horizontal="left" vertical="top" wrapText="1"/>
    </xf>
    <xf numFmtId="0" fontId="2" fillId="6" borderId="16" xfId="0" applyFont="1" applyFill="1" applyBorder="1" applyAlignment="1" applyProtection="1">
      <alignment horizontal="left" vertical="top" wrapText="1"/>
      <protection locked="0"/>
    </xf>
    <xf numFmtId="0" fontId="2" fillId="6" borderId="20" xfId="0" applyFont="1" applyFill="1" applyBorder="1" applyAlignment="1" applyProtection="1">
      <alignment horizontal="left" vertical="top" wrapText="1"/>
      <protection locked="0"/>
    </xf>
    <xf numFmtId="0" fontId="2" fillId="6" borderId="23" xfId="0" applyFont="1" applyFill="1" applyBorder="1" applyAlignment="1" applyProtection="1">
      <alignment horizontal="left" vertical="top" wrapText="1"/>
      <protection locked="0"/>
    </xf>
    <xf numFmtId="0" fontId="2" fillId="8" borderId="13" xfId="0" applyFont="1" applyFill="1" applyBorder="1" applyAlignment="1" applyProtection="1">
      <alignment horizontal="left" vertical="top" wrapText="1"/>
    </xf>
    <xf numFmtId="0" fontId="0" fillId="8" borderId="0" xfId="0" applyFill="1"/>
    <xf numFmtId="44" fontId="0" fillId="10" borderId="34" xfId="0" applyNumberFormat="1" applyFill="1" applyBorder="1" applyAlignment="1" applyProtection="1">
      <alignment horizontal="left" vertical="top" wrapText="1"/>
      <protection locked="0"/>
    </xf>
    <xf numFmtId="0" fontId="0" fillId="10" borderId="16" xfId="0" applyFill="1" applyBorder="1" applyAlignment="1" applyProtection="1">
      <alignment horizontal="left" vertical="top" wrapText="1"/>
      <protection locked="0"/>
    </xf>
    <xf numFmtId="0" fontId="0" fillId="10" borderId="1" xfId="0" applyFill="1" applyBorder="1" applyAlignment="1" applyProtection="1">
      <alignment horizontal="left" vertical="top" wrapText="1"/>
      <protection locked="0"/>
    </xf>
    <xf numFmtId="0" fontId="0" fillId="0" borderId="36" xfId="0" applyBorder="1" applyAlignment="1" applyProtection="1">
      <alignment horizontal="left" vertical="top" wrapText="1"/>
    </xf>
    <xf numFmtId="0" fontId="0" fillId="0" borderId="31" xfId="0" applyBorder="1" applyAlignment="1" applyProtection="1">
      <alignment horizontal="left" vertical="top" wrapText="1"/>
    </xf>
    <xf numFmtId="0" fontId="0" fillId="0" borderId="33" xfId="0" applyBorder="1" applyAlignment="1" applyProtection="1">
      <alignment horizontal="left" vertical="top" wrapText="1"/>
    </xf>
    <xf numFmtId="0" fontId="2" fillId="0" borderId="15" xfId="0" applyFont="1" applyBorder="1" applyAlignment="1" applyProtection="1">
      <alignment horizontal="left" vertical="top" wrapText="1"/>
    </xf>
    <xf numFmtId="0" fontId="3" fillId="0" borderId="37" xfId="0" applyFont="1" applyBorder="1" applyAlignment="1" applyProtection="1">
      <alignment horizontal="left" vertical="top" wrapText="1"/>
    </xf>
    <xf numFmtId="0" fontId="3" fillId="0" borderId="27" xfId="0" applyFont="1" applyBorder="1" applyAlignment="1" applyProtection="1">
      <alignment horizontal="left" vertical="top" wrapText="1"/>
    </xf>
    <xf numFmtId="0" fontId="3" fillId="0" borderId="28" xfId="0" applyFont="1" applyBorder="1" applyAlignment="1" applyProtection="1">
      <alignment horizontal="left" vertical="top" wrapText="1"/>
    </xf>
    <xf numFmtId="0" fontId="0" fillId="0" borderId="37" xfId="0" applyBorder="1" applyAlignment="1" applyProtection="1">
      <alignment horizontal="left" vertical="top" wrapText="1"/>
    </xf>
    <xf numFmtId="0" fontId="0" fillId="0" borderId="27" xfId="0" applyBorder="1" applyAlignment="1" applyProtection="1">
      <alignment horizontal="left" vertical="top" wrapText="1"/>
    </xf>
    <xf numFmtId="0" fontId="0" fillId="0" borderId="28" xfId="0" applyBorder="1" applyAlignment="1" applyProtection="1">
      <alignment horizontal="left" vertical="top" wrapText="1"/>
    </xf>
    <xf numFmtId="0" fontId="2" fillId="3" borderId="38" xfId="0" applyFont="1" applyFill="1" applyBorder="1" applyAlignment="1" applyProtection="1">
      <alignment horizontal="center" vertical="top" wrapText="1"/>
    </xf>
    <xf numFmtId="0" fontId="2" fillId="3" borderId="30" xfId="0" applyFont="1" applyFill="1" applyBorder="1" applyAlignment="1" applyProtection="1">
      <alignment horizontal="center" vertical="top" wrapText="1"/>
    </xf>
    <xf numFmtId="0" fontId="2" fillId="3" borderId="32" xfId="0" applyFont="1" applyFill="1" applyBorder="1" applyAlignment="1" applyProtection="1">
      <alignment horizontal="center" vertical="top" wrapText="1"/>
    </xf>
    <xf numFmtId="0" fontId="2" fillId="6" borderId="17" xfId="0" applyFont="1" applyFill="1" applyBorder="1" applyAlignment="1" applyProtection="1">
      <alignment horizontal="center" vertical="top" wrapText="1"/>
      <protection locked="0"/>
    </xf>
    <xf numFmtId="0" fontId="2" fillId="6" borderId="18" xfId="0" applyFont="1" applyFill="1" applyBorder="1" applyAlignment="1" applyProtection="1">
      <alignment horizontal="center" vertical="top" wrapText="1"/>
      <protection locked="0"/>
    </xf>
    <xf numFmtId="0" fontId="2" fillId="6" borderId="19" xfId="0" applyFont="1" applyFill="1" applyBorder="1" applyAlignment="1" applyProtection="1">
      <alignment horizontal="center" vertical="top" wrapText="1"/>
      <protection locked="0"/>
    </xf>
    <xf numFmtId="0" fontId="2" fillId="6" borderId="21" xfId="0" applyFont="1" applyFill="1" applyBorder="1" applyAlignment="1" applyProtection="1">
      <alignment horizontal="center" vertical="top" wrapText="1"/>
      <protection locked="0"/>
    </xf>
    <xf numFmtId="0" fontId="2" fillId="6" borderId="0" xfId="0" applyFont="1" applyFill="1" applyBorder="1" applyAlignment="1" applyProtection="1">
      <alignment horizontal="center" vertical="top" wrapText="1"/>
      <protection locked="0"/>
    </xf>
    <xf numFmtId="0" fontId="2" fillId="6" borderId="22" xfId="0" applyFont="1" applyFill="1" applyBorder="1" applyAlignment="1" applyProtection="1">
      <alignment horizontal="center" vertical="top" wrapText="1"/>
      <protection locked="0"/>
    </xf>
    <xf numFmtId="0" fontId="2" fillId="6" borderId="24" xfId="0" applyFont="1" applyFill="1" applyBorder="1" applyAlignment="1" applyProtection="1">
      <alignment horizontal="center" vertical="top" wrapText="1"/>
      <protection locked="0"/>
    </xf>
    <xf numFmtId="0" fontId="2" fillId="6" borderId="25" xfId="0" applyFont="1" applyFill="1" applyBorder="1" applyAlignment="1" applyProtection="1">
      <alignment horizontal="center" vertical="top" wrapText="1"/>
      <protection locked="0"/>
    </xf>
    <xf numFmtId="0" fontId="2" fillId="6" borderId="26" xfId="0" applyFont="1" applyFill="1" applyBorder="1" applyAlignment="1" applyProtection="1">
      <alignment horizontal="center" vertical="top" wrapText="1"/>
      <protection locked="0"/>
    </xf>
    <xf numFmtId="0" fontId="2" fillId="6" borderId="17" xfId="0" applyFont="1" applyFill="1" applyBorder="1" applyAlignment="1" applyProtection="1">
      <alignment horizontal="left" vertical="top" wrapText="1"/>
      <protection locked="0"/>
    </xf>
    <xf numFmtId="0" fontId="2" fillId="6" borderId="19" xfId="0" applyFont="1" applyFill="1" applyBorder="1" applyAlignment="1" applyProtection="1">
      <alignment horizontal="left" vertical="top" wrapText="1"/>
      <protection locked="0"/>
    </xf>
    <xf numFmtId="0" fontId="2" fillId="6" borderId="21" xfId="0" applyFont="1" applyFill="1" applyBorder="1" applyAlignment="1" applyProtection="1">
      <alignment horizontal="left" vertical="top" wrapText="1"/>
      <protection locked="0"/>
    </xf>
    <xf numFmtId="0" fontId="2" fillId="6" borderId="22" xfId="0" applyFont="1" applyFill="1" applyBorder="1" applyAlignment="1" applyProtection="1">
      <alignment horizontal="left" vertical="top" wrapText="1"/>
      <protection locked="0"/>
    </xf>
    <xf numFmtId="0" fontId="2" fillId="6" borderId="24" xfId="0" applyFont="1" applyFill="1" applyBorder="1" applyAlignment="1" applyProtection="1">
      <alignment horizontal="left" vertical="top" wrapText="1"/>
      <protection locked="0"/>
    </xf>
    <xf numFmtId="0" fontId="2" fillId="6" borderId="26" xfId="0" applyFont="1" applyFill="1" applyBorder="1" applyAlignment="1" applyProtection="1">
      <alignment horizontal="left" vertical="top" wrapText="1"/>
      <protection locked="0"/>
    </xf>
    <xf numFmtId="0" fontId="0" fillId="8" borderId="0" xfId="0" applyFill="1" applyAlignment="1" applyProtection="1">
      <alignment horizontal="left" vertical="top"/>
      <protection locked="0"/>
    </xf>
    <xf numFmtId="0" fontId="0" fillId="8" borderId="0" xfId="0" applyFill="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0" fillId="8" borderId="0" xfId="0" applyFill="1" applyProtection="1">
      <protection locked="0"/>
    </xf>
    <xf numFmtId="0" fontId="2" fillId="8" borderId="0" xfId="0" applyFont="1" applyFill="1" applyBorder="1" applyAlignment="1" applyProtection="1">
      <alignment horizontal="left" vertical="top" wrapText="1"/>
      <protection locked="0"/>
    </xf>
  </cellXfs>
  <cellStyles count="3">
    <cellStyle name="Procent" xfId="1" builtinId="5"/>
    <cellStyle name="Standaard" xfId="0" builtinId="0"/>
    <cellStyle name="Standaard 2" xfId="2" xr:uid="{22729C5E-9E88-48E1-8491-DA30C32BDA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8246-398E-4BB4-AB3A-A2F0D0CC8503}">
  <dimension ref="A1:BM86"/>
  <sheetViews>
    <sheetView tabSelected="1" zoomScale="110" zoomScaleNormal="110" workbookViewId="0">
      <selection activeCell="G6" sqref="G6"/>
    </sheetView>
  </sheetViews>
  <sheetFormatPr defaultColWidth="8.88671875" defaultRowHeight="14.4" x14ac:dyDescent="0.3"/>
  <cols>
    <col min="1" max="1" width="30.33203125" style="12" customWidth="1"/>
    <col min="2" max="2" width="19.33203125" style="12" customWidth="1"/>
    <col min="3" max="3" width="16.109375" style="12" customWidth="1"/>
    <col min="4" max="4" width="17.33203125" style="12" customWidth="1"/>
    <col min="5" max="5" width="18.33203125" style="12" customWidth="1"/>
    <col min="6" max="6" width="17.5546875" style="8" customWidth="1"/>
    <col min="7" max="7" width="61.33203125" style="8" customWidth="1"/>
    <col min="8" max="8" width="17.5546875" style="8" customWidth="1"/>
    <col min="9" max="9" width="22.6640625" style="8" customWidth="1"/>
    <col min="10" max="11" width="8.88671875" style="8"/>
    <col min="12" max="12" width="17.5546875" style="8" customWidth="1"/>
    <col min="13" max="13" width="51.88671875" style="8" customWidth="1"/>
    <col min="14" max="41" width="8.88671875" style="8"/>
    <col min="42" max="65" width="8.88671875" style="11"/>
    <col min="66" max="16384" width="8.88671875" style="12"/>
  </cols>
  <sheetData>
    <row r="1" spans="1:65" s="10" customFormat="1" ht="21" x14ac:dyDescent="0.3">
      <c r="A1" s="6" t="s">
        <v>23</v>
      </c>
      <c r="B1" s="7"/>
      <c r="C1" s="7"/>
      <c r="D1" s="7"/>
      <c r="E1" s="7"/>
      <c r="F1" s="7"/>
      <c r="G1" s="98"/>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9"/>
      <c r="AQ1" s="9"/>
      <c r="AR1" s="9"/>
      <c r="AS1" s="9"/>
      <c r="AT1" s="9"/>
      <c r="AU1" s="9"/>
      <c r="AV1" s="9"/>
      <c r="AW1" s="9"/>
      <c r="AX1" s="9"/>
      <c r="AY1" s="9"/>
      <c r="AZ1" s="9"/>
      <c r="BA1" s="9"/>
      <c r="BB1" s="9"/>
      <c r="BC1" s="9"/>
      <c r="BD1" s="9"/>
      <c r="BE1" s="9"/>
      <c r="BF1" s="9"/>
      <c r="BG1" s="9"/>
      <c r="BH1" s="9"/>
      <c r="BI1" s="9"/>
      <c r="BJ1" s="9"/>
      <c r="BK1" s="9"/>
      <c r="BL1" s="9"/>
      <c r="BM1" s="9"/>
    </row>
    <row r="2" spans="1:65" ht="19.8" customHeight="1" x14ac:dyDescent="0.3">
      <c r="A2" s="61" t="s">
        <v>37</v>
      </c>
      <c r="B2" s="8"/>
      <c r="C2" s="8"/>
      <c r="D2" s="8"/>
      <c r="E2" s="8"/>
      <c r="G2" s="99"/>
    </row>
    <row r="3" spans="1:65" ht="15" thickBot="1" x14ac:dyDescent="0.35">
      <c r="A3" s="8"/>
      <c r="B3" s="8"/>
      <c r="C3" s="8"/>
      <c r="D3" s="8"/>
      <c r="E3" s="8"/>
      <c r="G3" s="99"/>
    </row>
    <row r="4" spans="1:65" ht="29.4" thickBot="1" x14ac:dyDescent="0.35">
      <c r="A4" s="13" t="s">
        <v>0</v>
      </c>
      <c r="B4" s="13" t="s">
        <v>1</v>
      </c>
      <c r="C4" s="13" t="s">
        <v>2</v>
      </c>
      <c r="D4" s="14" t="s">
        <v>27</v>
      </c>
      <c r="E4" s="23" t="s">
        <v>36</v>
      </c>
      <c r="G4" s="100" t="s">
        <v>39</v>
      </c>
    </row>
    <row r="5" spans="1:65" ht="15" thickBot="1" x14ac:dyDescent="0.35">
      <c r="A5" s="15" t="s">
        <v>3</v>
      </c>
      <c r="B5" s="1">
        <v>0</v>
      </c>
      <c r="C5" s="16">
        <v>12</v>
      </c>
      <c r="D5" s="16">
        <v>119</v>
      </c>
      <c r="E5" s="17">
        <f>(B5*D5)*C5</f>
        <v>0</v>
      </c>
      <c r="F5" s="54" t="s">
        <v>32</v>
      </c>
      <c r="G5" s="68"/>
    </row>
    <row r="6" spans="1:65" ht="29.4" thickBot="1" x14ac:dyDescent="0.35">
      <c r="A6" s="18" t="s">
        <v>4</v>
      </c>
      <c r="B6" s="5">
        <v>0</v>
      </c>
      <c r="C6" s="19">
        <v>12</v>
      </c>
      <c r="D6" s="20">
        <v>667</v>
      </c>
      <c r="E6" s="21">
        <f>(B6*D6)*C6</f>
        <v>0</v>
      </c>
      <c r="F6" s="54" t="s">
        <v>33</v>
      </c>
      <c r="G6" s="69"/>
    </row>
    <row r="7" spans="1:65" s="66" customFormat="1" ht="15" thickBot="1" x14ac:dyDescent="0.35">
      <c r="G7" s="101"/>
    </row>
    <row r="8" spans="1:65" s="8" customFormat="1" ht="29.4" thickBot="1" x14ac:dyDescent="0.35">
      <c r="A8" s="65" t="s">
        <v>38</v>
      </c>
      <c r="B8" s="67">
        <v>0</v>
      </c>
      <c r="C8" s="54"/>
      <c r="D8" s="54"/>
      <c r="E8" s="54"/>
      <c r="G8" s="69"/>
    </row>
    <row r="9" spans="1:65" s="8" customFormat="1" ht="15" thickBot="1" x14ac:dyDescent="0.35">
      <c r="G9" s="99"/>
      <c r="AP9" s="11"/>
      <c r="AQ9" s="11"/>
      <c r="AR9" s="11"/>
      <c r="AS9" s="11"/>
      <c r="AT9" s="11"/>
      <c r="AU9" s="11"/>
      <c r="AV9" s="11"/>
      <c r="AW9" s="11"/>
      <c r="AX9" s="11"/>
      <c r="AY9" s="11"/>
      <c r="AZ9" s="11"/>
      <c r="BA9" s="11"/>
      <c r="BB9" s="11"/>
      <c r="BC9" s="11"/>
      <c r="BD9" s="11"/>
      <c r="BE9" s="11"/>
      <c r="BF9" s="11"/>
      <c r="BG9" s="11"/>
      <c r="BH9" s="11"/>
      <c r="BI9" s="11"/>
      <c r="BJ9" s="11"/>
      <c r="BK9" s="11"/>
      <c r="BL9" s="11"/>
      <c r="BM9" s="11"/>
    </row>
    <row r="10" spans="1:65" ht="43.8" thickBot="1" x14ac:dyDescent="0.35">
      <c r="A10" s="13" t="s">
        <v>5</v>
      </c>
      <c r="B10" s="13" t="s">
        <v>6</v>
      </c>
      <c r="C10" s="22" t="s">
        <v>7</v>
      </c>
      <c r="D10" s="23" t="s">
        <v>28</v>
      </c>
      <c r="E10" s="8"/>
      <c r="G10" s="100" t="s">
        <v>39</v>
      </c>
    </row>
    <row r="11" spans="1:65" ht="15" thickBot="1" x14ac:dyDescent="0.35">
      <c r="A11" s="24" t="s">
        <v>8</v>
      </c>
      <c r="B11" s="25">
        <f>60491.6666666667*0.6</f>
        <v>36295.000000000022</v>
      </c>
      <c r="C11" s="4">
        <v>0</v>
      </c>
      <c r="D11" s="26">
        <f>(100%-C11)*B11</f>
        <v>36295.000000000022</v>
      </c>
      <c r="E11" s="8"/>
      <c r="G11" s="68"/>
    </row>
    <row r="12" spans="1:65" ht="15" thickBot="1" x14ac:dyDescent="0.35">
      <c r="A12" s="24" t="s">
        <v>9</v>
      </c>
      <c r="B12" s="27">
        <f>60491.6666666667*0.4</f>
        <v>24196.666666666682</v>
      </c>
      <c r="C12" s="2">
        <v>0</v>
      </c>
      <c r="D12" s="28">
        <f>(100%-C12)*B12</f>
        <v>24196.666666666682</v>
      </c>
      <c r="E12" s="8"/>
      <c r="G12" s="69"/>
      <c r="I12" s="55"/>
      <c r="J12" s="56"/>
      <c r="K12" s="29"/>
    </row>
    <row r="13" spans="1:65" ht="15" thickBot="1" x14ac:dyDescent="0.35">
      <c r="A13" s="30" t="s">
        <v>10</v>
      </c>
      <c r="B13" s="31">
        <v>1423.3333333333335</v>
      </c>
      <c r="C13" s="2">
        <v>0</v>
      </c>
      <c r="D13" s="28">
        <f>(100%-C13)*B13</f>
        <v>1423.3333333333335</v>
      </c>
      <c r="E13" s="8"/>
      <c r="G13" s="68"/>
      <c r="I13" s="55"/>
      <c r="J13" s="56"/>
      <c r="K13" s="29"/>
    </row>
    <row r="14" spans="1:65" ht="15" thickBot="1" x14ac:dyDescent="0.35">
      <c r="A14" s="32" t="s">
        <v>11</v>
      </c>
      <c r="B14" s="33">
        <v>1423.3333333333335</v>
      </c>
      <c r="C14" s="3">
        <v>0</v>
      </c>
      <c r="D14" s="34">
        <f>(100%-C14)*B14</f>
        <v>1423.3333333333335</v>
      </c>
      <c r="E14" s="8"/>
      <c r="G14" s="69"/>
      <c r="I14" s="55"/>
      <c r="J14" s="56"/>
      <c r="K14" s="29"/>
    </row>
    <row r="15" spans="1:65" ht="15" thickBot="1" x14ac:dyDescent="0.35">
      <c r="A15" s="35" t="s">
        <v>12</v>
      </c>
      <c r="B15" s="36"/>
      <c r="C15" s="36"/>
      <c r="D15" s="37">
        <f>SUM(D11:D14)</f>
        <v>63338.333333333372</v>
      </c>
      <c r="E15" s="8"/>
      <c r="G15" s="99"/>
      <c r="I15" s="55"/>
      <c r="J15" s="56"/>
      <c r="K15" s="29"/>
    </row>
    <row r="16" spans="1:65" s="8" customFormat="1" ht="15" thickBot="1" x14ac:dyDescent="0.35">
      <c r="A16" s="38"/>
      <c r="B16" s="38"/>
      <c r="C16" s="38"/>
      <c r="D16" s="39"/>
      <c r="E16" s="38"/>
      <c r="F16" s="38"/>
      <c r="G16" s="102"/>
      <c r="H16" s="38"/>
      <c r="I16" s="55"/>
      <c r="J16" s="56"/>
      <c r="K16" s="29"/>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row>
    <row r="17" spans="1:65" ht="58.2" thickBot="1" x14ac:dyDescent="0.35">
      <c r="A17" s="13" t="s">
        <v>13</v>
      </c>
      <c r="B17" s="13" t="s">
        <v>6</v>
      </c>
      <c r="C17" s="13" t="s">
        <v>14</v>
      </c>
      <c r="D17" s="22" t="s">
        <v>15</v>
      </c>
      <c r="E17" s="40" t="s">
        <v>29</v>
      </c>
      <c r="F17" s="38"/>
      <c r="G17" s="100" t="s">
        <v>39</v>
      </c>
      <c r="H17" s="38"/>
      <c r="I17" s="38"/>
      <c r="J17" s="55"/>
      <c r="K17" s="56"/>
      <c r="L17" s="29"/>
    </row>
    <row r="18" spans="1:65" ht="15" thickBot="1" x14ac:dyDescent="0.35">
      <c r="A18" s="24" t="s">
        <v>8</v>
      </c>
      <c r="B18" s="25">
        <v>36295</v>
      </c>
      <c r="C18" s="25">
        <v>127367.11666666668</v>
      </c>
      <c r="D18" s="4">
        <v>0</v>
      </c>
      <c r="E18" s="41">
        <f>(100%-D18)*(C18+B18)</f>
        <v>163662.1166666667</v>
      </c>
      <c r="F18" s="38"/>
      <c r="G18" s="68"/>
      <c r="H18" s="38"/>
      <c r="I18" s="38"/>
      <c r="J18" s="55"/>
      <c r="K18" s="56"/>
      <c r="L18" s="29"/>
    </row>
    <row r="19" spans="1:65" ht="15" thickBot="1" x14ac:dyDescent="0.35">
      <c r="A19" s="24" t="s">
        <v>9</v>
      </c>
      <c r="B19" s="27">
        <v>24196.666666666682</v>
      </c>
      <c r="C19" s="27">
        <v>254734.23333333337</v>
      </c>
      <c r="D19" s="2">
        <v>0</v>
      </c>
      <c r="E19" s="41">
        <f t="shared" ref="E19:E21" si="0">(100%-D19)*(C19+B19)</f>
        <v>278930.90000000002</v>
      </c>
      <c r="F19" s="38"/>
      <c r="G19" s="69"/>
      <c r="H19" s="38"/>
      <c r="I19" s="38"/>
      <c r="J19" s="55"/>
      <c r="K19" s="56"/>
      <c r="L19" s="29"/>
    </row>
    <row r="20" spans="1:65" ht="15" thickBot="1" x14ac:dyDescent="0.35">
      <c r="A20" s="30" t="s">
        <v>10</v>
      </c>
      <c r="B20" s="31">
        <v>1423.3333333333335</v>
      </c>
      <c r="C20" s="31">
        <v>8990.6200000000008</v>
      </c>
      <c r="D20" s="2">
        <v>0</v>
      </c>
      <c r="E20" s="41">
        <f t="shared" si="0"/>
        <v>10413.953333333335</v>
      </c>
      <c r="F20" s="38"/>
      <c r="G20" s="68"/>
      <c r="H20" s="38"/>
      <c r="I20" s="38"/>
      <c r="J20" s="55"/>
      <c r="K20" s="56"/>
      <c r="L20" s="29"/>
    </row>
    <row r="21" spans="1:65" ht="15" thickBot="1" x14ac:dyDescent="0.35">
      <c r="A21" s="32" t="s">
        <v>11</v>
      </c>
      <c r="B21" s="33">
        <v>1423.3333333333335</v>
      </c>
      <c r="C21" s="42">
        <v>8990.6200000000008</v>
      </c>
      <c r="D21" s="3">
        <v>0</v>
      </c>
      <c r="E21" s="41">
        <f t="shared" si="0"/>
        <v>10413.953333333335</v>
      </c>
      <c r="F21" s="38"/>
      <c r="G21" s="69"/>
      <c r="H21" s="38"/>
      <c r="I21" s="38"/>
      <c r="J21" s="55"/>
      <c r="K21" s="56"/>
      <c r="L21" s="29"/>
    </row>
    <row r="22" spans="1:65" ht="15" thickBot="1" x14ac:dyDescent="0.35">
      <c r="A22" s="73" t="s">
        <v>16</v>
      </c>
      <c r="B22" s="73"/>
      <c r="C22" s="73"/>
      <c r="D22" s="43"/>
      <c r="E22" s="44">
        <f>SUM(E18:E21)</f>
        <v>463420.92333333334</v>
      </c>
      <c r="F22" s="38"/>
      <c r="G22" s="102"/>
      <c r="H22" s="38"/>
      <c r="I22" s="55"/>
      <c r="J22" s="56"/>
      <c r="K22" s="29"/>
    </row>
    <row r="23" spans="1:65" s="8" customFormat="1" ht="15" thickBot="1" x14ac:dyDescent="0.35">
      <c r="A23" s="38"/>
      <c r="B23" s="38"/>
      <c r="C23" s="57"/>
      <c r="D23" s="39"/>
      <c r="E23" s="38"/>
      <c r="F23" s="38"/>
      <c r="G23" s="102"/>
      <c r="H23" s="38"/>
      <c r="I23" s="58"/>
      <c r="J23" s="56"/>
      <c r="K23" s="29"/>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row>
    <row r="24" spans="1:65" ht="29.4" thickBot="1" x14ac:dyDescent="0.35">
      <c r="A24" s="45" t="s">
        <v>35</v>
      </c>
      <c r="B24" s="46">
        <f>E5+D15</f>
        <v>63338.333333333372</v>
      </c>
      <c r="C24" s="59"/>
      <c r="D24" s="47"/>
      <c r="E24" s="48"/>
    </row>
    <row r="25" spans="1:65" s="57" customFormat="1" ht="15" thickBot="1" x14ac:dyDescent="0.35">
      <c r="T25" s="8"/>
      <c r="U25" s="8"/>
      <c r="V25" s="8"/>
      <c r="W25" s="8"/>
      <c r="X25" s="8"/>
      <c r="Y25" s="8"/>
      <c r="Z25" s="8"/>
      <c r="AA25" s="8"/>
      <c r="AB25" s="8"/>
      <c r="AC25" s="8"/>
      <c r="AD25" s="8"/>
      <c r="AE25" s="8"/>
      <c r="AF25" s="8"/>
      <c r="AG25" s="8"/>
      <c r="AH25" s="8"/>
      <c r="AI25" s="8"/>
      <c r="AJ25" s="8"/>
      <c r="AK25" s="8"/>
      <c r="AL25" s="8"/>
      <c r="AM25" s="8"/>
      <c r="AN25" s="8"/>
      <c r="AO25" s="8"/>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row>
    <row r="26" spans="1:65" ht="29.4" thickBot="1" x14ac:dyDescent="0.35">
      <c r="A26" s="49" t="s">
        <v>34</v>
      </c>
      <c r="B26" s="50">
        <f>E6+E22</f>
        <v>463420.92333333334</v>
      </c>
      <c r="C26" s="57"/>
      <c r="D26" s="47"/>
      <c r="E26" s="48"/>
      <c r="F26" s="47"/>
    </row>
    <row r="27" spans="1:65" s="8" customFormat="1" ht="15" thickBot="1" x14ac:dyDescent="0.35">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row>
    <row r="28" spans="1:65" ht="15" thickBot="1" x14ac:dyDescent="0.35">
      <c r="A28" s="51" t="s">
        <v>19</v>
      </c>
      <c r="B28" s="52"/>
      <c r="C28" s="52"/>
      <c r="D28" s="52"/>
      <c r="E28" s="52"/>
      <c r="F28" s="53"/>
    </row>
    <row r="29" spans="1:65" x14ac:dyDescent="0.3">
      <c r="A29" s="62"/>
      <c r="B29" s="83"/>
      <c r="C29" s="85"/>
      <c r="D29" s="62"/>
      <c r="E29" s="92"/>
      <c r="F29" s="93"/>
    </row>
    <row r="30" spans="1:65" x14ac:dyDescent="0.3">
      <c r="A30" s="63" t="s">
        <v>20</v>
      </c>
      <c r="B30" s="86"/>
      <c r="C30" s="88"/>
      <c r="D30" s="63" t="s">
        <v>30</v>
      </c>
      <c r="E30" s="94"/>
      <c r="F30" s="95"/>
    </row>
    <row r="31" spans="1:65" ht="15" thickBot="1" x14ac:dyDescent="0.35">
      <c r="A31" s="64"/>
      <c r="B31" s="89"/>
      <c r="C31" s="91"/>
      <c r="D31" s="64"/>
      <c r="E31" s="96"/>
      <c r="F31" s="97"/>
    </row>
    <row r="32" spans="1:65" x14ac:dyDescent="0.3">
      <c r="A32" s="63"/>
      <c r="B32" s="83"/>
      <c r="C32" s="85"/>
      <c r="D32" s="62"/>
      <c r="E32" s="92"/>
      <c r="F32" s="93"/>
    </row>
    <row r="33" spans="1:65" ht="28.8" x14ac:dyDescent="0.3">
      <c r="A33" s="63" t="s">
        <v>21</v>
      </c>
      <c r="B33" s="86"/>
      <c r="C33" s="88"/>
      <c r="D33" s="63" t="s">
        <v>31</v>
      </c>
      <c r="E33" s="94"/>
      <c r="F33" s="95"/>
    </row>
    <row r="34" spans="1:65" ht="15" thickBot="1" x14ac:dyDescent="0.35">
      <c r="A34" s="64"/>
      <c r="B34" s="89"/>
      <c r="C34" s="91"/>
      <c r="D34" s="64"/>
      <c r="E34" s="96"/>
      <c r="F34" s="97"/>
    </row>
    <row r="35" spans="1:65" x14ac:dyDescent="0.3">
      <c r="A35" s="63"/>
      <c r="B35" s="83"/>
      <c r="C35" s="84"/>
      <c r="D35" s="84"/>
      <c r="E35" s="84"/>
      <c r="F35" s="85"/>
    </row>
    <row r="36" spans="1:65" x14ac:dyDescent="0.3">
      <c r="A36" s="63" t="s">
        <v>22</v>
      </c>
      <c r="B36" s="86"/>
      <c r="C36" s="87"/>
      <c r="D36" s="87"/>
      <c r="E36" s="87"/>
      <c r="F36" s="88"/>
    </row>
    <row r="37" spans="1:65" x14ac:dyDescent="0.3">
      <c r="A37" s="63"/>
      <c r="B37" s="86"/>
      <c r="C37" s="87"/>
      <c r="D37" s="87"/>
      <c r="E37" s="87"/>
      <c r="F37" s="88"/>
    </row>
    <row r="38" spans="1:65" ht="15" thickBot="1" x14ac:dyDescent="0.35">
      <c r="A38" s="64"/>
      <c r="B38" s="89"/>
      <c r="C38" s="90"/>
      <c r="D38" s="90"/>
      <c r="E38" s="90"/>
      <c r="F38" s="91"/>
    </row>
    <row r="39" spans="1:65" s="8" customFormat="1" ht="15" thickBot="1" x14ac:dyDescent="0.35">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row>
    <row r="40" spans="1:65" s="8" customFormat="1" x14ac:dyDescent="0.3">
      <c r="A40" s="80" t="s">
        <v>24</v>
      </c>
      <c r="B40" s="81"/>
      <c r="C40" s="81"/>
      <c r="D40" s="81"/>
      <c r="E40" s="82"/>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row>
    <row r="41" spans="1:65" s="8" customFormat="1" ht="17.399999999999999" customHeight="1" x14ac:dyDescent="0.3">
      <c r="A41" s="77" t="s">
        <v>40</v>
      </c>
      <c r="B41" s="78"/>
      <c r="C41" s="78"/>
      <c r="D41" s="78"/>
      <c r="E41" s="79"/>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row>
    <row r="42" spans="1:65" s="8" customFormat="1" ht="60" customHeight="1" x14ac:dyDescent="0.3">
      <c r="A42" s="74" t="s">
        <v>17</v>
      </c>
      <c r="B42" s="75"/>
      <c r="C42" s="75"/>
      <c r="D42" s="75"/>
      <c r="E42" s="76"/>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row>
    <row r="43" spans="1:65" s="8" customFormat="1" ht="31.2" customHeight="1" x14ac:dyDescent="0.3">
      <c r="A43" s="74" t="s">
        <v>18</v>
      </c>
      <c r="B43" s="75"/>
      <c r="C43" s="75"/>
      <c r="D43" s="75"/>
      <c r="E43" s="76"/>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row>
    <row r="44" spans="1:65" s="8" customFormat="1" ht="45.6" customHeight="1" x14ac:dyDescent="0.3">
      <c r="A44" s="77" t="s">
        <v>25</v>
      </c>
      <c r="B44" s="78"/>
      <c r="C44" s="78"/>
      <c r="D44" s="78"/>
      <c r="E44" s="79"/>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row>
    <row r="45" spans="1:65" s="8" customFormat="1" ht="30.6" customHeight="1" thickBot="1" x14ac:dyDescent="0.35">
      <c r="A45" s="70" t="s">
        <v>26</v>
      </c>
      <c r="B45" s="71"/>
      <c r="C45" s="71"/>
      <c r="D45" s="71"/>
      <c r="E45" s="72"/>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row>
    <row r="46" spans="1:65" s="8" customFormat="1" x14ac:dyDescent="0.3">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row>
    <row r="47" spans="1:65" s="8" customFormat="1" x14ac:dyDescent="0.3">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row>
    <row r="48" spans="1:65" s="8" customFormat="1" x14ac:dyDescent="0.3">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row>
    <row r="49" spans="42:65" s="8" customFormat="1" x14ac:dyDescent="0.3">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row>
    <row r="50" spans="42:65" s="8" customFormat="1" x14ac:dyDescent="0.3">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row>
    <row r="51" spans="42:65" s="8" customFormat="1" x14ac:dyDescent="0.3">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row>
    <row r="52" spans="42:65" s="8" customFormat="1" x14ac:dyDescent="0.3">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row>
    <row r="53" spans="42:65" s="8" customFormat="1" x14ac:dyDescent="0.3">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row>
    <row r="54" spans="42:65" s="8" customFormat="1" x14ac:dyDescent="0.3">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row>
    <row r="55" spans="42:65" s="8" customFormat="1" x14ac:dyDescent="0.3">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row>
    <row r="56" spans="42:65" s="8" customFormat="1" x14ac:dyDescent="0.3">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row>
    <row r="57" spans="42:65" s="8" customFormat="1" x14ac:dyDescent="0.3">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row>
    <row r="58" spans="42:65" s="8" customFormat="1" x14ac:dyDescent="0.3">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row>
    <row r="59" spans="42:65" s="8" customFormat="1" x14ac:dyDescent="0.3">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row>
    <row r="60" spans="42:65" s="8" customFormat="1" x14ac:dyDescent="0.3">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row>
    <row r="61" spans="42:65" s="8" customFormat="1" x14ac:dyDescent="0.3">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row>
    <row r="62" spans="42:65" s="8" customFormat="1" x14ac:dyDescent="0.3">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row>
    <row r="63" spans="42:65" s="8" customFormat="1" x14ac:dyDescent="0.3">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row>
    <row r="64" spans="42:65" s="8" customFormat="1" x14ac:dyDescent="0.3">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row>
    <row r="65" spans="42:65" s="8" customFormat="1" x14ac:dyDescent="0.3">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row>
    <row r="66" spans="42:65" s="8" customFormat="1" x14ac:dyDescent="0.3">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row>
    <row r="67" spans="42:65" s="8" customFormat="1" x14ac:dyDescent="0.3">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row>
    <row r="68" spans="42:65" s="8" customFormat="1" x14ac:dyDescent="0.3">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row>
    <row r="69" spans="42:65" s="8" customFormat="1" x14ac:dyDescent="0.3">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row>
    <row r="70" spans="42:65" s="8" customFormat="1" x14ac:dyDescent="0.3">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row>
    <row r="71" spans="42:65" s="8" customFormat="1" x14ac:dyDescent="0.3">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row>
    <row r="72" spans="42:65" s="8" customFormat="1" x14ac:dyDescent="0.3">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row>
    <row r="73" spans="42:65" s="8" customFormat="1" x14ac:dyDescent="0.3">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row>
    <row r="74" spans="42:65" s="8" customFormat="1" x14ac:dyDescent="0.3">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row>
    <row r="75" spans="42:65" s="8" customFormat="1" x14ac:dyDescent="0.3">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row>
    <row r="76" spans="42:65" s="8" customFormat="1" x14ac:dyDescent="0.3">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row>
    <row r="77" spans="42:65" s="8" customFormat="1" x14ac:dyDescent="0.3">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row>
    <row r="78" spans="42:65" s="8" customFormat="1" x14ac:dyDescent="0.3">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row>
    <row r="79" spans="42:65" s="8" customFormat="1" x14ac:dyDescent="0.3">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row>
    <row r="80" spans="42:65" s="8" customFormat="1" x14ac:dyDescent="0.3">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row>
    <row r="81" spans="42:65" s="8" customFormat="1" x14ac:dyDescent="0.3">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row>
    <row r="82" spans="42:65" s="8" customFormat="1" x14ac:dyDescent="0.3">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row>
    <row r="83" spans="42:65" s="8" customFormat="1" x14ac:dyDescent="0.3">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row>
    <row r="84" spans="42:65" s="8" customFormat="1" x14ac:dyDescent="0.3">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row>
    <row r="85" spans="42:65" s="8" customFormat="1" x14ac:dyDescent="0.3">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row>
    <row r="86" spans="42:65" s="8" customFormat="1" x14ac:dyDescent="0.3">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row>
  </sheetData>
  <sheetProtection algorithmName="SHA-512" hashValue="QSRQRfIlCydUZOrWUvijeb0K0XQ+hLiQqySyoStlmw3DT+0jf5vzUW/EdbpFe26Gq5GB2yRnjSVohdMPSt33eg==" saltValue="02K+agA0xkr/3vSAAwXeng==" spinCount="100000" sheet="1" objects="1" scenarios="1"/>
  <mergeCells count="12">
    <mergeCell ref="A45:E45"/>
    <mergeCell ref="A22:C22"/>
    <mergeCell ref="A43:E43"/>
    <mergeCell ref="A42:E42"/>
    <mergeCell ref="A41:E41"/>
    <mergeCell ref="A40:E40"/>
    <mergeCell ref="A44:E44"/>
    <mergeCell ref="B35:F38"/>
    <mergeCell ref="E32:F34"/>
    <mergeCell ref="B29:C31"/>
    <mergeCell ref="B32:C34"/>
    <mergeCell ref="E29:F31"/>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E4E2798F52D842B26DA04053B87807" ma:contentTypeVersion="4" ma:contentTypeDescription="Een nieuw document maken." ma:contentTypeScope="" ma:versionID="5d51686f5de46f3e5f82cb7c00ab458b">
  <xsd:schema xmlns:xsd="http://www.w3.org/2001/XMLSchema" xmlns:xs="http://www.w3.org/2001/XMLSchema" xmlns:p="http://schemas.microsoft.com/office/2006/metadata/properties" xmlns:ns2="68c9b012-d009-4b6c-a311-418f554896b6" xmlns:ns3="fc8fd036-ffed-446c-b9a8-b111290507d0" targetNamespace="http://schemas.microsoft.com/office/2006/metadata/properties" ma:root="true" ma:fieldsID="7e2483f6228917217cd11f428360aec3" ns2:_="" ns3:_="">
    <xsd:import namespace="68c9b012-d009-4b6c-a311-418f554896b6"/>
    <xsd:import namespace="fc8fd036-ffed-446c-b9a8-b111290507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9b012-d009-4b6c-a311-418f55489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8fd036-ffed-446c-b9a8-b111290507d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6FB90A-7E02-4E65-879A-5D26E385BB0D}">
  <ds:schemaRefs>
    <ds:schemaRef ds:uri="http://schemas.microsoft.com/sharepoint/v3/contenttype/forms"/>
  </ds:schemaRefs>
</ds:datastoreItem>
</file>

<file path=customXml/itemProps2.xml><?xml version="1.0" encoding="utf-8"?>
<ds:datastoreItem xmlns:ds="http://schemas.openxmlformats.org/officeDocument/2006/customXml" ds:itemID="{050C5731-04E8-4232-8547-10AA3F010D84}">
  <ds:schemaRefs>
    <ds:schemaRef ds:uri="http://schemas.microsoft.com/office/2006/documentManagement/types"/>
    <ds:schemaRef ds:uri="http://purl.org/dc/elements/1.1/"/>
    <ds:schemaRef ds:uri="fc8fd036-ffed-446c-b9a8-b111290507d0"/>
    <ds:schemaRef ds:uri="http://schemas.openxmlformats.org/package/2006/metadata/core-properties"/>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68c9b012-d009-4b6c-a311-418f554896b6"/>
  </ds:schemaRefs>
</ds:datastoreItem>
</file>

<file path=customXml/itemProps3.xml><?xml version="1.0" encoding="utf-8"?>
<ds:datastoreItem xmlns:ds="http://schemas.openxmlformats.org/officeDocument/2006/customXml" ds:itemID="{F087B68B-98AD-4A89-BDEC-B908E2D3BE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9b012-d009-4b6c-a311-418f554896b6"/>
    <ds:schemaRef ds:uri="fc8fd036-ffed-446c-b9a8-b11129050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Toussaint</dc:creator>
  <cp:keywords/>
  <dc:description/>
  <cp:lastModifiedBy>Janneke Toussaint</cp:lastModifiedBy>
  <cp:revision/>
  <dcterms:created xsi:type="dcterms:W3CDTF">2021-04-07T10:40:48Z</dcterms:created>
  <dcterms:modified xsi:type="dcterms:W3CDTF">2021-06-09T15:03:10Z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0x010100CAE4E2798F52D842B26DA04053B87807</vt:lpwstr>
  </property>
</Properties>
</file>