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heliconnl.sharepoint.com/sites/HSAanbestedingMobiliteitskaarten/Gedeelde documenten/General/03. Nota van inlichtingen/1e NVI/"/>
    </mc:Choice>
  </mc:AlternateContent>
  <xr:revisionPtr revIDLastSave="60" documentId="13_ncr:1_{A89086EF-4720-4C1A-9847-2756418849A2}" xr6:coauthVersionLast="46" xr6:coauthVersionMax="46" xr10:uidLastSave="{59AA2170-47A3-4E6D-B45F-8E15BF94FB1C}"/>
  <bookViews>
    <workbookView xWindow="28680" yWindow="-120" windowWidth="29040" windowHeight="15840" xr2:uid="{9870C520-F0D7-4718-93DC-923A32A4795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 l="1"/>
  <c r="E6" i="1"/>
  <c r="E16" i="1"/>
  <c r="E19" i="1"/>
  <c r="E18" i="1"/>
  <c r="B10" i="1"/>
  <c r="D10" i="1" s="1"/>
  <c r="B9" i="1"/>
  <c r="D9" i="1" s="1"/>
  <c r="D12" i="1"/>
  <c r="D11" i="1"/>
  <c r="D13" i="1" l="1"/>
  <c r="B22" i="1" s="1"/>
  <c r="E17" i="1"/>
  <c r="E20" i="1" s="1"/>
  <c r="B24" i="1" l="1"/>
</calcChain>
</file>

<file path=xl/sharedStrings.xml><?xml version="1.0" encoding="utf-8"?>
<sst xmlns="http://schemas.openxmlformats.org/spreadsheetml/2006/main" count="47" uniqueCount="40">
  <si>
    <t>Prijs mobiliteitskaart op maandbasis voor:</t>
  </si>
  <si>
    <t>Prijs per kaart, 
per maand</t>
  </si>
  <si>
    <t>Aantal maanden</t>
  </si>
  <si>
    <t>Zakelijk</t>
  </si>
  <si>
    <r>
      <t xml:space="preserve">Woon-werk en zakelijk </t>
    </r>
    <r>
      <rPr>
        <b/>
        <i/>
        <sz val="11"/>
        <color theme="1"/>
        <rFont val="Calibri"/>
        <family val="2"/>
        <scheme val="minor"/>
      </rPr>
      <t>*bij ingang herzieningsclausule</t>
    </r>
  </si>
  <si>
    <t>Vervoersbeweging</t>
  </si>
  <si>
    <t>Verwachting 2022 zakelijk</t>
  </si>
  <si>
    <t>Korting zakelijk</t>
  </si>
  <si>
    <t>Trein (dal)</t>
  </si>
  <si>
    <t>Trein (spits)</t>
  </si>
  <si>
    <t>Bus, tram en metro</t>
  </si>
  <si>
    <t>Deur tot deur</t>
  </si>
  <si>
    <t>Subtotaal 2a</t>
  </si>
  <si>
    <r>
      <t xml:space="preserve">Vervoersbeweging </t>
    </r>
    <r>
      <rPr>
        <b/>
        <i/>
        <sz val="11"/>
        <color theme="1"/>
        <rFont val="Calibri"/>
        <family val="2"/>
        <scheme val="minor"/>
      </rPr>
      <t>*bij ingang herzieningsclausule</t>
    </r>
  </si>
  <si>
    <t>Verwachting 2022 woon-werk</t>
  </si>
  <si>
    <t>Korting woon-werkverkeer en zakelijk</t>
  </si>
  <si>
    <t>Subtotaal 2b</t>
  </si>
  <si>
    <t>De bedragen bevatten alle kosten die nodig zijn voor het uitvoeren van de werkzaamheden, inclusief overhead, voorrijkosten, verzekeringskosten, instelkosten, opstartkosten, opslagkosten, ontwikkelkosten, reiskosten woon- en werkverkeer, salariskosten, werving- en selectiekosten, opleidingskosten, uitvoeringskosten, algemene kosten, winst en risico, afschrijvingskosten en dergelijke.</t>
  </si>
  <si>
    <t>De inschrijfsom (excl. btw) is marktconform en volledig. Het is opdrachtnemer niet toegestaan gedurende de looptijd van de overeenkomst aanvullende kosten in rekening te brengen.</t>
  </si>
  <si>
    <t>Ondertekening</t>
  </si>
  <si>
    <t>Naam</t>
  </si>
  <si>
    <t>Functie</t>
  </si>
  <si>
    <t>Handtekening</t>
  </si>
  <si>
    <t>Bijlage 3 Prijzenblad EA Mobiliteitskaarten - Stichting De Drie AOCs</t>
  </si>
  <si>
    <t>Toelichting Prijzenblad</t>
  </si>
  <si>
    <t>De tabel moet compleet en volledig met bedragen of percentages worden ingevuld (alleen de gele velden).</t>
  </si>
  <si>
    <t>Inschrijver verklaart dat: Deze aanbieding wordt gedaan overeenkomstig de bepalingen van de Europese openbare aanbesteding “EA Mobiliteitskaarten” en met inachtneming van de bepalingen en gegevens zoals opgenomen in het beschrijvend document en de eventuele nota(s) van inlichtingen.</t>
  </si>
  <si>
    <t xml:space="preserve">* Herzieningsclausule: Prijs mobiliteitskaart op maandbasis voor woon-werkverkeer en zakelijk EN Korting woon-werkverkeer en zakelijk zullen in gaan wanneer de herzieningsclausule wordt gebruikt. </t>
  </si>
  <si>
    <t xml:space="preserve">Schatting aantal kaarten </t>
  </si>
  <si>
    <t>Totaalbedrag afname na korting zakelijk</t>
  </si>
  <si>
    <t>Totaalbedrag afname na korting woonwerk en zakelijk</t>
  </si>
  <si>
    <t>Datum en plaats</t>
  </si>
  <si>
    <t>Onderneming en adres</t>
  </si>
  <si>
    <t>(subtotaal 1a)</t>
  </si>
  <si>
    <t>(subtotaal 1b)</t>
  </si>
  <si>
    <t>Prijs (subtotaal bij ingang herzieningclausule) - totaal b</t>
  </si>
  <si>
    <t>Fictieve inschrijfsom (excl btw), alleen zakelijk - totaal a</t>
  </si>
  <si>
    <t>Prijs kaarten per jaar</t>
  </si>
  <si>
    <t>Opmerkingen inschrijver</t>
  </si>
  <si>
    <t>Versie 2, 31-05-2021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</si>
</sst>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 #,##0;[Red]&quot;€&quot;\ \-#,##0"/>
    <numFmt numFmtId="44" formatCode="_ &quot;€&quot;\ * #,##0.00_ ;_ &quot;€&quot;\ * \-#,##0.00_ ;_ &quot;€&quot;\ * &quot;-&quot;??_ ;_ @_ "/>
    <numFmt numFmtId="164" formatCode="&quot;€&quot;\ #,##0.00"/>
    <numFmt numFmtId="165" formatCode="&quot;€&quot;\ #,##0"/>
    <numFmt numFmtId="166" formatCode="_ &quot;€&quot;\ * #,##0_ ;_ &quot;€&quot;\ * \-#,##0_ ;_ &quot;€&quot;\ * &quot;-&quot;??_ ;_ @_ "/>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0"/>
      <name val="Arial"/>
      <family val="2"/>
    </font>
    <font>
      <b/>
      <sz val="11"/>
      <name val="Calibri"/>
      <family val="2"/>
      <scheme val="minor"/>
    </font>
    <font>
      <i/>
      <sz val="11"/>
      <color theme="1"/>
      <name val="Calibri"/>
      <family val="2"/>
      <scheme val="minor"/>
    </font>
    <font>
      <b/>
      <sz val="16"/>
      <color theme="1"/>
      <name val="Calibri"/>
      <family val="2"/>
      <scheme val="minor"/>
    </font>
    <font>
      <b/>
      <i/>
      <sz val="11"/>
      <color theme="1"/>
      <name val="Calibri"/>
      <family val="2"/>
      <scheme val="minor"/>
    </font>
    <font>
      <b/>
      <i/>
      <sz val="11"/>
      <name val="Calibri"/>
      <family val="2"/>
      <scheme val="minor"/>
    </font>
    <font>
      <i/>
      <sz val="11"/>
      <name val="Calibri"/>
      <family val="2"/>
      <scheme val="minor"/>
    </font>
    <font>
      <b/>
      <sz val="11"/>
      <color rgb="FF000000"/>
      <name val="Calibri"/>
      <family val="2"/>
      <scheme val="minor"/>
    </font>
    <font>
      <b/>
      <i/>
      <sz val="10"/>
      <color rgb="FF000000"/>
      <name val="Calibri"/>
      <family val="2"/>
      <scheme val="minor"/>
    </font>
    <font>
      <i/>
      <sz val="10"/>
      <color theme="1"/>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2" tint="-0.249977111117893"/>
        <bgColor indexed="64"/>
      </patternFill>
    </fill>
    <fill>
      <patternFill patternType="solid">
        <fgColor rgb="FFC0C0C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4.9989318521683403E-2"/>
        <bgColor indexed="64"/>
      </patternFill>
    </fill>
    <fill>
      <patternFill patternType="solid">
        <fgColor theme="2"/>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4" fillId="0" borderId="0"/>
  </cellStyleXfs>
  <cellXfs count="95">
    <xf numFmtId="0" fontId="0" fillId="0" borderId="0" xfId="0"/>
    <xf numFmtId="44" fontId="0" fillId="2" borderId="16" xfId="0" applyNumberFormat="1" applyFill="1" applyBorder="1" applyAlignment="1" applyProtection="1">
      <alignment horizontal="left" vertical="top" wrapText="1"/>
      <protection locked="0"/>
    </xf>
    <xf numFmtId="10" fontId="0" fillId="2" borderId="9" xfId="0" applyNumberFormat="1" applyFill="1" applyBorder="1" applyAlignment="1" applyProtection="1">
      <alignment horizontal="left" vertical="top" wrapText="1"/>
      <protection locked="0"/>
    </xf>
    <xf numFmtId="10" fontId="0" fillId="2" borderId="12" xfId="0" applyNumberFormat="1" applyFill="1" applyBorder="1" applyAlignment="1" applyProtection="1">
      <alignment horizontal="left" vertical="top" wrapText="1"/>
      <protection locked="0"/>
    </xf>
    <xf numFmtId="10" fontId="0" fillId="2" borderId="5" xfId="0" applyNumberFormat="1" applyFill="1" applyBorder="1" applyAlignment="1" applyProtection="1">
      <alignment horizontal="left" vertical="top" wrapText="1"/>
      <protection locked="0"/>
    </xf>
    <xf numFmtId="44" fontId="0" fillId="2" borderId="34" xfId="0" applyNumberFormat="1" applyFill="1" applyBorder="1" applyAlignment="1" applyProtection="1">
      <alignment horizontal="left" vertical="top" wrapText="1"/>
      <protection locked="0"/>
    </xf>
    <xf numFmtId="0" fontId="7" fillId="8" borderId="0" xfId="0" applyFont="1" applyFill="1" applyAlignment="1" applyProtection="1">
      <alignment horizontal="left" vertical="top"/>
    </xf>
    <xf numFmtId="0" fontId="0" fillId="8" borderId="0" xfId="0" applyFill="1" applyAlignment="1" applyProtection="1">
      <alignment horizontal="left" vertical="top"/>
    </xf>
    <xf numFmtId="0" fontId="0" fillId="8" borderId="0" xfId="0" applyFill="1" applyAlignment="1" applyProtection="1">
      <alignment horizontal="left" vertical="top" wrapText="1"/>
    </xf>
    <xf numFmtId="0" fontId="0" fillId="9" borderId="0" xfId="0" applyFill="1" applyAlignment="1" applyProtection="1">
      <alignment horizontal="left" vertical="top"/>
    </xf>
    <xf numFmtId="0" fontId="0" fillId="0" borderId="0" xfId="0" applyAlignment="1" applyProtection="1">
      <alignment horizontal="left" vertical="top"/>
    </xf>
    <xf numFmtId="0" fontId="0" fillId="9" borderId="0" xfId="0" applyFill="1" applyAlignment="1" applyProtection="1">
      <alignment horizontal="left" vertical="top" wrapText="1"/>
    </xf>
    <xf numFmtId="0" fontId="0" fillId="0" borderId="0" xfId="0" applyAlignment="1" applyProtection="1">
      <alignment horizontal="left" vertical="top" wrapText="1"/>
    </xf>
    <xf numFmtId="0" fontId="2" fillId="0" borderId="1" xfId="0" applyFont="1" applyBorder="1" applyAlignment="1" applyProtection="1">
      <alignment horizontal="left" vertical="top" wrapText="1"/>
    </xf>
    <xf numFmtId="0" fontId="5" fillId="0" borderId="1" xfId="0" applyFont="1" applyBorder="1" applyAlignment="1" applyProtection="1">
      <alignment horizontal="left" vertical="top" wrapText="1"/>
    </xf>
    <xf numFmtId="0" fontId="2" fillId="0" borderId="16" xfId="0" applyFont="1" applyBorder="1" applyAlignment="1" applyProtection="1">
      <alignment horizontal="left" vertical="top" wrapText="1"/>
    </xf>
    <xf numFmtId="0" fontId="0" fillId="0" borderId="16" xfId="0" applyBorder="1" applyAlignment="1" applyProtection="1">
      <alignment horizontal="left" vertical="top" wrapText="1"/>
    </xf>
    <xf numFmtId="44" fontId="6" fillId="5" borderId="16" xfId="0" applyNumberFormat="1" applyFont="1" applyFill="1" applyBorder="1" applyAlignment="1" applyProtection="1">
      <alignment horizontal="left" vertical="top" wrapText="1"/>
    </xf>
    <xf numFmtId="0" fontId="2" fillId="0" borderId="13" xfId="0" applyFont="1" applyBorder="1" applyAlignment="1" applyProtection="1">
      <alignment horizontal="left" vertical="top" wrapText="1"/>
    </xf>
    <xf numFmtId="0" fontId="0" fillId="0" borderId="34" xfId="0" applyBorder="1" applyAlignment="1" applyProtection="1">
      <alignment horizontal="left" vertical="top" wrapText="1"/>
    </xf>
    <xf numFmtId="0" fontId="0" fillId="0" borderId="1" xfId="0" applyBorder="1" applyAlignment="1" applyProtection="1">
      <alignment horizontal="left" vertical="top" wrapText="1"/>
    </xf>
    <xf numFmtId="44" fontId="6" fillId="7" borderId="35" xfId="0" applyNumberFormat="1" applyFont="1" applyFill="1" applyBorder="1" applyAlignment="1" applyProtection="1">
      <alignment horizontal="left" vertical="top" wrapText="1"/>
    </xf>
    <xf numFmtId="0" fontId="2" fillId="0" borderId="2" xfId="0" applyFont="1" applyBorder="1" applyAlignment="1" applyProtection="1">
      <alignment horizontal="left" vertical="top" wrapText="1"/>
    </xf>
    <xf numFmtId="0" fontId="8" fillId="0" borderId="1" xfId="0" applyFont="1" applyBorder="1" applyAlignment="1" applyProtection="1">
      <alignment horizontal="left" vertical="top" wrapText="1"/>
    </xf>
    <xf numFmtId="0" fontId="0" fillId="0" borderId="7" xfId="0" applyBorder="1" applyAlignment="1" applyProtection="1">
      <alignment horizontal="left" vertical="top" wrapText="1"/>
    </xf>
    <xf numFmtId="165" fontId="0" fillId="0" borderId="4" xfId="0" applyNumberFormat="1" applyBorder="1" applyAlignment="1" applyProtection="1">
      <alignment horizontal="left" vertical="top" wrapText="1"/>
    </xf>
    <xf numFmtId="166" fontId="6" fillId="0" borderId="6" xfId="0" applyNumberFormat="1" applyFont="1" applyBorder="1" applyAlignment="1" applyProtection="1">
      <alignment horizontal="left" vertical="top" wrapText="1"/>
    </xf>
    <xf numFmtId="165" fontId="0" fillId="0" borderId="7" xfId="0" applyNumberFormat="1" applyBorder="1" applyAlignment="1" applyProtection="1">
      <alignment horizontal="left" vertical="top" wrapText="1"/>
    </xf>
    <xf numFmtId="166" fontId="6" fillId="0" borderId="10" xfId="0" applyNumberFormat="1" applyFont="1" applyBorder="1" applyAlignment="1" applyProtection="1">
      <alignment horizontal="left" vertical="top" wrapText="1"/>
    </xf>
    <xf numFmtId="0" fontId="0" fillId="8" borderId="0" xfId="0" applyFill="1" applyBorder="1" applyAlignment="1" applyProtection="1">
      <alignment horizontal="left" vertical="top" wrapText="1"/>
    </xf>
    <xf numFmtId="0" fontId="0" fillId="0" borderId="8" xfId="0" applyBorder="1" applyAlignment="1" applyProtection="1">
      <alignment horizontal="left" vertical="top" wrapText="1"/>
    </xf>
    <xf numFmtId="165" fontId="0" fillId="0" borderId="8" xfId="0" applyNumberFormat="1" applyBorder="1" applyAlignment="1" applyProtection="1">
      <alignment horizontal="left" vertical="top" wrapText="1"/>
    </xf>
    <xf numFmtId="0" fontId="0" fillId="0" borderId="11" xfId="0" applyBorder="1" applyAlignment="1" applyProtection="1">
      <alignment horizontal="left" vertical="top" wrapText="1"/>
    </xf>
    <xf numFmtId="165" fontId="0" fillId="0" borderId="11" xfId="0" applyNumberFormat="1" applyBorder="1" applyAlignment="1" applyProtection="1">
      <alignment horizontal="left" vertical="top" wrapText="1"/>
    </xf>
    <xf numFmtId="166" fontId="6" fillId="0" borderId="29" xfId="0" applyNumberFormat="1" applyFont="1" applyBorder="1" applyAlignment="1" applyProtection="1">
      <alignment horizontal="left" vertical="top" wrapText="1"/>
    </xf>
    <xf numFmtId="0" fontId="2" fillId="0" borderId="2" xfId="0" applyFont="1" applyBorder="1" applyAlignment="1" applyProtection="1">
      <alignment vertical="top" wrapText="1"/>
    </xf>
    <xf numFmtId="0" fontId="2" fillId="0" borderId="15" xfId="0" applyFont="1" applyBorder="1" applyAlignment="1" applyProtection="1">
      <alignment vertical="top" wrapText="1"/>
    </xf>
    <xf numFmtId="166" fontId="6" fillId="5" borderId="3" xfId="0" applyNumberFormat="1" applyFont="1" applyFill="1" applyBorder="1" applyAlignment="1" applyProtection="1">
      <alignment vertical="top" wrapText="1"/>
    </xf>
    <xf numFmtId="0" fontId="2" fillId="8" borderId="0" xfId="0" applyFont="1" applyFill="1" applyBorder="1" applyAlignment="1" applyProtection="1">
      <alignment horizontal="left" vertical="top" wrapText="1"/>
    </xf>
    <xf numFmtId="166" fontId="8" fillId="8" borderId="0" xfId="0" applyNumberFormat="1" applyFont="1" applyFill="1" applyBorder="1" applyAlignment="1" applyProtection="1">
      <alignment horizontal="left" vertical="top" wrapText="1"/>
    </xf>
    <xf numFmtId="0" fontId="9" fillId="0" borderId="1" xfId="0" applyFont="1" applyBorder="1" applyAlignment="1" applyProtection="1">
      <alignment horizontal="left" vertical="top" wrapText="1"/>
    </xf>
    <xf numFmtId="166" fontId="10" fillId="0" borderId="6" xfId="0" applyNumberFormat="1" applyFont="1" applyBorder="1" applyAlignment="1" applyProtection="1">
      <alignment horizontal="left" vertical="top" wrapText="1"/>
    </xf>
    <xf numFmtId="165" fontId="0" fillId="0" borderId="14" xfId="0" applyNumberFormat="1" applyBorder="1" applyAlignment="1" applyProtection="1">
      <alignment horizontal="left" vertical="top" wrapText="1"/>
    </xf>
    <xf numFmtId="166" fontId="9" fillId="6" borderId="3" xfId="0" applyNumberFormat="1" applyFont="1" applyFill="1" applyBorder="1" applyAlignment="1" applyProtection="1">
      <alignment horizontal="left" vertical="top" wrapText="1"/>
    </xf>
    <xf numFmtId="166" fontId="10" fillId="7" borderId="3" xfId="0" applyNumberFormat="1"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44" fontId="2" fillId="5" borderId="1" xfId="0" applyNumberFormat="1" applyFont="1" applyFill="1" applyBorder="1" applyAlignment="1" applyProtection="1">
      <alignment horizontal="right" vertical="top" wrapText="1"/>
    </xf>
    <xf numFmtId="44" fontId="0" fillId="8" borderId="0" xfId="0" applyNumberFormat="1" applyFill="1" applyAlignment="1" applyProtection="1">
      <alignment horizontal="left" vertical="top" wrapText="1"/>
    </xf>
    <xf numFmtId="44" fontId="0" fillId="8" borderId="0" xfId="0" applyNumberFormat="1" applyFill="1" applyBorder="1" applyAlignment="1" applyProtection="1">
      <alignment horizontal="left" vertical="top" wrapText="1"/>
    </xf>
    <xf numFmtId="0" fontId="0" fillId="7" borderId="2" xfId="0" applyFont="1" applyFill="1" applyBorder="1" applyAlignment="1" applyProtection="1">
      <alignment horizontal="left" vertical="top" wrapText="1"/>
    </xf>
    <xf numFmtId="44" fontId="0" fillId="7" borderId="1" xfId="0" applyNumberFormat="1" applyFont="1" applyFill="1" applyBorder="1" applyAlignment="1" applyProtection="1">
      <alignment horizontal="right" vertical="top" wrapText="1"/>
    </xf>
    <xf numFmtId="0" fontId="2" fillId="4" borderId="2" xfId="0" applyFont="1" applyFill="1" applyBorder="1" applyAlignment="1" applyProtection="1">
      <alignment horizontal="left" vertical="top" wrapText="1"/>
    </xf>
    <xf numFmtId="0" fontId="2" fillId="4" borderId="15" xfId="0" applyFont="1" applyFill="1" applyBorder="1" applyAlignment="1" applyProtection="1">
      <alignment horizontal="left" vertical="top" wrapText="1"/>
    </xf>
    <xf numFmtId="0" fontId="2" fillId="4" borderId="3" xfId="0" applyFont="1" applyFill="1" applyBorder="1" applyAlignment="1" applyProtection="1">
      <alignment horizontal="left" vertical="top" wrapText="1"/>
    </xf>
    <xf numFmtId="0" fontId="2" fillId="6" borderId="16" xfId="0" applyFont="1" applyFill="1" applyBorder="1" applyAlignment="1" applyProtection="1">
      <alignment horizontal="left" vertical="top" wrapText="1"/>
    </xf>
    <xf numFmtId="0" fontId="2" fillId="6" borderId="20" xfId="0" applyFont="1" applyFill="1" applyBorder="1" applyAlignment="1" applyProtection="1">
      <alignment horizontal="left" vertical="top" wrapText="1"/>
    </xf>
    <xf numFmtId="0" fontId="2" fillId="6" borderId="23" xfId="0" applyFont="1" applyFill="1" applyBorder="1" applyAlignment="1" applyProtection="1">
      <alignment horizontal="left" vertical="top" wrapText="1"/>
    </xf>
    <xf numFmtId="0" fontId="6" fillId="8" borderId="0" xfId="0" applyFont="1" applyFill="1" applyAlignment="1" applyProtection="1">
      <alignment horizontal="left" vertical="top" wrapText="1"/>
    </xf>
    <xf numFmtId="164" fontId="1" fillId="8" borderId="0" xfId="1" applyNumberFormat="1" applyFont="1" applyFill="1" applyBorder="1" applyAlignment="1" applyProtection="1">
      <alignment horizontal="left" vertical="top" wrapText="1"/>
    </xf>
    <xf numFmtId="6" fontId="11" fillId="8" borderId="0" xfId="0" applyNumberFormat="1" applyFont="1" applyFill="1" applyBorder="1" applyAlignment="1" applyProtection="1">
      <alignment vertical="center" wrapText="1"/>
    </xf>
    <xf numFmtId="0" fontId="0" fillId="8" borderId="0" xfId="0" applyFill="1" applyAlignment="1" applyProtection="1">
      <alignment wrapText="1"/>
    </xf>
    <xf numFmtId="6" fontId="12" fillId="8" borderId="0" xfId="0" applyNumberFormat="1" applyFont="1" applyFill="1" applyAlignment="1" applyProtection="1">
      <alignment wrapText="1"/>
    </xf>
    <xf numFmtId="44" fontId="0" fillId="8" borderId="0" xfId="0" applyNumberFormat="1" applyFill="1" applyAlignment="1" applyProtection="1">
      <alignment wrapText="1"/>
    </xf>
    <xf numFmtId="0" fontId="0" fillId="9" borderId="0" xfId="0" applyFill="1" applyAlignment="1" applyProtection="1">
      <alignment wrapText="1"/>
    </xf>
    <xf numFmtId="0" fontId="0" fillId="2" borderId="16" xfId="0"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13" fillId="8" borderId="0" xfId="0" applyFont="1" applyFill="1" applyAlignment="1" applyProtection="1">
      <alignment horizontal="left" vertical="top" wrapText="1"/>
    </xf>
    <xf numFmtId="0" fontId="0" fillId="0" borderId="36" xfId="0" applyBorder="1" applyAlignment="1" applyProtection="1">
      <alignment horizontal="left" vertical="top" wrapText="1"/>
    </xf>
    <xf numFmtId="0" fontId="0" fillId="0" borderId="31" xfId="0" applyBorder="1" applyAlignment="1" applyProtection="1">
      <alignment horizontal="left" vertical="top" wrapText="1"/>
    </xf>
    <xf numFmtId="0" fontId="0" fillId="0" borderId="33" xfId="0" applyBorder="1" applyAlignment="1" applyProtection="1">
      <alignment horizontal="left" vertical="top" wrapText="1"/>
    </xf>
    <xf numFmtId="0" fontId="2" fillId="0" borderId="15" xfId="0" applyFont="1" applyBorder="1" applyAlignment="1" applyProtection="1">
      <alignment horizontal="left" vertical="top" wrapText="1"/>
    </xf>
    <xf numFmtId="0" fontId="3" fillId="0" borderId="37" xfId="0" applyFont="1" applyBorder="1" applyAlignment="1" applyProtection="1">
      <alignment horizontal="left" vertical="top" wrapText="1"/>
    </xf>
    <xf numFmtId="0" fontId="3" fillId="0" borderId="27" xfId="0" applyFont="1" applyBorder="1" applyAlignment="1" applyProtection="1">
      <alignment horizontal="left" vertical="top" wrapText="1"/>
    </xf>
    <xf numFmtId="0" fontId="3" fillId="0" borderId="28" xfId="0" applyFont="1" applyBorder="1" applyAlignment="1" applyProtection="1">
      <alignment horizontal="left" vertical="top" wrapText="1"/>
    </xf>
    <xf numFmtId="0" fontId="0" fillId="0" borderId="37" xfId="0" applyBorder="1" applyAlignment="1" applyProtection="1">
      <alignment horizontal="left" vertical="top" wrapText="1"/>
    </xf>
    <xf numFmtId="0" fontId="0" fillId="0" borderId="27" xfId="0" applyBorder="1" applyAlignment="1" applyProtection="1">
      <alignment horizontal="left" vertical="top" wrapText="1"/>
    </xf>
    <xf numFmtId="0" fontId="0" fillId="0" borderId="28" xfId="0" applyBorder="1" applyAlignment="1" applyProtection="1">
      <alignment horizontal="left" vertical="top" wrapText="1"/>
    </xf>
    <xf numFmtId="0" fontId="2" fillId="3" borderId="38" xfId="0" applyFont="1" applyFill="1" applyBorder="1" applyAlignment="1" applyProtection="1">
      <alignment horizontal="center" vertical="top" wrapText="1"/>
    </xf>
    <xf numFmtId="0" fontId="2" fillId="3" borderId="30" xfId="0" applyFont="1" applyFill="1" applyBorder="1" applyAlignment="1" applyProtection="1">
      <alignment horizontal="center" vertical="top" wrapText="1"/>
    </xf>
    <xf numFmtId="0" fontId="2" fillId="3" borderId="32" xfId="0" applyFont="1" applyFill="1" applyBorder="1" applyAlignment="1" applyProtection="1">
      <alignment horizontal="center" vertical="top" wrapText="1"/>
    </xf>
    <xf numFmtId="0" fontId="2" fillId="6" borderId="17" xfId="0" applyFont="1" applyFill="1" applyBorder="1" applyAlignment="1" applyProtection="1">
      <alignment horizontal="center" vertical="top" wrapText="1"/>
    </xf>
    <xf numFmtId="0" fontId="2" fillId="6" borderId="18" xfId="0" applyFont="1" applyFill="1" applyBorder="1" applyAlignment="1" applyProtection="1">
      <alignment horizontal="center" vertical="top" wrapText="1"/>
    </xf>
    <xf numFmtId="0" fontId="2" fillId="6" borderId="19" xfId="0" applyFont="1" applyFill="1" applyBorder="1" applyAlignment="1" applyProtection="1">
      <alignment horizontal="center" vertical="top" wrapText="1"/>
    </xf>
    <xf numFmtId="0" fontId="2" fillId="6" borderId="21" xfId="0" applyFont="1" applyFill="1" applyBorder="1" applyAlignment="1" applyProtection="1">
      <alignment horizontal="center" vertical="top" wrapText="1"/>
    </xf>
    <xf numFmtId="0" fontId="2" fillId="6" borderId="0" xfId="0" applyFont="1" applyFill="1" applyBorder="1" applyAlignment="1" applyProtection="1">
      <alignment horizontal="center" vertical="top" wrapText="1"/>
    </xf>
    <xf numFmtId="0" fontId="2" fillId="6" borderId="22" xfId="0" applyFont="1" applyFill="1" applyBorder="1" applyAlignment="1" applyProtection="1">
      <alignment horizontal="center" vertical="top" wrapText="1"/>
    </xf>
    <xf numFmtId="0" fontId="2" fillId="6" borderId="24" xfId="0" applyFont="1" applyFill="1" applyBorder="1" applyAlignment="1" applyProtection="1">
      <alignment horizontal="center" vertical="top" wrapText="1"/>
    </xf>
    <xf numFmtId="0" fontId="2" fillId="6" borderId="25" xfId="0" applyFont="1" applyFill="1" applyBorder="1" applyAlignment="1" applyProtection="1">
      <alignment horizontal="center" vertical="top" wrapText="1"/>
    </xf>
    <xf numFmtId="0" fontId="2" fillId="6" borderId="26" xfId="0" applyFont="1" applyFill="1" applyBorder="1" applyAlignment="1" applyProtection="1">
      <alignment horizontal="center" vertical="top" wrapText="1"/>
    </xf>
    <xf numFmtId="0" fontId="2" fillId="6" borderId="17" xfId="0" applyFont="1" applyFill="1" applyBorder="1" applyAlignment="1" applyProtection="1">
      <alignment horizontal="left" vertical="top" wrapText="1"/>
    </xf>
    <xf numFmtId="0" fontId="2" fillId="6" borderId="19" xfId="0" applyFont="1" applyFill="1" applyBorder="1" applyAlignment="1" applyProtection="1">
      <alignment horizontal="left" vertical="top" wrapText="1"/>
    </xf>
    <xf numFmtId="0" fontId="2" fillId="6" borderId="21" xfId="0" applyFont="1" applyFill="1" applyBorder="1" applyAlignment="1" applyProtection="1">
      <alignment horizontal="left" vertical="top" wrapText="1"/>
    </xf>
    <xf numFmtId="0" fontId="2" fillId="6" borderId="22" xfId="0" applyFont="1" applyFill="1" applyBorder="1" applyAlignment="1" applyProtection="1">
      <alignment horizontal="left" vertical="top" wrapText="1"/>
    </xf>
    <xf numFmtId="0" fontId="2" fillId="6" borderId="24" xfId="0" applyFont="1" applyFill="1" applyBorder="1" applyAlignment="1" applyProtection="1">
      <alignment horizontal="left" vertical="top" wrapText="1"/>
    </xf>
    <xf numFmtId="0" fontId="2" fillId="6" borderId="26" xfId="0" applyFont="1" applyFill="1" applyBorder="1" applyAlignment="1" applyProtection="1">
      <alignment horizontal="left" vertical="top" wrapText="1"/>
    </xf>
  </cellXfs>
  <cellStyles count="3">
    <cellStyle name="Procent" xfId="1" builtinId="5"/>
    <cellStyle name="Standaard" xfId="0" builtinId="0"/>
    <cellStyle name="Standaard 2" xfId="2" xr:uid="{22729C5E-9E88-48E1-8491-DA30C32BDA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38246-398E-4BB4-AB3A-A2F0D0CC8503}">
  <dimension ref="A1:BM84"/>
  <sheetViews>
    <sheetView tabSelected="1" zoomScale="110" zoomScaleNormal="110" workbookViewId="0">
      <selection activeCell="F19" sqref="F19"/>
    </sheetView>
  </sheetViews>
  <sheetFormatPr defaultColWidth="8.88671875" defaultRowHeight="14.4" x14ac:dyDescent="0.3"/>
  <cols>
    <col min="1" max="1" width="30.33203125" style="12" customWidth="1"/>
    <col min="2" max="2" width="19.33203125" style="12" customWidth="1"/>
    <col min="3" max="3" width="16.109375" style="12" customWidth="1"/>
    <col min="4" max="4" width="17.33203125" style="12" customWidth="1"/>
    <col min="5" max="5" width="18.33203125" style="12" customWidth="1"/>
    <col min="6" max="6" width="17.5546875" style="8" customWidth="1"/>
    <col min="7" max="7" width="61.33203125" style="8" customWidth="1"/>
    <col min="8" max="8" width="17.5546875" style="8" customWidth="1"/>
    <col min="9" max="9" width="22.6640625" style="8" customWidth="1"/>
    <col min="10" max="11" width="8.88671875" style="8"/>
    <col min="12" max="12" width="17.5546875" style="8" customWidth="1"/>
    <col min="13" max="13" width="51.88671875" style="8" customWidth="1"/>
    <col min="14" max="41" width="8.88671875" style="8"/>
    <col min="42" max="65" width="8.88671875" style="11"/>
    <col min="66" max="16384" width="8.88671875" style="12"/>
  </cols>
  <sheetData>
    <row r="1" spans="1:65" s="10" customFormat="1" ht="21" x14ac:dyDescent="0.3">
      <c r="A1" s="6" t="s">
        <v>23</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9"/>
      <c r="AQ1" s="9"/>
      <c r="AR1" s="9"/>
      <c r="AS1" s="9"/>
      <c r="AT1" s="9"/>
      <c r="AU1" s="9"/>
      <c r="AV1" s="9"/>
      <c r="AW1" s="9"/>
      <c r="AX1" s="9"/>
      <c r="AY1" s="9"/>
      <c r="AZ1" s="9"/>
      <c r="BA1" s="9"/>
      <c r="BB1" s="9"/>
      <c r="BC1" s="9"/>
      <c r="BD1" s="9"/>
      <c r="BE1" s="9"/>
      <c r="BF1" s="9"/>
      <c r="BG1" s="9"/>
      <c r="BH1" s="9"/>
      <c r="BI1" s="9"/>
      <c r="BJ1" s="9"/>
      <c r="BK1" s="9"/>
      <c r="BL1" s="9"/>
      <c r="BM1" s="9"/>
    </row>
    <row r="2" spans="1:65" ht="19.8" customHeight="1" x14ac:dyDescent="0.3">
      <c r="A2" s="66" t="s">
        <v>39</v>
      </c>
      <c r="B2" s="8"/>
      <c r="C2" s="8"/>
      <c r="D2" s="8"/>
      <c r="E2" s="8"/>
    </row>
    <row r="3" spans="1:65" ht="15" thickBot="1" x14ac:dyDescent="0.35">
      <c r="A3" s="8"/>
      <c r="B3" s="8"/>
      <c r="C3" s="8"/>
      <c r="D3" s="8"/>
      <c r="E3" s="8"/>
    </row>
    <row r="4" spans="1:65" ht="29.4" thickBot="1" x14ac:dyDescent="0.35">
      <c r="A4" s="13" t="s">
        <v>0</v>
      </c>
      <c r="B4" s="13" t="s">
        <v>1</v>
      </c>
      <c r="C4" s="13" t="s">
        <v>2</v>
      </c>
      <c r="D4" s="14" t="s">
        <v>28</v>
      </c>
      <c r="E4" s="23" t="s">
        <v>37</v>
      </c>
      <c r="G4" s="14" t="s">
        <v>38</v>
      </c>
    </row>
    <row r="5" spans="1:65" ht="15" thickBot="1" x14ac:dyDescent="0.35">
      <c r="A5" s="15" t="s">
        <v>3</v>
      </c>
      <c r="B5" s="1">
        <v>0</v>
      </c>
      <c r="C5" s="16">
        <v>12</v>
      </c>
      <c r="D5" s="16">
        <v>119</v>
      </c>
      <c r="E5" s="17">
        <f>(B5*D5)*C5</f>
        <v>0</v>
      </c>
      <c r="F5" s="57" t="s">
        <v>33</v>
      </c>
      <c r="G5" s="64"/>
    </row>
    <row r="6" spans="1:65" ht="29.4" thickBot="1" x14ac:dyDescent="0.35">
      <c r="A6" s="18" t="s">
        <v>4</v>
      </c>
      <c r="B6" s="5">
        <v>0</v>
      </c>
      <c r="C6" s="19">
        <v>12</v>
      </c>
      <c r="D6" s="20">
        <v>667</v>
      </c>
      <c r="E6" s="21">
        <f>(B6*D6)*C6</f>
        <v>0</v>
      </c>
      <c r="F6" s="57" t="s">
        <v>34</v>
      </c>
      <c r="G6" s="65"/>
    </row>
    <row r="7" spans="1:65" s="8" customFormat="1" ht="15" thickBot="1" x14ac:dyDescent="0.35">
      <c r="AP7" s="11"/>
      <c r="AQ7" s="11"/>
      <c r="AR7" s="11"/>
      <c r="AS7" s="11"/>
      <c r="AT7" s="11"/>
      <c r="AU7" s="11"/>
      <c r="AV7" s="11"/>
      <c r="AW7" s="11"/>
      <c r="AX7" s="11"/>
      <c r="AY7" s="11"/>
      <c r="AZ7" s="11"/>
      <c r="BA7" s="11"/>
      <c r="BB7" s="11"/>
      <c r="BC7" s="11"/>
      <c r="BD7" s="11"/>
      <c r="BE7" s="11"/>
      <c r="BF7" s="11"/>
      <c r="BG7" s="11"/>
      <c r="BH7" s="11"/>
      <c r="BI7" s="11"/>
      <c r="BJ7" s="11"/>
      <c r="BK7" s="11"/>
      <c r="BL7" s="11"/>
      <c r="BM7" s="11"/>
    </row>
    <row r="8" spans="1:65" ht="43.8" thickBot="1" x14ac:dyDescent="0.35">
      <c r="A8" s="13" t="s">
        <v>5</v>
      </c>
      <c r="B8" s="13" t="s">
        <v>6</v>
      </c>
      <c r="C8" s="22" t="s">
        <v>7</v>
      </c>
      <c r="D8" s="23" t="s">
        <v>29</v>
      </c>
      <c r="E8" s="8"/>
      <c r="G8" s="14" t="s">
        <v>38</v>
      </c>
    </row>
    <row r="9" spans="1:65" ht="15" thickBot="1" x14ac:dyDescent="0.35">
      <c r="A9" s="24" t="s">
        <v>8</v>
      </c>
      <c r="B9" s="25">
        <f>60491.6666666667*0.6</f>
        <v>36295.000000000022</v>
      </c>
      <c r="C9" s="4">
        <v>0</v>
      </c>
      <c r="D9" s="26">
        <f>(100%-C9)*B9</f>
        <v>36295.000000000022</v>
      </c>
      <c r="E9" s="8"/>
      <c r="G9" s="64"/>
    </row>
    <row r="10" spans="1:65" ht="15" thickBot="1" x14ac:dyDescent="0.35">
      <c r="A10" s="24" t="s">
        <v>9</v>
      </c>
      <c r="B10" s="27">
        <f>60491.6666666667*0.4</f>
        <v>24196.666666666682</v>
      </c>
      <c r="C10" s="2">
        <v>0</v>
      </c>
      <c r="D10" s="28">
        <f>(100%-C10)*B10</f>
        <v>24196.666666666682</v>
      </c>
      <c r="E10" s="8"/>
      <c r="G10" s="65"/>
      <c r="I10" s="58"/>
      <c r="J10" s="59"/>
      <c r="K10" s="29"/>
    </row>
    <row r="11" spans="1:65" ht="15" thickBot="1" x14ac:dyDescent="0.35">
      <c r="A11" s="30" t="s">
        <v>10</v>
      </c>
      <c r="B11" s="31">
        <v>1423.3333333333335</v>
      </c>
      <c r="C11" s="2">
        <v>0</v>
      </c>
      <c r="D11" s="28">
        <f>(100%-C11)*B11</f>
        <v>1423.3333333333335</v>
      </c>
      <c r="E11" s="8"/>
      <c r="G11" s="64"/>
      <c r="I11" s="58"/>
      <c r="J11" s="59"/>
      <c r="K11" s="29"/>
    </row>
    <row r="12" spans="1:65" ht="15" thickBot="1" x14ac:dyDescent="0.35">
      <c r="A12" s="32" t="s">
        <v>11</v>
      </c>
      <c r="B12" s="33">
        <v>1423.3333333333335</v>
      </c>
      <c r="C12" s="3">
        <v>0</v>
      </c>
      <c r="D12" s="34">
        <f>(100%-C12)*B12</f>
        <v>1423.3333333333335</v>
      </c>
      <c r="E12" s="8"/>
      <c r="G12" s="65"/>
      <c r="I12" s="58"/>
      <c r="J12" s="59"/>
      <c r="K12" s="29"/>
    </row>
    <row r="13" spans="1:65" ht="15" thickBot="1" x14ac:dyDescent="0.35">
      <c r="A13" s="35" t="s">
        <v>12</v>
      </c>
      <c r="B13" s="36"/>
      <c r="C13" s="36"/>
      <c r="D13" s="37">
        <f>SUM(D9:D12)</f>
        <v>63338.333333333372</v>
      </c>
      <c r="E13" s="8"/>
      <c r="I13" s="58"/>
      <c r="J13" s="59"/>
      <c r="K13" s="29"/>
    </row>
    <row r="14" spans="1:65" s="8" customFormat="1" ht="15" thickBot="1" x14ac:dyDescent="0.35">
      <c r="A14" s="38"/>
      <c r="B14" s="38"/>
      <c r="C14" s="38"/>
      <c r="D14" s="39"/>
      <c r="E14" s="38"/>
      <c r="F14" s="38"/>
      <c r="G14" s="38"/>
      <c r="H14" s="38"/>
      <c r="I14" s="58"/>
      <c r="J14" s="59"/>
      <c r="K14" s="29"/>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row>
    <row r="15" spans="1:65" ht="58.2" thickBot="1" x14ac:dyDescent="0.35">
      <c r="A15" s="13" t="s">
        <v>13</v>
      </c>
      <c r="B15" s="13" t="s">
        <v>6</v>
      </c>
      <c r="C15" s="13" t="s">
        <v>14</v>
      </c>
      <c r="D15" s="22" t="s">
        <v>15</v>
      </c>
      <c r="E15" s="40" t="s">
        <v>30</v>
      </c>
      <c r="F15" s="38"/>
      <c r="G15" s="14" t="s">
        <v>38</v>
      </c>
      <c r="H15" s="38"/>
      <c r="I15" s="38"/>
      <c r="J15" s="58"/>
      <c r="K15" s="59"/>
      <c r="L15" s="29"/>
    </row>
    <row r="16" spans="1:65" ht="15" thickBot="1" x14ac:dyDescent="0.35">
      <c r="A16" s="24" t="s">
        <v>8</v>
      </c>
      <c r="B16" s="25">
        <v>36295</v>
      </c>
      <c r="C16" s="25">
        <v>127367.11666666668</v>
      </c>
      <c r="D16" s="4">
        <v>0</v>
      </c>
      <c r="E16" s="41">
        <f>(100%-D16)*(C16+B16)</f>
        <v>163662.1166666667</v>
      </c>
      <c r="F16" s="38"/>
      <c r="G16" s="64"/>
      <c r="H16" s="38"/>
      <c r="I16" s="38"/>
      <c r="J16" s="58"/>
      <c r="K16" s="59"/>
      <c r="L16" s="29"/>
    </row>
    <row r="17" spans="1:65" ht="15" thickBot="1" x14ac:dyDescent="0.35">
      <c r="A17" s="24" t="s">
        <v>9</v>
      </c>
      <c r="B17" s="27">
        <v>24196.666666666682</v>
      </c>
      <c r="C17" s="27">
        <v>254734.23333333337</v>
      </c>
      <c r="D17" s="2">
        <v>0</v>
      </c>
      <c r="E17" s="41">
        <f t="shared" ref="E17:E19" si="0">(100%-D17)*(C17+B17)</f>
        <v>278930.90000000002</v>
      </c>
      <c r="F17" s="38"/>
      <c r="G17" s="65"/>
      <c r="H17" s="38"/>
      <c r="I17" s="38"/>
      <c r="J17" s="58"/>
      <c r="K17" s="59"/>
      <c r="L17" s="29"/>
    </row>
    <row r="18" spans="1:65" ht="15" thickBot="1" x14ac:dyDescent="0.35">
      <c r="A18" s="30" t="s">
        <v>10</v>
      </c>
      <c r="B18" s="31">
        <v>1423.3333333333335</v>
      </c>
      <c r="C18" s="31">
        <v>8990.6200000000008</v>
      </c>
      <c r="D18" s="2">
        <v>0</v>
      </c>
      <c r="E18" s="41">
        <f t="shared" si="0"/>
        <v>10413.953333333335</v>
      </c>
      <c r="F18" s="38"/>
      <c r="G18" s="64"/>
      <c r="H18" s="38"/>
      <c r="I18" s="38"/>
      <c r="J18" s="58"/>
      <c r="K18" s="59"/>
      <c r="L18" s="29"/>
    </row>
    <row r="19" spans="1:65" ht="15" thickBot="1" x14ac:dyDescent="0.35">
      <c r="A19" s="32" t="s">
        <v>11</v>
      </c>
      <c r="B19" s="33">
        <v>1423.3333333333335</v>
      </c>
      <c r="C19" s="42">
        <v>8990.6200000000008</v>
      </c>
      <c r="D19" s="3">
        <v>0</v>
      </c>
      <c r="E19" s="41">
        <f t="shared" si="0"/>
        <v>10413.953333333335</v>
      </c>
      <c r="F19" s="38"/>
      <c r="G19" s="65"/>
      <c r="H19" s="38"/>
      <c r="I19" s="38"/>
      <c r="J19" s="58"/>
      <c r="K19" s="59"/>
      <c r="L19" s="29"/>
    </row>
    <row r="20" spans="1:65" ht="15" thickBot="1" x14ac:dyDescent="0.35">
      <c r="A20" s="70" t="s">
        <v>16</v>
      </c>
      <c r="B20" s="70"/>
      <c r="C20" s="70"/>
      <c r="D20" s="43"/>
      <c r="E20" s="44">
        <f>SUM(E16:E19)</f>
        <v>463420.92333333334</v>
      </c>
      <c r="F20" s="38"/>
      <c r="G20" s="38"/>
      <c r="H20" s="38"/>
      <c r="I20" s="58"/>
      <c r="J20" s="59"/>
      <c r="K20" s="29"/>
    </row>
    <row r="21" spans="1:65" s="8" customFormat="1" ht="15" thickBot="1" x14ac:dyDescent="0.35">
      <c r="A21" s="38"/>
      <c r="B21" s="38"/>
      <c r="C21" s="60"/>
      <c r="D21" s="39"/>
      <c r="E21" s="38"/>
      <c r="F21" s="38"/>
      <c r="G21" s="38"/>
      <c r="H21" s="38"/>
      <c r="I21" s="61"/>
      <c r="J21" s="59"/>
      <c r="K21" s="29"/>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row>
    <row r="22" spans="1:65" ht="29.4" thickBot="1" x14ac:dyDescent="0.35">
      <c r="A22" s="45" t="s">
        <v>36</v>
      </c>
      <c r="B22" s="46">
        <f>E5+D13</f>
        <v>63338.333333333372</v>
      </c>
      <c r="C22" s="62"/>
      <c r="D22" s="47"/>
      <c r="E22" s="48"/>
    </row>
    <row r="23" spans="1:65" s="60" customFormat="1" ht="15" thickBot="1" x14ac:dyDescent="0.35">
      <c r="T23" s="8"/>
      <c r="U23" s="8"/>
      <c r="V23" s="8"/>
      <c r="W23" s="8"/>
      <c r="X23" s="8"/>
      <c r="Y23" s="8"/>
      <c r="Z23" s="8"/>
      <c r="AA23" s="8"/>
      <c r="AB23" s="8"/>
      <c r="AC23" s="8"/>
      <c r="AD23" s="8"/>
      <c r="AE23" s="8"/>
      <c r="AF23" s="8"/>
      <c r="AG23" s="8"/>
      <c r="AH23" s="8"/>
      <c r="AI23" s="8"/>
      <c r="AJ23" s="8"/>
      <c r="AK23" s="8"/>
      <c r="AL23" s="8"/>
      <c r="AM23" s="8"/>
      <c r="AN23" s="8"/>
      <c r="AO23" s="8"/>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row>
    <row r="24" spans="1:65" ht="29.4" thickBot="1" x14ac:dyDescent="0.35">
      <c r="A24" s="49" t="s">
        <v>35</v>
      </c>
      <c r="B24" s="50">
        <f>E6+E20</f>
        <v>463420.92333333334</v>
      </c>
      <c r="C24" s="60"/>
      <c r="D24" s="47"/>
      <c r="E24" s="48"/>
      <c r="F24" s="47"/>
    </row>
    <row r="25" spans="1:65" s="8" customFormat="1" ht="15" thickBot="1" x14ac:dyDescent="0.35">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row>
    <row r="26" spans="1:65" ht="15" thickBot="1" x14ac:dyDescent="0.35">
      <c r="A26" s="51" t="s">
        <v>19</v>
      </c>
      <c r="B26" s="52"/>
      <c r="C26" s="52"/>
      <c r="D26" s="52"/>
      <c r="E26" s="52"/>
      <c r="F26" s="53"/>
    </row>
    <row r="27" spans="1:65" x14ac:dyDescent="0.3">
      <c r="A27" s="54"/>
      <c r="B27" s="80"/>
      <c r="C27" s="82"/>
      <c r="D27" s="54"/>
      <c r="E27" s="89"/>
      <c r="F27" s="90"/>
    </row>
    <row r="28" spans="1:65" x14ac:dyDescent="0.3">
      <c r="A28" s="55" t="s">
        <v>20</v>
      </c>
      <c r="B28" s="83"/>
      <c r="C28" s="85"/>
      <c r="D28" s="55" t="s">
        <v>31</v>
      </c>
      <c r="E28" s="91"/>
      <c r="F28" s="92"/>
    </row>
    <row r="29" spans="1:65" ht="15" thickBot="1" x14ac:dyDescent="0.35">
      <c r="A29" s="56"/>
      <c r="B29" s="86"/>
      <c r="C29" s="88"/>
      <c r="D29" s="56"/>
      <c r="E29" s="93"/>
      <c r="F29" s="94"/>
    </row>
    <row r="30" spans="1:65" x14ac:dyDescent="0.3">
      <c r="A30" s="55"/>
      <c r="B30" s="80"/>
      <c r="C30" s="82"/>
      <c r="D30" s="54"/>
      <c r="E30" s="89"/>
      <c r="F30" s="90"/>
    </row>
    <row r="31" spans="1:65" ht="28.8" x14ac:dyDescent="0.3">
      <c r="A31" s="55" t="s">
        <v>21</v>
      </c>
      <c r="B31" s="83"/>
      <c r="C31" s="85"/>
      <c r="D31" s="55" t="s">
        <v>32</v>
      </c>
      <c r="E31" s="91"/>
      <c r="F31" s="92"/>
    </row>
    <row r="32" spans="1:65" ht="15" thickBot="1" x14ac:dyDescent="0.35">
      <c r="A32" s="56"/>
      <c r="B32" s="86"/>
      <c r="C32" s="88"/>
      <c r="D32" s="56"/>
      <c r="E32" s="93"/>
      <c r="F32" s="94"/>
    </row>
    <row r="33" spans="1:65" x14ac:dyDescent="0.3">
      <c r="A33" s="55"/>
      <c r="B33" s="80"/>
      <c r="C33" s="81"/>
      <c r="D33" s="81"/>
      <c r="E33" s="81"/>
      <c r="F33" s="82"/>
    </row>
    <row r="34" spans="1:65" x14ac:dyDescent="0.3">
      <c r="A34" s="55" t="s">
        <v>22</v>
      </c>
      <c r="B34" s="83"/>
      <c r="C34" s="84"/>
      <c r="D34" s="84"/>
      <c r="E34" s="84"/>
      <c r="F34" s="85"/>
    </row>
    <row r="35" spans="1:65" x14ac:dyDescent="0.3">
      <c r="A35" s="55"/>
      <c r="B35" s="83"/>
      <c r="C35" s="84"/>
      <c r="D35" s="84"/>
      <c r="E35" s="84"/>
      <c r="F35" s="85"/>
    </row>
    <row r="36" spans="1:65" ht="15" thickBot="1" x14ac:dyDescent="0.35">
      <c r="A36" s="56"/>
      <c r="B36" s="86"/>
      <c r="C36" s="87"/>
      <c r="D36" s="87"/>
      <c r="E36" s="87"/>
      <c r="F36" s="88"/>
    </row>
    <row r="37" spans="1:65" s="8" customFormat="1" ht="15" thickBot="1" x14ac:dyDescent="0.35">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row>
    <row r="38" spans="1:65" s="8" customFormat="1" x14ac:dyDescent="0.3">
      <c r="A38" s="77" t="s">
        <v>24</v>
      </c>
      <c r="B38" s="78"/>
      <c r="C38" s="78"/>
      <c r="D38" s="78"/>
      <c r="E38" s="79"/>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row>
    <row r="39" spans="1:65" s="8" customFormat="1" ht="17.399999999999999" customHeight="1" x14ac:dyDescent="0.3">
      <c r="A39" s="74" t="s">
        <v>25</v>
      </c>
      <c r="B39" s="75"/>
      <c r="C39" s="75"/>
      <c r="D39" s="75"/>
      <c r="E39" s="76"/>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row>
    <row r="40" spans="1:65" s="8" customFormat="1" ht="60" customHeight="1" x14ac:dyDescent="0.3">
      <c r="A40" s="71" t="s">
        <v>17</v>
      </c>
      <c r="B40" s="72"/>
      <c r="C40" s="72"/>
      <c r="D40" s="72"/>
      <c r="E40" s="73"/>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row>
    <row r="41" spans="1:65" s="8" customFormat="1" ht="31.2" customHeight="1" x14ac:dyDescent="0.3">
      <c r="A41" s="71" t="s">
        <v>18</v>
      </c>
      <c r="B41" s="72"/>
      <c r="C41" s="72"/>
      <c r="D41" s="72"/>
      <c r="E41" s="73"/>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row>
    <row r="42" spans="1:65" s="8" customFormat="1" ht="45.6" customHeight="1" x14ac:dyDescent="0.3">
      <c r="A42" s="74" t="s">
        <v>26</v>
      </c>
      <c r="B42" s="75"/>
      <c r="C42" s="75"/>
      <c r="D42" s="75"/>
      <c r="E42" s="76"/>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row>
    <row r="43" spans="1:65" s="8" customFormat="1" ht="30.6" customHeight="1" thickBot="1" x14ac:dyDescent="0.35">
      <c r="A43" s="67" t="s">
        <v>27</v>
      </c>
      <c r="B43" s="68"/>
      <c r="C43" s="68"/>
      <c r="D43" s="68"/>
      <c r="E43" s="69"/>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row>
    <row r="44" spans="1:65" s="8" customFormat="1" x14ac:dyDescent="0.3">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row>
    <row r="45" spans="1:65" s="8" customFormat="1" x14ac:dyDescent="0.3">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row>
    <row r="46" spans="1:65" s="8" customFormat="1" x14ac:dyDescent="0.3">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row>
    <row r="47" spans="1:65" s="8" customFormat="1" x14ac:dyDescent="0.3">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row>
    <row r="48" spans="1:65" s="8" customFormat="1" x14ac:dyDescent="0.3">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row>
    <row r="49" spans="42:65" s="8" customFormat="1" x14ac:dyDescent="0.3">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row>
    <row r="50" spans="42:65" s="8" customFormat="1" x14ac:dyDescent="0.3">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row>
    <row r="51" spans="42:65" s="8" customFormat="1" x14ac:dyDescent="0.3">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row>
    <row r="52" spans="42:65" s="8" customFormat="1" x14ac:dyDescent="0.3">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row>
    <row r="53" spans="42:65" s="8" customFormat="1" x14ac:dyDescent="0.3">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row>
    <row r="54" spans="42:65" s="8" customFormat="1" x14ac:dyDescent="0.3">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row>
    <row r="55" spans="42:65" s="8" customFormat="1" x14ac:dyDescent="0.3">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row>
    <row r="56" spans="42:65" s="8" customFormat="1" x14ac:dyDescent="0.3">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row>
    <row r="57" spans="42:65" s="8" customFormat="1" x14ac:dyDescent="0.3">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row>
    <row r="58" spans="42:65" s="8" customFormat="1" x14ac:dyDescent="0.3">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row>
    <row r="59" spans="42:65" s="8" customFormat="1" x14ac:dyDescent="0.3">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row>
    <row r="60" spans="42:65" s="8" customFormat="1" x14ac:dyDescent="0.3">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row>
    <row r="61" spans="42:65" s="8" customFormat="1" x14ac:dyDescent="0.3">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row>
    <row r="62" spans="42:65" s="8" customFormat="1" x14ac:dyDescent="0.3">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row>
    <row r="63" spans="42:65" s="8" customFormat="1" x14ac:dyDescent="0.3">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row>
    <row r="64" spans="42:65" s="8" customFormat="1" x14ac:dyDescent="0.3">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row>
    <row r="65" spans="42:65" s="8" customFormat="1" x14ac:dyDescent="0.3">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row>
    <row r="66" spans="42:65" s="8" customFormat="1" x14ac:dyDescent="0.3">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row>
    <row r="67" spans="42:65" s="8" customFormat="1" x14ac:dyDescent="0.3">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row>
    <row r="68" spans="42:65" s="8" customFormat="1" x14ac:dyDescent="0.3">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row>
    <row r="69" spans="42:65" s="8" customFormat="1" x14ac:dyDescent="0.3">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row>
    <row r="70" spans="42:65" s="8" customFormat="1" x14ac:dyDescent="0.3">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row>
    <row r="71" spans="42:65" s="8" customFormat="1" x14ac:dyDescent="0.3">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row>
    <row r="72" spans="42:65" s="8" customFormat="1" x14ac:dyDescent="0.3">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row>
    <row r="73" spans="42:65" s="8" customFormat="1" x14ac:dyDescent="0.3">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row>
    <row r="74" spans="42:65" s="8" customFormat="1" x14ac:dyDescent="0.3">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row>
    <row r="75" spans="42:65" s="8" customFormat="1" x14ac:dyDescent="0.3">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row>
    <row r="76" spans="42:65" s="8" customFormat="1" x14ac:dyDescent="0.3">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row>
    <row r="77" spans="42:65" s="8" customFormat="1" x14ac:dyDescent="0.3">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row>
    <row r="78" spans="42:65" s="8" customFormat="1" x14ac:dyDescent="0.3">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row>
    <row r="79" spans="42:65" s="8" customFormat="1" x14ac:dyDescent="0.3">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row>
    <row r="80" spans="42:65" s="8" customFormat="1" x14ac:dyDescent="0.3">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row>
    <row r="81" spans="42:65" s="8" customFormat="1" x14ac:dyDescent="0.3">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row>
    <row r="82" spans="42:65" s="8" customFormat="1" x14ac:dyDescent="0.3">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row>
    <row r="83" spans="42:65" s="8" customFormat="1" x14ac:dyDescent="0.3">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row>
    <row r="84" spans="42:65" s="8" customFormat="1" x14ac:dyDescent="0.3">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row>
  </sheetData>
  <sheetProtection algorithmName="SHA-512" hashValue="nUYfhg90JWYvz85MAB90nM2DCEWrprfiX8aPcYAGJrpDYV8kXfz0K1+2k7EWxFPUFWwUaUO6gfx8+KfajAlmHg==" saltValue="C2BbpkiamK3vOjJmLhhhpw==" spinCount="100000" sheet="1" objects="1" scenarios="1"/>
  <mergeCells count="12">
    <mergeCell ref="A43:E43"/>
    <mergeCell ref="A20:C20"/>
    <mergeCell ref="A41:E41"/>
    <mergeCell ref="A40:E40"/>
    <mergeCell ref="A39:E39"/>
    <mergeCell ref="A38:E38"/>
    <mergeCell ref="A42:E42"/>
    <mergeCell ref="B33:F36"/>
    <mergeCell ref="E30:F32"/>
    <mergeCell ref="B27:C29"/>
    <mergeCell ref="B30:C32"/>
    <mergeCell ref="E27:F29"/>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E4E2798F52D842B26DA04053B87807" ma:contentTypeVersion="4" ma:contentTypeDescription="Een nieuw document maken." ma:contentTypeScope="" ma:versionID="5d51686f5de46f3e5f82cb7c00ab458b">
  <xsd:schema xmlns:xsd="http://www.w3.org/2001/XMLSchema" xmlns:xs="http://www.w3.org/2001/XMLSchema" xmlns:p="http://schemas.microsoft.com/office/2006/metadata/properties" xmlns:ns2="68c9b012-d009-4b6c-a311-418f554896b6" xmlns:ns3="fc8fd036-ffed-446c-b9a8-b111290507d0" targetNamespace="http://schemas.microsoft.com/office/2006/metadata/properties" ma:root="true" ma:fieldsID="7e2483f6228917217cd11f428360aec3" ns2:_="" ns3:_="">
    <xsd:import namespace="68c9b012-d009-4b6c-a311-418f554896b6"/>
    <xsd:import namespace="fc8fd036-ffed-446c-b9a8-b111290507d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c9b012-d009-4b6c-a311-418f554896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8fd036-ffed-446c-b9a8-b111290507d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87B68B-98AD-4A89-BDEC-B908E2D3BE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c9b012-d009-4b6c-a311-418f554896b6"/>
    <ds:schemaRef ds:uri="fc8fd036-ffed-446c-b9a8-b111290507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0C5731-04E8-4232-8547-10AA3F010D84}">
  <ds:schemaRefs>
    <ds:schemaRef ds:uri="http://schemas.microsoft.com/office/2006/documentManagement/types"/>
    <ds:schemaRef ds:uri="http://purl.org/dc/elements/1.1/"/>
    <ds:schemaRef ds:uri="fc8fd036-ffed-446c-b9a8-b111290507d0"/>
    <ds:schemaRef ds:uri="http://schemas.openxmlformats.org/package/2006/metadata/core-properties"/>
    <ds:schemaRef ds:uri="http://www.w3.org/XML/1998/namespace"/>
    <ds:schemaRef ds:uri="http://purl.org/dc/terms/"/>
    <ds:schemaRef ds:uri="http://purl.org/dc/dcmitype/"/>
    <ds:schemaRef ds:uri="http://schemas.microsoft.com/office/2006/metadata/properties"/>
    <ds:schemaRef ds:uri="http://schemas.microsoft.com/office/infopath/2007/PartnerControls"/>
    <ds:schemaRef ds:uri="68c9b012-d009-4b6c-a311-418f554896b6"/>
  </ds:schemaRefs>
</ds:datastoreItem>
</file>

<file path=customXml/itemProps3.xml><?xml version="1.0" encoding="utf-8"?>
<ds:datastoreItem xmlns:ds="http://schemas.openxmlformats.org/officeDocument/2006/customXml" ds:itemID="{636FB90A-7E02-4E65-879A-5D26E385BB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Janneke Toussaint</dc:creator>
  <cp:keywords/>
  <dc:description/>
  <cp:lastModifiedBy>Janneke Toussaint</cp:lastModifiedBy>
  <cp:revision/>
  <dcterms:created xsi:type="dcterms:W3CDTF">2021-04-07T10:40:48Z</dcterms:created>
  <dcterms:modified xsi:type="dcterms:W3CDTF">2021-05-31T11:13:11Z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0x010100CAE4E2798F52D842B26DA04053B87807</vt:lpwstr>
  </property>
</Properties>
</file>