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ettenleur-my.sharepoint.com/personal/theo_janssen_etten-leur_nl/Documents/Afval 2021/Aanbesteding/Programma van Eisen/Onderdeel 2 CMS, CC, IP, MC, DA/Te publiceren/"/>
    </mc:Choice>
  </mc:AlternateContent>
  <xr:revisionPtr revIDLastSave="72" documentId="8_{518BBA9C-16DC-408C-ABB5-A0E480EC1404}" xr6:coauthVersionLast="47" xr6:coauthVersionMax="47" xr10:uidLastSave="{A26EADC8-DD34-48DA-AC39-E483292AE56D}"/>
  <bookViews>
    <workbookView xWindow="-120" yWindow="-120" windowWidth="29040" windowHeight="15840" xr2:uid="{00000000-000D-0000-FFFF-FFFF00000000}"/>
  </bookViews>
  <sheets>
    <sheet name="Inschrijfbiljet" sheetId="1" r:id="rId1"/>
  </sheets>
  <definedNames>
    <definedName name="_xlnm.Print_Area" localSheetId="0">Inschrijfbiljet!$B$1:$F$76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1" l="1"/>
  <c r="E6" i="1"/>
  <c r="E42" i="1" l="1"/>
  <c r="D43" i="1" s="1"/>
  <c r="E60" i="1" l="1"/>
  <c r="E61" i="1"/>
  <c r="E62" i="1"/>
  <c r="E63" i="1"/>
  <c r="E64" i="1"/>
  <c r="E65" i="1"/>
  <c r="E66" i="1"/>
  <c r="D67" i="1" l="1"/>
  <c r="E25" i="1"/>
  <c r="E32" i="1"/>
  <c r="D35" i="1" s="1"/>
  <c r="E24" i="1"/>
  <c r="E15" i="1"/>
  <c r="E56" i="1"/>
  <c r="E55" i="1"/>
  <c r="E54" i="1"/>
  <c r="E53" i="1"/>
  <c r="E52" i="1"/>
  <c r="E51" i="1"/>
  <c r="E50" i="1"/>
  <c r="E49" i="1"/>
  <c r="E48" i="1"/>
  <c r="E47" i="1"/>
  <c r="D28" i="1" l="1"/>
  <c r="D57" i="1"/>
  <c r="D69" i="1" s="1"/>
  <c r="E19" i="1"/>
  <c r="D20" i="1" s="1"/>
  <c r="E8" i="1"/>
  <c r="D11" i="1" s="1"/>
  <c r="D37" i="1" l="1"/>
  <c r="D73" i="1" s="1"/>
</calcChain>
</file>

<file path=xl/sharedStrings.xml><?xml version="1.0" encoding="utf-8"?>
<sst xmlns="http://schemas.openxmlformats.org/spreadsheetml/2006/main" count="90" uniqueCount="66">
  <si>
    <t>Inschrijfbiljet</t>
  </si>
  <si>
    <t>2.5.1. Container Management Systeem (CMS), onderdeel 1a</t>
  </si>
  <si>
    <t>Aantal*</t>
  </si>
  <si>
    <t>Totaalprijs, excl. BTW per jaar</t>
  </si>
  <si>
    <t>Onderhoud datalezers op de milieustraat</t>
  </si>
  <si>
    <t>Onderhoud slagbomen met paslezers (openings- en registratiefunctie)</t>
  </si>
  <si>
    <t>Tarief** excl. BTW eenmalig</t>
  </si>
  <si>
    <t>Totaalprijs, excl. BTW</t>
  </si>
  <si>
    <t>Eenmalige kosten voor het opzetten en operationeel maken van het Container Management Sysyteem</t>
  </si>
  <si>
    <t>Totaal 2.5.1</t>
  </si>
  <si>
    <t>2.5.2. Servicepunt Afval voor inwoners (ASP), onderdeel 1b</t>
  </si>
  <si>
    <t>Eenmalige kosten voor het opzetten en operationeel maken van het Afvalservicepunt voor inwoners</t>
  </si>
  <si>
    <t>Totaal 2.5.2</t>
  </si>
  <si>
    <t>2.5.3 Afvalinformatiewebsite met Inwoner portaal afvalregistraties (AIP), onderdeel 1c</t>
  </si>
  <si>
    <t>Eenmalige kosten voor het opzetten en operationeel maken van de Afval informatiewebsite en het web-based Portaal afvalregistraties voor inwoners</t>
  </si>
  <si>
    <t>Totaal 2.5.3</t>
  </si>
  <si>
    <t>2.5.4. Afval informatie app (APP), onderdeel 1d</t>
  </si>
  <si>
    <t>Eenmalige kosten voor het opzetten en operationeel maken de Afval informatie app</t>
  </si>
  <si>
    <t>Totaal 2.5.4.</t>
  </si>
  <si>
    <t>Interventieroute</t>
  </si>
  <si>
    <t>Totaal</t>
  </si>
  <si>
    <t>2.6.1. Innemen, afvoeren, leveren en uitzetten minicontainers 180 liter, incl. chips ter aanvulling/vervanging bij schade/onderhoud/vervanging aan de huidige minicontainers, onderdeel 2a</t>
  </si>
  <si>
    <t>Leveren van een complete minicontainer van 180 liter te gebruiken voor huis-aan-huis inzameling van verschillende fracties</t>
  </si>
  <si>
    <t>Leveren en bevestigen van chips in de complete minicontainer(s)</t>
  </si>
  <si>
    <t>Leveren van losse rompen voor een 180 liter minicontainer (complete container zonder deksel, niet gemonteerd)</t>
  </si>
  <si>
    <t>Leveren en bevestigen van chips in de ongemonteerde minicontainers</t>
  </si>
  <si>
    <t>Leveren van losse deksels voor een 180 liter minicontainers</t>
  </si>
  <si>
    <t>Leveren van losse sets as en wielen voor 180 liter minicontainer, op afroep</t>
  </si>
  <si>
    <t>Aanbrengen fractieaanduiding op deksel in witte belettering</t>
  </si>
  <si>
    <t>Leveren en aanbrengen adresstickers op de minicontainers</t>
  </si>
  <si>
    <t>Plaatsen op locatie van een complete minicontainer met chip, klaar voor gebruik</t>
  </si>
  <si>
    <t>OPTIE: leveren en plaatsen van een complete minicontainer van 180 liter voor de inzameling van luier- en incontinentiemateriaal</t>
  </si>
  <si>
    <t>Totaal 2.6.1 onderdeel 2a</t>
  </si>
  <si>
    <t>Aantal</t>
  </si>
  <si>
    <t>Leveren van een complete minicontainer van 240 liter voor gft voor gebruik in bovengrondse gft behuizing</t>
  </si>
  <si>
    <t>Plaatsen van een complete minicontainer mer chip, klaar voor gebruik</t>
  </si>
  <si>
    <t>Leveren van losse rompen voor een 240 liter minicontainer (complete container zonder deksel, niet gemonteerd)</t>
  </si>
  <si>
    <t>Leveren van losse sets as en wielen voor 240 liter minicontainer, op afroep</t>
  </si>
  <si>
    <t>Totaal 2.6.2 onderdeel 2b</t>
  </si>
  <si>
    <t>TOTALE INSCHRIJFSOM</t>
  </si>
  <si>
    <r>
      <t xml:space="preserve">Door middel van het invullen en ondertekenen van dit inschrijfbiljet verklaart de inschrijver het onderstaande:
1. Dat de inschrijving voldoet aan alle voorwaarden zoals die zijn gesteld in PvE met kenmerk siw007376 bijbehorende bijlagen en de bijbehorende nota(‘s) van inlichtingen.
2. Alle eventueel genoemde aantallen in dit PvE dienen ter indicatie. 
3. Dat de bovenstaande opgegeven tarieven inclusief alle logischerwijs tot de opdracht behorende onderdelen en/of zaken zijn, waaronder o.a. personeelskosten, uitvoeringskosten, opleidingskosten, administratie-, bureau-, project-, leverings- en registratiekosten, kosten voor overhead, communicatie, rapportage en klachtenafhandeling.
4. Dat hij/zij borg staat voor een correcte uitvoering van de opdracht tegen de aangegeven kosten.
5. </t>
    </r>
    <r>
      <rPr>
        <i/>
        <sz val="10"/>
        <rFont val="Calibri"/>
        <family val="2"/>
      </rPr>
      <t xml:space="preserve">Dat hij/zij deze verklaring en het Uniform Europees Aanbestedingsdocument naar waarheid heeft ingevuld. 
6. Dat de bovenstaande opgegeven tarieven vast  en niet onderhevig aan o.a. veranderende grondstofkosten zijn. </t>
    </r>
    <r>
      <rPr>
        <i/>
        <sz val="10"/>
        <color theme="1"/>
        <rFont val="Calibri"/>
        <family val="2"/>
      </rPr>
      <t xml:space="preserve"> </t>
    </r>
  </si>
  <si>
    <t>Aldus naar waarheid opgemaakt te …..................... op …................. 2021</t>
  </si>
  <si>
    <t>Naam Inschrijver:</t>
  </si>
  <si>
    <t>Naam (dhr/mevr):</t>
  </si>
  <si>
    <t>Functie:</t>
  </si>
  <si>
    <t>Handtekening:</t>
  </si>
  <si>
    <t>Totaalprijs, excl. BTW (vaste contractperiode)</t>
  </si>
  <si>
    <t>Data- en servicediensten afvalmanagement
&amp;
 Technische servicedienst Containerbeheer en onderhoud</t>
  </si>
  <si>
    <t>Data- en servicediensten afvalmanagement - onderdeel 1</t>
  </si>
  <si>
    <t>TOTAAL Data- en servicediensten afvalmanagement - onderdeel 1</t>
  </si>
  <si>
    <t>Technische servicedienst Containerbeheer en onderhoud - onderdeel 2</t>
  </si>
  <si>
    <t>TOTAAL Technische servicedienst Containerbeheer en onderhoud - onderdeel 2</t>
  </si>
  <si>
    <r>
      <t>Maandelijkse kosten (tellen voor 35 maanden</t>
    </r>
    <r>
      <rPr>
        <sz val="9"/>
        <color rgb="FFFF0000"/>
        <rFont val="Calibri"/>
        <family val="2"/>
        <scheme val="minor"/>
      </rPr>
      <t xml:space="preserve"> </t>
    </r>
    <r>
      <rPr>
        <sz val="9"/>
        <color indexed="8"/>
        <rFont val="Calibri"/>
        <family val="2"/>
        <scheme val="minor"/>
      </rPr>
      <t>mee) voor het ter beschikking stellen Container Management Systeem, inclusief softwareupdates, bijbehorende werkzaamheden zoals beschreven in het PvE etc.</t>
    </r>
  </si>
  <si>
    <t>Maandelijkse kosten (tellen voor 35 maanden mee) voor het leveren en beheren van het Afvalservicepunt voor inwoners inclusief bijbehorende werkzaamheden zoals beschreven in het PvE etc.</t>
  </si>
  <si>
    <t>Maandelijkse kosten (tellen voor 35 maanden mee) voor het ter beschikking stellen en het beheer van de Afval informatiewebsite en het web-based Portaal afvalregistraties voor inwoners, inclusief softwareupdates, bijbehorende werkzaamheden zoals beschreven in het PvE etc</t>
  </si>
  <si>
    <t>Maandelijkse kosten (tellen voor 35 maanden mee)  voor opmaak downloadbare en printbare (op A4) afvalkalender</t>
  </si>
  <si>
    <t>Maandelijkse kosten (tellen voor 35 maanden mee) voor het ter beschikking stellen en beheren van de  Afval informatie app,  inclusief softwareupdates, bijbehorende werkzaamheden zoals beschreven in het PvE etc</t>
  </si>
  <si>
    <t>Leveren en beheren afvalpassen (ter vervanging op verzoek en uitgifte nieuwe passen, geschat per jaar)</t>
  </si>
  <si>
    <t>Totaalprijs, excl. BTW (per jaar)</t>
  </si>
  <si>
    <t>2.6.2. Leveren en uitzetten minicontainers 240 liter, incl. chips voor gebruik in bovengrondse behuizingen voor gft, onderdeel 2b</t>
  </si>
  <si>
    <t>* Aan de genoemde aantallen kunnen geen rechten worden ontleend. De aanbestedende dienst behoudt zich het recht voor om in redelijkheid en billijkheid de omvang van de opdracht te wijzigen.</t>
  </si>
  <si>
    <t>Tarief excl. BTW per stuk</t>
  </si>
  <si>
    <t>Aantal, per jaar*</t>
  </si>
  <si>
    <t>Tarief excl. BTW eenmalig</t>
  </si>
  <si>
    <t>Tarief excl. BTW per maand</t>
  </si>
  <si>
    <t>De gemeente stelt de implementatiekosten vast op een vast bedrag van €2.500,- voor de onderdelen 1a tot en met 1d.
Dit bedrag is dus voor iedere inschrijver vast en gelijk. Het opnemen van een hoger of lager bedrag of een bedrag van € 0,- leidt tot ongeldigheid van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</si>
</sst>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22"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b/>
      <sz val="9"/>
      <color indexed="8"/>
      <name val="Verdana"/>
      <family val="2"/>
    </font>
    <font>
      <i/>
      <sz val="10"/>
      <color theme="1"/>
      <name val="Calibri"/>
      <family val="2"/>
    </font>
    <font>
      <sz val="11"/>
      <name val="Calibri"/>
      <family val="2"/>
      <scheme val="minor"/>
    </font>
    <font>
      <sz val="8"/>
      <name val="Verdana"/>
      <family val="2"/>
    </font>
    <font>
      <b/>
      <sz val="8"/>
      <name val="Verdana"/>
      <family val="2"/>
    </font>
    <font>
      <i/>
      <sz val="10"/>
      <name val="Calibri"/>
      <family val="2"/>
    </font>
    <font>
      <b/>
      <sz val="9"/>
      <color indexed="8"/>
      <name val="Calibri"/>
      <family val="2"/>
      <scheme val="minor"/>
    </font>
    <font>
      <i/>
      <sz val="9"/>
      <name val="Calibri"/>
      <family val="2"/>
      <scheme val="minor"/>
    </font>
    <font>
      <sz val="9"/>
      <name val="Calibri"/>
      <family val="2"/>
      <scheme val="minor"/>
    </font>
    <font>
      <sz val="9"/>
      <color theme="1"/>
      <name val="Calibri"/>
      <family val="2"/>
      <scheme val="minor"/>
    </font>
    <font>
      <b/>
      <sz val="9"/>
      <name val="Calibri"/>
      <family val="2"/>
      <scheme val="minor"/>
    </font>
    <font>
      <sz val="9"/>
      <color indexed="8"/>
      <name val="Calibri"/>
      <family val="2"/>
      <scheme val="minor"/>
    </font>
    <font>
      <sz val="9"/>
      <color rgb="FFFF0000"/>
      <name val="Calibri"/>
      <family val="2"/>
      <scheme val="minor"/>
    </font>
    <font>
      <b/>
      <sz val="9"/>
      <color theme="1"/>
      <name val="Calibri"/>
      <family val="2"/>
      <scheme val="minor"/>
    </font>
    <font>
      <b/>
      <sz val="10"/>
      <color theme="1"/>
      <name val="Calibri"/>
      <family val="2"/>
    </font>
    <font>
      <sz val="11"/>
      <color theme="0"/>
      <name val="Calibri"/>
      <family val="2"/>
      <scheme val="minor"/>
    </font>
    <font>
      <sz val="9"/>
      <color theme="0"/>
      <name val="Calibri"/>
      <family val="2"/>
      <scheme val="minor"/>
    </font>
    <font>
      <b/>
      <sz val="9"/>
      <color theme="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rgb="FFFF0000"/>
        <bgColor indexed="64"/>
      </patternFill>
    </fill>
  </fills>
  <borders count="34">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103">
    <xf numFmtId="0" fontId="0" fillId="0" borderId="0" xfId="0"/>
    <xf numFmtId="0" fontId="1" fillId="0" borderId="0" xfId="0" applyFont="1" applyAlignment="1">
      <alignment vertical="center" wrapText="1"/>
    </xf>
    <xf numFmtId="165" fontId="2" fillId="0" borderId="0" xfId="0" applyNumberFormat="1" applyFont="1" applyBorder="1" applyAlignment="1">
      <alignment horizontal="right" wrapText="1"/>
    </xf>
    <xf numFmtId="0" fontId="2" fillId="4" borderId="13" xfId="0" applyFont="1" applyFill="1" applyBorder="1" applyAlignment="1"/>
    <xf numFmtId="0" fontId="2" fillId="0" borderId="0" xfId="0" applyFont="1" applyBorder="1" applyAlignment="1">
      <alignment wrapText="1"/>
    </xf>
    <xf numFmtId="0" fontId="3" fillId="0" borderId="5" xfId="0" applyFont="1" applyBorder="1" applyAlignment="1">
      <alignment vertical="center"/>
    </xf>
    <xf numFmtId="0" fontId="3" fillId="0" borderId="8" xfId="0" applyFont="1" applyBorder="1" applyAlignment="1">
      <alignment vertical="top"/>
    </xf>
    <xf numFmtId="165" fontId="2" fillId="0" borderId="0" xfId="0" applyNumberFormat="1" applyFont="1" applyFill="1" applyBorder="1" applyAlignment="1">
      <alignment horizontal="right" wrapText="1"/>
    </xf>
    <xf numFmtId="0" fontId="3" fillId="0" borderId="0" xfId="0" applyFont="1" applyFill="1" applyBorder="1" applyAlignment="1">
      <alignment wrapText="1"/>
    </xf>
    <xf numFmtId="0" fontId="6" fillId="0" borderId="0" xfId="0" applyFont="1"/>
    <xf numFmtId="0" fontId="2" fillId="0" borderId="0" xfId="0" applyFont="1" applyFill="1" applyBorder="1" applyAlignment="1">
      <alignment horizontal="left" wrapText="1"/>
    </xf>
    <xf numFmtId="0" fontId="7" fillId="0" borderId="0" xfId="0" applyFont="1" applyBorder="1" applyAlignment="1">
      <alignment horizontal="center" wrapText="1"/>
    </xf>
    <xf numFmtId="0" fontId="8" fillId="4" borderId="12" xfId="0" applyFont="1" applyFill="1" applyBorder="1" applyAlignment="1"/>
    <xf numFmtId="164" fontId="0" fillId="0" borderId="0" xfId="0" applyNumberFormat="1"/>
    <xf numFmtId="0" fontId="2" fillId="0" borderId="24" xfId="0" applyFont="1" applyFill="1" applyBorder="1" applyAlignment="1">
      <alignment horizontal="left" wrapText="1"/>
    </xf>
    <xf numFmtId="0" fontId="2" fillId="0" borderId="0" xfId="0" applyFont="1" applyBorder="1" applyAlignment="1">
      <alignment horizontal="center" wrapText="1"/>
    </xf>
    <xf numFmtId="0" fontId="5" fillId="2" borderId="14" xfId="0" applyFont="1" applyFill="1" applyBorder="1" applyAlignment="1">
      <alignment horizontal="left" vertical="top" wrapText="1"/>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5" fillId="0" borderId="5" xfId="0" applyFont="1" applyBorder="1" applyAlignment="1">
      <alignment horizontal="left" vertical="center" wrapText="1"/>
    </xf>
    <xf numFmtId="0" fontId="16" fillId="0" borderId="26" xfId="0" applyFont="1" applyBorder="1" applyAlignment="1">
      <alignment horizontal="center" vertical="center" wrapText="1"/>
    </xf>
    <xf numFmtId="164" fontId="15" fillId="5" borderId="26" xfId="0" applyNumberFormat="1" applyFont="1" applyFill="1" applyBorder="1" applyAlignment="1">
      <alignment horizontal="center" vertical="center" wrapText="1"/>
    </xf>
    <xf numFmtId="164" fontId="15" fillId="0" borderId="27" xfId="0" applyNumberFormat="1" applyFont="1" applyBorder="1" applyAlignment="1">
      <alignment horizontal="center" vertical="center" wrapText="1"/>
    </xf>
    <xf numFmtId="0" fontId="12" fillId="0" borderId="5" xfId="0" applyFont="1" applyBorder="1" applyAlignment="1">
      <alignment horizontal="left" vertical="center" wrapText="1"/>
    </xf>
    <xf numFmtId="0" fontId="16" fillId="0" borderId="6" xfId="0" applyFont="1" applyBorder="1" applyAlignment="1">
      <alignment horizontal="center" vertical="center" wrapText="1"/>
    </xf>
    <xf numFmtId="164" fontId="15" fillId="3" borderId="6" xfId="0" applyNumberFormat="1" applyFont="1" applyFill="1" applyBorder="1" applyAlignment="1" applyProtection="1">
      <alignment horizontal="center" vertical="center"/>
      <protection locked="0"/>
    </xf>
    <xf numFmtId="164" fontId="15" fillId="0" borderId="7" xfId="0" applyNumberFormat="1" applyFont="1" applyBorder="1" applyAlignment="1">
      <alignment horizontal="center" vertical="center" wrapText="1"/>
    </xf>
    <xf numFmtId="0" fontId="12" fillId="0" borderId="22" xfId="0" applyFont="1" applyBorder="1" applyAlignment="1">
      <alignment horizontal="left" vertical="center" wrapText="1"/>
    </xf>
    <xf numFmtId="0" fontId="16" fillId="0" borderId="23" xfId="0" applyFont="1" applyBorder="1" applyAlignment="1">
      <alignment horizontal="center" vertical="center" wrapText="1"/>
    </xf>
    <xf numFmtId="164" fontId="15" fillId="0" borderId="28" xfId="0" applyNumberFormat="1" applyFont="1" applyBorder="1" applyAlignment="1">
      <alignment horizontal="center" vertical="center" wrapText="1"/>
    </xf>
    <xf numFmtId="0" fontId="12" fillId="2" borderId="5" xfId="0" applyFont="1" applyFill="1" applyBorder="1" applyAlignment="1">
      <alignment horizontal="left" vertical="center" wrapText="1"/>
    </xf>
    <xf numFmtId="0" fontId="16" fillId="2" borderId="6" xfId="0" applyFont="1" applyFill="1" applyBorder="1" applyAlignment="1">
      <alignment horizontal="center" vertical="center" wrapText="1"/>
    </xf>
    <xf numFmtId="164" fontId="15" fillId="2" borderId="21" xfId="0" applyNumberFormat="1" applyFont="1" applyFill="1" applyBorder="1" applyAlignment="1">
      <alignment horizontal="center" vertical="center" wrapText="1"/>
    </xf>
    <xf numFmtId="0" fontId="10" fillId="2" borderId="8" xfId="0" applyFont="1" applyFill="1" applyBorder="1" applyAlignment="1">
      <alignment horizontal="left" vertical="center" wrapText="1"/>
    </xf>
    <xf numFmtId="0" fontId="15" fillId="2" borderId="9" xfId="0" applyFont="1" applyFill="1" applyBorder="1" applyAlignment="1">
      <alignment horizontal="center" vertical="center" wrapText="1"/>
    </xf>
    <xf numFmtId="0" fontId="10" fillId="0" borderId="12" xfId="0" applyFont="1" applyBorder="1" applyAlignment="1">
      <alignment horizontal="left" vertical="center" wrapText="1"/>
    </xf>
    <xf numFmtId="0" fontId="15" fillId="0" borderId="12" xfId="0" applyFont="1" applyBorder="1" applyAlignment="1">
      <alignment horizontal="center" vertical="center" wrapText="1"/>
    </xf>
    <xf numFmtId="165" fontId="10" fillId="0" borderId="12" xfId="0" applyNumberFormat="1" applyFont="1" applyBorder="1" applyAlignment="1">
      <alignment horizontal="center" vertical="center" wrapText="1"/>
    </xf>
    <xf numFmtId="0" fontId="17" fillId="2" borderId="29" xfId="0" applyFont="1" applyFill="1" applyBorder="1" applyAlignment="1">
      <alignment horizontal="left" vertical="center" wrapText="1"/>
    </xf>
    <xf numFmtId="165" fontId="15" fillId="0" borderId="7" xfId="0" applyNumberFormat="1" applyFont="1" applyBorder="1" applyAlignment="1">
      <alignment horizontal="center" vertical="center" wrapText="1"/>
    </xf>
    <xf numFmtId="0" fontId="10" fillId="0" borderId="0" xfId="0" applyFont="1" applyAlignment="1">
      <alignment horizontal="left" vertical="center" wrapText="1"/>
    </xf>
    <xf numFmtId="0" fontId="15" fillId="0" borderId="0" xfId="0" applyFont="1" applyAlignment="1">
      <alignment horizontal="center" vertical="center" wrapText="1"/>
    </xf>
    <xf numFmtId="165" fontId="10" fillId="0" borderId="0" xfId="0" applyNumberFormat="1" applyFont="1" applyAlignment="1">
      <alignment horizontal="center" vertical="center" wrapText="1"/>
    </xf>
    <xf numFmtId="0" fontId="15" fillId="0" borderId="22" xfId="0" applyFont="1" applyBorder="1" applyAlignment="1">
      <alignment horizontal="left" vertical="center" wrapText="1"/>
    </xf>
    <xf numFmtId="165" fontId="4" fillId="0" borderId="0" xfId="0" applyNumberFormat="1" applyFont="1" applyFill="1" applyBorder="1" applyAlignment="1">
      <alignment horizontal="right"/>
    </xf>
    <xf numFmtId="0" fontId="5" fillId="0" borderId="0" xfId="0" applyFont="1" applyFill="1" applyBorder="1" applyAlignment="1">
      <alignment horizontal="left" vertical="top" wrapText="1"/>
    </xf>
    <xf numFmtId="0" fontId="3" fillId="0" borderId="0" xfId="0" applyFont="1" applyFill="1" applyBorder="1" applyAlignment="1" applyProtection="1">
      <alignment horizontal="left" vertical="center"/>
      <protection locked="0"/>
    </xf>
    <xf numFmtId="0" fontId="3" fillId="0" borderId="0" xfId="0" applyFont="1" applyFill="1" applyBorder="1" applyAlignment="1">
      <alignment horizontal="left" vertical="center"/>
    </xf>
    <xf numFmtId="0" fontId="3" fillId="0" borderId="0" xfId="0" applyFont="1" applyFill="1" applyBorder="1" applyAlignment="1">
      <alignment horizontal="left" vertical="top"/>
    </xf>
    <xf numFmtId="0" fontId="1" fillId="0" borderId="1" xfId="0" applyFont="1" applyBorder="1" applyAlignment="1">
      <alignment horizontal="center" vertical="center" wrapText="1"/>
    </xf>
    <xf numFmtId="164" fontId="15" fillId="2" borderId="15" xfId="0" applyNumberFormat="1" applyFont="1" applyFill="1" applyBorder="1" applyAlignment="1" applyProtection="1">
      <alignment horizontal="center" vertical="center"/>
      <protection locked="0"/>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4" fillId="2" borderId="30" xfId="0" applyFont="1" applyFill="1" applyBorder="1" applyAlignment="1">
      <alignment horizontal="left" vertical="center" wrapText="1"/>
    </xf>
    <xf numFmtId="0" fontId="18" fillId="2" borderId="31" xfId="0" applyFont="1" applyFill="1" applyBorder="1" applyAlignment="1">
      <alignment horizontal="justify" vertical="center"/>
    </xf>
    <xf numFmtId="0" fontId="18" fillId="2" borderId="32" xfId="0" applyFont="1" applyFill="1" applyBorder="1" applyAlignment="1">
      <alignment horizontal="justify" vertical="center"/>
    </xf>
    <xf numFmtId="0" fontId="18" fillId="2" borderId="5" xfId="0" applyFont="1" applyFill="1" applyBorder="1" applyAlignment="1">
      <alignment horizontal="justify" vertical="center"/>
    </xf>
    <xf numFmtId="0" fontId="10" fillId="7" borderId="24" xfId="0" applyFont="1" applyFill="1" applyBorder="1" applyAlignment="1">
      <alignment horizontal="left" vertical="center" wrapText="1"/>
    </xf>
    <xf numFmtId="0" fontId="10" fillId="7"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3" fillId="0" borderId="15" xfId="0" applyFont="1" applyBorder="1" applyAlignment="1">
      <alignment horizontal="left" vertical="center"/>
    </xf>
    <xf numFmtId="0" fontId="0" fillId="0" borderId="17" xfId="0" applyBorder="1" applyAlignment="1">
      <alignment horizontal="left" vertical="center"/>
    </xf>
    <xf numFmtId="0" fontId="0" fillId="0" borderId="21" xfId="0" applyBorder="1" applyAlignment="1">
      <alignment horizontal="left" vertical="center"/>
    </xf>
    <xf numFmtId="0" fontId="10" fillId="6" borderId="25" xfId="0" applyFont="1" applyFill="1" applyBorder="1" applyAlignment="1">
      <alignment horizontal="left" vertical="center" wrapText="1"/>
    </xf>
    <xf numFmtId="0" fontId="10" fillId="6" borderId="14" xfId="0" applyFont="1" applyFill="1" applyBorder="1" applyAlignment="1">
      <alignment horizontal="left" vertical="center" wrapText="1"/>
    </xf>
    <xf numFmtId="165" fontId="10" fillId="6" borderId="25" xfId="0" applyNumberFormat="1" applyFont="1" applyFill="1" applyBorder="1" applyAlignment="1">
      <alignment horizontal="center" vertical="center" wrapText="1"/>
    </xf>
    <xf numFmtId="165" fontId="10" fillId="6" borderId="14" xfId="0" applyNumberFormat="1" applyFont="1" applyFill="1" applyBorder="1" applyAlignment="1">
      <alignment horizontal="center" vertical="center" wrapText="1"/>
    </xf>
    <xf numFmtId="0" fontId="3" fillId="3" borderId="15" xfId="0" applyFont="1" applyFill="1" applyBorder="1" applyAlignment="1" applyProtection="1">
      <alignment horizontal="left" vertical="center"/>
      <protection locked="0"/>
    </xf>
    <xf numFmtId="165" fontId="10" fillId="2" borderId="10" xfId="0" applyNumberFormat="1" applyFont="1" applyFill="1" applyBorder="1" applyAlignment="1">
      <alignment horizontal="center" vertical="center" wrapText="1"/>
    </xf>
    <xf numFmtId="165" fontId="10" fillId="2" borderId="11" xfId="0" applyNumberFormat="1" applyFont="1" applyFill="1" applyBorder="1" applyAlignment="1">
      <alignment horizontal="center" vertical="center" wrapText="1"/>
    </xf>
    <xf numFmtId="0" fontId="3" fillId="3" borderId="10" xfId="0" applyFont="1" applyFill="1" applyBorder="1" applyAlignment="1">
      <alignment horizontal="left" vertical="top"/>
    </xf>
    <xf numFmtId="0" fontId="0" fillId="0" borderId="16" xfId="0" applyBorder="1" applyAlignment="1">
      <alignment horizontal="left" vertical="top"/>
    </xf>
    <xf numFmtId="0" fontId="0" fillId="0" borderId="11" xfId="0" applyBorder="1" applyAlignment="1">
      <alignment horizontal="left" vertical="top"/>
    </xf>
    <xf numFmtId="0" fontId="2" fillId="0" borderId="1" xfId="0" applyFont="1" applyBorder="1" applyAlignment="1">
      <alignment horizontal="center" wrapText="1"/>
    </xf>
    <xf numFmtId="0" fontId="0" fillId="0" borderId="1" xfId="0" applyBorder="1" applyAlignment="1">
      <alignment horizontal="center" wrapText="1"/>
    </xf>
    <xf numFmtId="164" fontId="4" fillId="4" borderId="12" xfId="0" applyNumberFormat="1" applyFont="1" applyFill="1" applyBorder="1" applyAlignment="1">
      <alignment horizontal="right"/>
    </xf>
    <xf numFmtId="0" fontId="0" fillId="0" borderId="14" xfId="0" applyBorder="1" applyAlignment="1">
      <alignment horizontal="right"/>
    </xf>
    <xf numFmtId="0" fontId="5" fillId="2" borderId="25" xfId="0" applyFont="1" applyFill="1" applyBorder="1" applyAlignment="1">
      <alignment horizontal="left" vertical="top" wrapText="1"/>
    </xf>
    <xf numFmtId="0" fontId="0" fillId="0" borderId="12" xfId="0" applyBorder="1" applyAlignment="1">
      <alignment horizontal="left" vertical="top" wrapText="1"/>
    </xf>
    <xf numFmtId="0" fontId="3" fillId="3" borderId="18" xfId="0" applyFont="1" applyFill="1" applyBorder="1" applyAlignment="1" applyProtection="1">
      <alignment horizontal="left" vertical="center"/>
      <protection locked="0"/>
    </xf>
    <xf numFmtId="0" fontId="0" fillId="0" borderId="19" xfId="0" applyBorder="1" applyAlignment="1">
      <alignment horizontal="left" vertical="center"/>
    </xf>
    <xf numFmtId="0" fontId="0" fillId="0" borderId="20" xfId="0" applyBorder="1" applyAlignment="1">
      <alignment horizontal="left" vertical="center"/>
    </xf>
    <xf numFmtId="0" fontId="10" fillId="6" borderId="12" xfId="0" applyFont="1" applyFill="1" applyBorder="1" applyAlignment="1">
      <alignment horizontal="left" vertical="center" wrapText="1"/>
    </xf>
    <xf numFmtId="0" fontId="18" fillId="2" borderId="18" xfId="0" applyFont="1" applyFill="1" applyBorder="1" applyAlignment="1">
      <alignment horizontal="justify" vertical="center"/>
    </xf>
    <xf numFmtId="0" fontId="0" fillId="0" borderId="19" xfId="0" applyBorder="1" applyAlignment="1">
      <alignment vertical="center"/>
    </xf>
    <xf numFmtId="0" fontId="0" fillId="0" borderId="20" xfId="0" applyBorder="1" applyAlignment="1">
      <alignment vertical="center"/>
    </xf>
    <xf numFmtId="0" fontId="14" fillId="2" borderId="2" xfId="0" applyFont="1" applyFill="1" applyBorder="1" applyAlignment="1">
      <alignment horizontal="left" vertical="center" wrapText="1"/>
    </xf>
    <xf numFmtId="0" fontId="0" fillId="0" borderId="3" xfId="0" applyBorder="1" applyAlignment="1">
      <alignment vertical="center" wrapText="1"/>
    </xf>
    <xf numFmtId="0" fontId="0" fillId="0" borderId="4" xfId="0" applyBorder="1" applyAlignment="1">
      <alignment vertical="center" wrapText="1"/>
    </xf>
    <xf numFmtId="164" fontId="20" fillId="8" borderId="6" xfId="0" applyNumberFormat="1" applyFont="1" applyFill="1" applyBorder="1" applyAlignment="1" applyProtection="1">
      <alignment horizontal="center" vertical="center"/>
      <protection locked="0"/>
    </xf>
    <xf numFmtId="164" fontId="20" fillId="8" borderId="7" xfId="0" applyNumberFormat="1" applyFont="1" applyFill="1" applyBorder="1" applyAlignment="1" applyProtection="1">
      <alignment horizontal="center" vertical="center"/>
      <protection locked="0"/>
    </xf>
    <xf numFmtId="0" fontId="10" fillId="0" borderId="24" xfId="0" quotePrefix="1" applyFont="1" applyBorder="1" applyAlignment="1">
      <alignment horizontal="left" vertical="center" wrapText="1"/>
    </xf>
    <xf numFmtId="0" fontId="0" fillId="0" borderId="24" xfId="0" applyBorder="1" applyAlignment="1">
      <alignment vertical="center" wrapText="1"/>
    </xf>
    <xf numFmtId="0" fontId="2" fillId="0" borderId="33" xfId="0" applyFont="1" applyFill="1" applyBorder="1" applyAlignment="1">
      <alignment horizontal="left" wrapText="1"/>
    </xf>
    <xf numFmtId="0" fontId="2" fillId="0" borderId="33" xfId="0" applyFont="1" applyFill="1" applyBorder="1" applyAlignment="1">
      <alignment horizontal="left" wrapText="1"/>
    </xf>
    <xf numFmtId="0" fontId="21" fillId="8" borderId="25" xfId="0" quotePrefix="1" applyFont="1" applyFill="1" applyBorder="1" applyAlignment="1">
      <alignment horizontal="left" vertical="center" wrapText="1"/>
    </xf>
    <xf numFmtId="0" fontId="19" fillId="0" borderId="12" xfId="0" applyFont="1" applyBorder="1" applyAlignment="1">
      <alignment vertical="center" wrapText="1"/>
    </xf>
    <xf numFmtId="0" fontId="19" fillId="0" borderId="14"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0</xdr:row>
      <xdr:rowOff>142875</xdr:rowOff>
    </xdr:from>
    <xdr:to>
      <xdr:col>4</xdr:col>
      <xdr:colOff>940435</xdr:colOff>
      <xdr:row>1</xdr:row>
      <xdr:rowOff>1181100</xdr:rowOff>
    </xdr:to>
    <xdr:pic>
      <xdr:nvPicPr>
        <xdr:cNvPr id="4" name="Afbeelding 3" descr="O:\Communicatie\Wendy Vervaart\Ontwerpen\Huisstijl nieuw\LOGO-GEMEENTE ETTEN-LEUR CMYK.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7400925" y="142875"/>
          <a:ext cx="2750185" cy="1228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J85"/>
  <sheetViews>
    <sheetView tabSelected="1" topLeftCell="A45" workbookViewId="0">
      <selection activeCell="F75" sqref="F75"/>
    </sheetView>
  </sheetViews>
  <sheetFormatPr defaultRowHeight="15" x14ac:dyDescent="0.25"/>
  <cols>
    <col min="1" max="1" width="1.42578125" customWidth="1"/>
    <col min="2" max="2" width="107.85546875" customWidth="1"/>
    <col min="3" max="3" width="15.42578125" style="9" customWidth="1"/>
    <col min="4" max="5" width="14.85546875" customWidth="1"/>
    <col min="6" max="6" width="18.7109375" customWidth="1"/>
    <col min="7" max="8" width="11.5703125" bestFit="1" customWidth="1"/>
    <col min="22" max="22" width="9.140625" customWidth="1"/>
  </cols>
  <sheetData>
    <row r="1" spans="2:114" x14ac:dyDescent="0.25">
      <c r="B1" s="1" t="s">
        <v>0</v>
      </c>
      <c r="C1" s="15"/>
      <c r="D1" s="15"/>
      <c r="E1" s="15"/>
      <c r="F1" s="15"/>
    </row>
    <row r="2" spans="2:114" ht="119.25" customHeight="1" thickBot="1" x14ac:dyDescent="0.3">
      <c r="B2" s="52" t="s">
        <v>47</v>
      </c>
      <c r="C2" s="78"/>
      <c r="D2" s="79"/>
      <c r="E2" s="79"/>
      <c r="F2" s="15"/>
    </row>
    <row r="3" spans="2:114" s="19" customFormat="1" ht="15" customHeight="1" thickBot="1" x14ac:dyDescent="0.3">
      <c r="B3" s="68" t="s">
        <v>48</v>
      </c>
      <c r="C3" s="87"/>
      <c r="D3" s="87"/>
      <c r="E3" s="69"/>
      <c r="F3" s="17"/>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row>
    <row r="4" spans="2:114" s="19" customFormat="1" x14ac:dyDescent="0.25">
      <c r="B4" s="88" t="s">
        <v>1</v>
      </c>
      <c r="C4" s="89"/>
      <c r="D4" s="89"/>
      <c r="E4" s="90"/>
      <c r="F4" s="17"/>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row>
    <row r="5" spans="2:114" s="19" customFormat="1" ht="36" x14ac:dyDescent="0.25">
      <c r="B5" s="59"/>
      <c r="C5" s="56" t="s">
        <v>33</v>
      </c>
      <c r="D5" s="56" t="s">
        <v>64</v>
      </c>
      <c r="E5" s="57" t="s">
        <v>46</v>
      </c>
      <c r="F5" s="17"/>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row>
    <row r="6" spans="2:114" s="19" customFormat="1" ht="24" x14ac:dyDescent="0.25">
      <c r="B6" s="22" t="s">
        <v>52</v>
      </c>
      <c r="C6" s="27">
        <v>35</v>
      </c>
      <c r="D6" s="28">
        <v>0</v>
      </c>
      <c r="E6" s="42">
        <f>C6*D6</f>
        <v>0</v>
      </c>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row>
    <row r="7" spans="2:114" s="19" customFormat="1" ht="12" x14ac:dyDescent="0.25">
      <c r="B7" s="22" t="s">
        <v>4</v>
      </c>
      <c r="C7" s="27">
        <v>35</v>
      </c>
      <c r="D7" s="28">
        <v>0</v>
      </c>
      <c r="E7" s="42">
        <f>C7*D7</f>
        <v>0</v>
      </c>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row>
    <row r="8" spans="2:114" s="19" customFormat="1" ht="12" x14ac:dyDescent="0.25">
      <c r="B8" s="22" t="s">
        <v>5</v>
      </c>
      <c r="C8" s="27">
        <v>35</v>
      </c>
      <c r="D8" s="28">
        <v>0</v>
      </c>
      <c r="E8" s="42">
        <f t="shared" ref="E8" si="0">C8*D8</f>
        <v>0</v>
      </c>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row>
    <row r="9" spans="2:114" s="19" customFormat="1" ht="24" x14ac:dyDescent="0.25">
      <c r="B9" s="60"/>
      <c r="C9" s="54"/>
      <c r="D9" s="54" t="s">
        <v>6</v>
      </c>
      <c r="E9" s="55" t="s">
        <v>7</v>
      </c>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row>
    <row r="10" spans="2:114" s="19" customFormat="1" ht="12" x14ac:dyDescent="0.25">
      <c r="B10" s="46" t="s">
        <v>8</v>
      </c>
      <c r="C10" s="31"/>
      <c r="D10" s="94">
        <v>2500</v>
      </c>
      <c r="E10" s="95">
        <v>2500</v>
      </c>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row>
    <row r="11" spans="2:114" s="19" customFormat="1" ht="15" customHeight="1" thickBot="1" x14ac:dyDescent="0.3">
      <c r="B11" s="36" t="s">
        <v>9</v>
      </c>
      <c r="C11" s="37"/>
      <c r="D11" s="73">
        <f>SUM(E6:E8)+E10</f>
        <v>2500</v>
      </c>
      <c r="E11" s="74"/>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row>
    <row r="12" spans="2:114" s="19" customFormat="1" ht="15" customHeight="1" thickBot="1" x14ac:dyDescent="0.3">
      <c r="B12" s="43"/>
      <c r="C12" s="44"/>
      <c r="D12" s="45"/>
      <c r="E12" s="45"/>
      <c r="F12" s="17"/>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row>
    <row r="13" spans="2:114" s="19" customFormat="1" x14ac:dyDescent="0.25">
      <c r="B13" s="88" t="s">
        <v>10</v>
      </c>
      <c r="C13" s="89"/>
      <c r="D13" s="89"/>
      <c r="E13" s="90"/>
      <c r="F13" s="17"/>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row>
    <row r="14" spans="2:114" s="19" customFormat="1" ht="36" x14ac:dyDescent="0.25">
      <c r="B14" s="59"/>
      <c r="C14" s="56" t="s">
        <v>33</v>
      </c>
      <c r="D14" s="56" t="s">
        <v>64</v>
      </c>
      <c r="E14" s="57" t="s">
        <v>46</v>
      </c>
      <c r="F14" s="17"/>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row>
    <row r="15" spans="2:114" s="19" customFormat="1" ht="24" x14ac:dyDescent="0.25">
      <c r="B15" s="22" t="s">
        <v>53</v>
      </c>
      <c r="C15" s="27">
        <v>35</v>
      </c>
      <c r="D15" s="28">
        <v>0</v>
      </c>
      <c r="E15" s="42">
        <f>C15*D15</f>
        <v>0</v>
      </c>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row>
    <row r="16" spans="2:114" s="19" customFormat="1" ht="24" x14ac:dyDescent="0.25">
      <c r="B16" s="60"/>
      <c r="C16" s="54"/>
      <c r="D16" s="54" t="s">
        <v>63</v>
      </c>
      <c r="E16" s="55" t="s">
        <v>7</v>
      </c>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row>
    <row r="17" spans="2:114" s="19" customFormat="1" ht="12" x14ac:dyDescent="0.25">
      <c r="B17" s="22" t="s">
        <v>11</v>
      </c>
      <c r="C17" s="27"/>
      <c r="D17" s="94">
        <v>2500</v>
      </c>
      <c r="E17" s="95">
        <v>2500</v>
      </c>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row>
    <row r="18" spans="2:114" s="19" customFormat="1" ht="24" x14ac:dyDescent="0.25">
      <c r="B18" s="60"/>
      <c r="C18" s="54" t="s">
        <v>2</v>
      </c>
      <c r="D18" s="54" t="s">
        <v>61</v>
      </c>
      <c r="E18" s="57" t="s">
        <v>58</v>
      </c>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row>
    <row r="19" spans="2:114" s="19" customFormat="1" ht="12" x14ac:dyDescent="0.25">
      <c r="B19" s="22" t="s">
        <v>57</v>
      </c>
      <c r="C19" s="27">
        <v>1000</v>
      </c>
      <c r="D19" s="28">
        <v>0</v>
      </c>
      <c r="E19" s="42">
        <f t="shared" ref="E19" si="1">(C19)*D19</f>
        <v>0</v>
      </c>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row>
    <row r="20" spans="2:114" s="19" customFormat="1" ht="15" customHeight="1" thickBot="1" x14ac:dyDescent="0.3">
      <c r="B20" s="36" t="s">
        <v>12</v>
      </c>
      <c r="C20" s="37"/>
      <c r="D20" s="73">
        <f>SUM(E15:E15)+E17+E19</f>
        <v>2500</v>
      </c>
      <c r="E20" s="74"/>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row>
    <row r="21" spans="2:114" s="19" customFormat="1" ht="15" customHeight="1" thickBot="1" x14ac:dyDescent="0.3">
      <c r="B21" s="43"/>
      <c r="C21" s="44"/>
      <c r="D21" s="45"/>
      <c r="E21" s="45"/>
      <c r="F21" s="17"/>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row>
    <row r="22" spans="2:114" s="19" customFormat="1" x14ac:dyDescent="0.25">
      <c r="B22" s="88" t="s">
        <v>13</v>
      </c>
      <c r="C22" s="89"/>
      <c r="D22" s="89"/>
      <c r="E22" s="90"/>
      <c r="F22" s="17"/>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row>
    <row r="23" spans="2:114" s="19" customFormat="1" ht="36" x14ac:dyDescent="0.25">
      <c r="B23" s="59"/>
      <c r="C23" s="56" t="s">
        <v>33</v>
      </c>
      <c r="D23" s="56" t="s">
        <v>64</v>
      </c>
      <c r="E23" s="57" t="s">
        <v>46</v>
      </c>
      <c r="F23" s="17"/>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row>
    <row r="24" spans="2:114" s="19" customFormat="1" ht="36" x14ac:dyDescent="0.25">
      <c r="B24" s="22" t="s">
        <v>54</v>
      </c>
      <c r="C24" s="27">
        <v>35</v>
      </c>
      <c r="D24" s="28">
        <v>0</v>
      </c>
      <c r="E24" s="42">
        <f>C24*D24</f>
        <v>0</v>
      </c>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row>
    <row r="25" spans="2:114" s="19" customFormat="1" ht="12" x14ac:dyDescent="0.25">
      <c r="B25" s="22" t="s">
        <v>55</v>
      </c>
      <c r="C25" s="27">
        <v>35</v>
      </c>
      <c r="D25" s="28">
        <v>0</v>
      </c>
      <c r="E25" s="42">
        <f>C25*D25</f>
        <v>0</v>
      </c>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row>
    <row r="26" spans="2:114" s="19" customFormat="1" ht="24" x14ac:dyDescent="0.25">
      <c r="B26" s="61"/>
      <c r="C26" s="54"/>
      <c r="D26" s="54" t="s">
        <v>63</v>
      </c>
      <c r="E26" s="55" t="s">
        <v>7</v>
      </c>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row>
    <row r="27" spans="2:114" s="19" customFormat="1" ht="24" x14ac:dyDescent="0.25">
      <c r="B27" s="46" t="s">
        <v>14</v>
      </c>
      <c r="C27" s="27"/>
      <c r="D27" s="94">
        <v>2500</v>
      </c>
      <c r="E27" s="95">
        <v>2500</v>
      </c>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row>
    <row r="28" spans="2:114" s="19" customFormat="1" ht="15" customHeight="1" thickBot="1" x14ac:dyDescent="0.3">
      <c r="B28" s="36" t="s">
        <v>15</v>
      </c>
      <c r="C28" s="37"/>
      <c r="D28" s="73">
        <f>SUM(E24:E25)+E27</f>
        <v>2500</v>
      </c>
      <c r="E28" s="74"/>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row>
    <row r="29" spans="2:114" s="19" customFormat="1" ht="15" customHeight="1" thickBot="1" x14ac:dyDescent="0.3">
      <c r="B29" s="43"/>
      <c r="C29" s="44"/>
      <c r="D29" s="45"/>
      <c r="E29" s="45"/>
      <c r="F29" s="17"/>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row>
    <row r="30" spans="2:114" s="19" customFormat="1" x14ac:dyDescent="0.25">
      <c r="B30" s="88" t="s">
        <v>16</v>
      </c>
      <c r="C30" s="89"/>
      <c r="D30" s="89"/>
      <c r="E30" s="90"/>
      <c r="F30" s="17"/>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row>
    <row r="31" spans="2:114" s="19" customFormat="1" ht="36" x14ac:dyDescent="0.25">
      <c r="B31" s="61"/>
      <c r="C31" s="56" t="s">
        <v>2</v>
      </c>
      <c r="D31" s="56" t="s">
        <v>64</v>
      </c>
      <c r="E31" s="57" t="s">
        <v>46</v>
      </c>
      <c r="F31" s="17"/>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row>
    <row r="32" spans="2:114" s="19" customFormat="1" ht="24" x14ac:dyDescent="0.25">
      <c r="B32" s="22" t="s">
        <v>56</v>
      </c>
      <c r="C32" s="27">
        <v>35</v>
      </c>
      <c r="D32" s="28">
        <v>0</v>
      </c>
      <c r="E32" s="42">
        <f>C32*D32</f>
        <v>0</v>
      </c>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row>
    <row r="33" spans="2:114" s="19" customFormat="1" ht="24" x14ac:dyDescent="0.25">
      <c r="B33" s="61"/>
      <c r="C33" s="54"/>
      <c r="D33" s="54" t="s">
        <v>63</v>
      </c>
      <c r="E33" s="55" t="s">
        <v>7</v>
      </c>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row>
    <row r="34" spans="2:114" s="19" customFormat="1" ht="12" x14ac:dyDescent="0.25">
      <c r="B34" s="46" t="s">
        <v>17</v>
      </c>
      <c r="C34" s="27"/>
      <c r="D34" s="94">
        <v>2500</v>
      </c>
      <c r="E34" s="95">
        <v>2500</v>
      </c>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row>
    <row r="35" spans="2:114" s="19" customFormat="1" ht="15" customHeight="1" thickBot="1" x14ac:dyDescent="0.3">
      <c r="B35" s="36" t="s">
        <v>18</v>
      </c>
      <c r="C35" s="37"/>
      <c r="D35" s="73">
        <f>SUM(E32:E32)+E34</f>
        <v>2500</v>
      </c>
      <c r="E35" s="74"/>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row>
    <row r="36" spans="2:114" s="19" customFormat="1" ht="15" customHeight="1" thickBot="1" x14ac:dyDescent="0.3">
      <c r="B36" s="43"/>
      <c r="C36" s="44"/>
      <c r="D36" s="45"/>
      <c r="E36" s="45"/>
      <c r="F36" s="17"/>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row>
    <row r="37" spans="2:114" s="19" customFormat="1" ht="18" customHeight="1" thickBot="1" x14ac:dyDescent="0.3">
      <c r="B37" s="68" t="s">
        <v>49</v>
      </c>
      <c r="C37" s="69"/>
      <c r="D37" s="70">
        <f>D35+D28+D20+D11</f>
        <v>10000</v>
      </c>
      <c r="E37" s="71"/>
      <c r="F37" s="17"/>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row>
    <row r="38" spans="2:114" s="19" customFormat="1" ht="15" customHeight="1" thickBot="1" x14ac:dyDescent="0.3">
      <c r="B38" s="43"/>
      <c r="C38" s="44"/>
      <c r="D38" s="45"/>
      <c r="E38" s="45"/>
      <c r="F38" s="17"/>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row>
    <row r="39" spans="2:114" s="19" customFormat="1" ht="15" customHeight="1" thickBot="1" x14ac:dyDescent="0.3">
      <c r="B39" s="68" t="s">
        <v>50</v>
      </c>
      <c r="C39" s="87"/>
      <c r="D39" s="87"/>
      <c r="E39" s="69"/>
      <c r="F39" s="17"/>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row>
    <row r="40" spans="2:114" s="19" customFormat="1" ht="15" customHeight="1" thickBot="1" x14ac:dyDescent="0.3">
      <c r="B40" s="62"/>
      <c r="C40" s="62"/>
      <c r="D40" s="62"/>
      <c r="E40" s="62"/>
      <c r="F40" s="17"/>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row>
    <row r="41" spans="2:114" s="19" customFormat="1" ht="35.25" customHeight="1" x14ac:dyDescent="0.25">
      <c r="B41" s="64"/>
      <c r="C41" s="20" t="s">
        <v>62</v>
      </c>
      <c r="D41" s="20" t="s">
        <v>61</v>
      </c>
      <c r="E41" s="21" t="s">
        <v>3</v>
      </c>
      <c r="F41" s="17"/>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row>
    <row r="42" spans="2:114" s="19" customFormat="1" ht="12" x14ac:dyDescent="0.25">
      <c r="B42" s="22" t="s">
        <v>19</v>
      </c>
      <c r="C42" s="23">
        <v>26</v>
      </c>
      <c r="D42" s="24">
        <v>0</v>
      </c>
      <c r="E42" s="25">
        <f>C42*D42</f>
        <v>0</v>
      </c>
      <c r="F42" s="17"/>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row>
    <row r="43" spans="2:114" s="19" customFormat="1" ht="15" customHeight="1" thickBot="1" x14ac:dyDescent="0.3">
      <c r="B43" s="36" t="s">
        <v>20</v>
      </c>
      <c r="C43" s="37"/>
      <c r="D43" s="73">
        <f>SUM(E42)</f>
        <v>0</v>
      </c>
      <c r="E43" s="74"/>
      <c r="F43" s="17"/>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row>
    <row r="44" spans="2:114" s="19" customFormat="1" ht="15" customHeight="1" thickBot="1" x14ac:dyDescent="0.3">
      <c r="B44" s="63"/>
      <c r="C44" s="63"/>
      <c r="D44" s="63"/>
      <c r="E44" s="63"/>
      <c r="F44" s="17"/>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row>
    <row r="45" spans="2:114" s="19" customFormat="1" ht="35.25" customHeight="1" x14ac:dyDescent="0.25">
      <c r="B45" s="91" t="s">
        <v>21</v>
      </c>
      <c r="C45" s="92"/>
      <c r="D45" s="92"/>
      <c r="E45" s="93"/>
      <c r="F45" s="17"/>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row>
    <row r="46" spans="2:114" s="19" customFormat="1" ht="35.25" customHeight="1" x14ac:dyDescent="0.25">
      <c r="B46" s="58"/>
      <c r="C46" s="56" t="s">
        <v>62</v>
      </c>
      <c r="D46" s="56" t="s">
        <v>61</v>
      </c>
      <c r="E46" s="57" t="s">
        <v>3</v>
      </c>
      <c r="F46" s="17"/>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row>
    <row r="47" spans="2:114" s="19" customFormat="1" ht="12" x14ac:dyDescent="0.25">
      <c r="B47" s="22" t="s">
        <v>22</v>
      </c>
      <c r="C47" s="23">
        <v>450</v>
      </c>
      <c r="D47" s="24">
        <v>0</v>
      </c>
      <c r="E47" s="25">
        <f>C47*D47</f>
        <v>0</v>
      </c>
      <c r="F47" s="17"/>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row>
    <row r="48" spans="2:114" s="19" customFormat="1" ht="12" x14ac:dyDescent="0.25">
      <c r="B48" s="22" t="s">
        <v>23</v>
      </c>
      <c r="C48" s="23">
        <v>450</v>
      </c>
      <c r="D48" s="24">
        <v>0</v>
      </c>
      <c r="E48" s="25">
        <f t="shared" ref="E48:E51" si="2">C48*D48</f>
        <v>0</v>
      </c>
      <c r="F48" s="17"/>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row>
    <row r="49" spans="2:114" s="19" customFormat="1" ht="12" x14ac:dyDescent="0.25">
      <c r="B49" s="22" t="s">
        <v>24</v>
      </c>
      <c r="C49" s="23">
        <v>10</v>
      </c>
      <c r="D49" s="24">
        <v>0</v>
      </c>
      <c r="E49" s="25">
        <f t="shared" si="2"/>
        <v>0</v>
      </c>
      <c r="F49" s="17"/>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row>
    <row r="50" spans="2:114" s="19" customFormat="1" ht="12" x14ac:dyDescent="0.25">
      <c r="B50" s="22" t="s">
        <v>25</v>
      </c>
      <c r="C50" s="23">
        <v>10</v>
      </c>
      <c r="D50" s="24">
        <v>0</v>
      </c>
      <c r="E50" s="25">
        <f t="shared" si="2"/>
        <v>0</v>
      </c>
      <c r="F50" s="17"/>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row>
    <row r="51" spans="2:114" s="19" customFormat="1" ht="12" x14ac:dyDescent="0.25">
      <c r="B51" s="22" t="s">
        <v>26</v>
      </c>
      <c r="C51" s="23">
        <v>10</v>
      </c>
      <c r="D51" s="24">
        <v>0</v>
      </c>
      <c r="E51" s="25">
        <f t="shared" si="2"/>
        <v>0</v>
      </c>
      <c r="F51" s="17"/>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row>
    <row r="52" spans="2:114" s="19" customFormat="1" ht="15" customHeight="1" x14ac:dyDescent="0.25">
      <c r="B52" s="26" t="s">
        <v>27</v>
      </c>
      <c r="C52" s="27">
        <v>10</v>
      </c>
      <c r="D52" s="28">
        <v>0</v>
      </c>
      <c r="E52" s="29">
        <f>C52*D52</f>
        <v>0</v>
      </c>
      <c r="F52" s="17"/>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row>
    <row r="53" spans="2:114" s="19" customFormat="1" ht="15" customHeight="1" x14ac:dyDescent="0.25">
      <c r="B53" s="30" t="s">
        <v>28</v>
      </c>
      <c r="C53" s="31">
        <v>450</v>
      </c>
      <c r="D53" s="28">
        <v>0</v>
      </c>
      <c r="E53" s="32">
        <f>C53*D53</f>
        <v>0</v>
      </c>
      <c r="F53" s="17"/>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row>
    <row r="54" spans="2:114" s="19" customFormat="1" ht="15" customHeight="1" x14ac:dyDescent="0.25">
      <c r="B54" s="30" t="s">
        <v>29</v>
      </c>
      <c r="C54" s="31">
        <v>450</v>
      </c>
      <c r="D54" s="28">
        <v>0</v>
      </c>
      <c r="E54" s="32">
        <f>C54*D54</f>
        <v>0</v>
      </c>
      <c r="F54" s="17"/>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row>
    <row r="55" spans="2:114" s="19" customFormat="1" ht="12.75" customHeight="1" x14ac:dyDescent="0.25">
      <c r="B55" s="30" t="s">
        <v>30</v>
      </c>
      <c r="C55" s="31">
        <v>450</v>
      </c>
      <c r="D55" s="28">
        <v>0</v>
      </c>
      <c r="E55" s="32">
        <f>C55*D55</f>
        <v>0</v>
      </c>
      <c r="F55" s="17"/>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row>
    <row r="56" spans="2:114" s="19" customFormat="1" ht="12.75" customHeight="1" x14ac:dyDescent="0.25">
      <c r="B56" s="33" t="s">
        <v>31</v>
      </c>
      <c r="C56" s="34">
        <v>500</v>
      </c>
      <c r="D56" s="53">
        <v>0</v>
      </c>
      <c r="E56" s="35">
        <f>C56*D56</f>
        <v>0</v>
      </c>
      <c r="F56" s="17"/>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row>
    <row r="57" spans="2:114" s="19" customFormat="1" ht="15" customHeight="1" thickBot="1" x14ac:dyDescent="0.3">
      <c r="B57" s="36" t="s">
        <v>32</v>
      </c>
      <c r="C57" s="37"/>
      <c r="D57" s="73">
        <f>SUM(E47:E56)</f>
        <v>0</v>
      </c>
      <c r="E57" s="74"/>
      <c r="F57" s="17"/>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row>
    <row r="58" spans="2:114" s="19" customFormat="1" ht="18" customHeight="1" thickBot="1" x14ac:dyDescent="0.3">
      <c r="B58" s="38"/>
      <c r="C58" s="39"/>
      <c r="D58" s="40"/>
      <c r="E58" s="40"/>
      <c r="F58" s="17"/>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row>
    <row r="59" spans="2:114" s="19" customFormat="1" ht="35.25" customHeight="1" x14ac:dyDescent="0.25">
      <c r="B59" s="41" t="s">
        <v>59</v>
      </c>
      <c r="C59" s="20" t="s">
        <v>2</v>
      </c>
      <c r="D59" s="20" t="s">
        <v>61</v>
      </c>
      <c r="E59" s="21" t="s">
        <v>3</v>
      </c>
      <c r="F59" s="17"/>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row>
    <row r="60" spans="2:114" s="19" customFormat="1" ht="15" customHeight="1" x14ac:dyDescent="0.25">
      <c r="B60" s="22" t="s">
        <v>34</v>
      </c>
      <c r="C60" s="27">
        <v>20</v>
      </c>
      <c r="D60" s="28">
        <v>0</v>
      </c>
      <c r="E60" s="29">
        <f>C60*D60</f>
        <v>0</v>
      </c>
      <c r="F60" s="17"/>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row>
    <row r="61" spans="2:114" s="19" customFormat="1" ht="15" customHeight="1" x14ac:dyDescent="0.25">
      <c r="B61" s="22" t="s">
        <v>23</v>
      </c>
      <c r="C61" s="27">
        <v>20</v>
      </c>
      <c r="D61" s="28">
        <v>0</v>
      </c>
      <c r="E61" s="42">
        <f>C61*D61</f>
        <v>0</v>
      </c>
      <c r="F61" s="17"/>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row>
    <row r="62" spans="2:114" s="19" customFormat="1" ht="15" customHeight="1" x14ac:dyDescent="0.25">
      <c r="B62" s="22" t="s">
        <v>35</v>
      </c>
      <c r="C62" s="27">
        <v>20</v>
      </c>
      <c r="D62" s="28">
        <v>0</v>
      </c>
      <c r="E62" s="42">
        <f>C62*D62</f>
        <v>0</v>
      </c>
      <c r="F62" s="17"/>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row>
    <row r="63" spans="2:114" s="19" customFormat="1" ht="15" customHeight="1" x14ac:dyDescent="0.25">
      <c r="B63" s="22" t="s">
        <v>36</v>
      </c>
      <c r="C63" s="27">
        <v>10</v>
      </c>
      <c r="D63" s="28">
        <v>0</v>
      </c>
      <c r="E63" s="42">
        <f t="shared" ref="E63:E66" si="3">C63*D63</f>
        <v>0</v>
      </c>
      <c r="F63" s="17"/>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row>
    <row r="64" spans="2:114" s="19" customFormat="1" ht="15" customHeight="1" x14ac:dyDescent="0.25">
      <c r="B64" s="22" t="s">
        <v>25</v>
      </c>
      <c r="C64" s="27">
        <v>10</v>
      </c>
      <c r="D64" s="28">
        <v>0</v>
      </c>
      <c r="E64" s="42">
        <f t="shared" si="3"/>
        <v>0</v>
      </c>
      <c r="F64" s="17"/>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row>
    <row r="65" spans="2:114" s="19" customFormat="1" ht="15" customHeight="1" x14ac:dyDescent="0.25">
      <c r="B65" s="26" t="s">
        <v>37</v>
      </c>
      <c r="C65" s="27">
        <v>10</v>
      </c>
      <c r="D65" s="28">
        <v>0</v>
      </c>
      <c r="E65" s="42">
        <f t="shared" si="3"/>
        <v>0</v>
      </c>
      <c r="F65" s="17"/>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row>
    <row r="66" spans="2:114" s="19" customFormat="1" ht="15" customHeight="1" x14ac:dyDescent="0.25">
      <c r="B66" s="22" t="s">
        <v>23</v>
      </c>
      <c r="C66" s="27">
        <v>10</v>
      </c>
      <c r="D66" s="28">
        <v>0</v>
      </c>
      <c r="E66" s="42">
        <f t="shared" si="3"/>
        <v>0</v>
      </c>
      <c r="F66" s="17"/>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row>
    <row r="67" spans="2:114" s="19" customFormat="1" ht="18" customHeight="1" thickBot="1" x14ac:dyDescent="0.3">
      <c r="B67" s="36" t="s">
        <v>38</v>
      </c>
      <c r="C67" s="37"/>
      <c r="D67" s="73">
        <f>SUM(E60:E66)</f>
        <v>0</v>
      </c>
      <c r="E67" s="74"/>
      <c r="F67" s="17"/>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row>
    <row r="68" spans="2:114" s="19" customFormat="1" ht="15" customHeight="1" thickBot="1" x14ac:dyDescent="0.3">
      <c r="B68" s="43"/>
      <c r="C68" s="44"/>
      <c r="D68" s="45"/>
      <c r="E68" s="45"/>
      <c r="F68" s="17"/>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row>
    <row r="69" spans="2:114" s="19" customFormat="1" ht="18" customHeight="1" thickBot="1" x14ac:dyDescent="0.3">
      <c r="B69" s="68" t="s">
        <v>51</v>
      </c>
      <c r="C69" s="69"/>
      <c r="D69" s="70">
        <f>D43+D67+D57</f>
        <v>0</v>
      </c>
      <c r="E69" s="71"/>
      <c r="F69" s="17"/>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row>
    <row r="70" spans="2:114" s="19" customFormat="1" ht="15" customHeight="1" thickBot="1" x14ac:dyDescent="0.3">
      <c r="B70" s="96" t="s">
        <v>60</v>
      </c>
      <c r="C70" s="97"/>
      <c r="D70" s="97"/>
      <c r="E70" s="97"/>
      <c r="F70" s="17"/>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row>
    <row r="71" spans="2:114" s="19" customFormat="1" ht="44.25" customHeight="1" thickBot="1" x14ac:dyDescent="0.3">
      <c r="B71" s="100" t="s">
        <v>65</v>
      </c>
      <c r="C71" s="101"/>
      <c r="D71" s="101"/>
      <c r="E71" s="102"/>
      <c r="F71" s="17"/>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row>
    <row r="72" spans="2:114" ht="15.75" thickBot="1" x14ac:dyDescent="0.3">
      <c r="B72" s="98"/>
      <c r="C72" s="98"/>
      <c r="D72" s="98"/>
      <c r="E72" s="99"/>
      <c r="F72" s="7"/>
      <c r="V72" s="8"/>
    </row>
    <row r="73" spans="2:114" ht="15.75" thickBot="1" x14ac:dyDescent="0.3">
      <c r="B73" s="3" t="s">
        <v>39</v>
      </c>
      <c r="C73" s="12"/>
      <c r="D73" s="80">
        <f>D69+D37</f>
        <v>10000</v>
      </c>
      <c r="E73" s="81"/>
      <c r="F73" s="47"/>
      <c r="G73" s="13"/>
    </row>
    <row r="74" spans="2:114" ht="15.75" thickBot="1" x14ac:dyDescent="0.3">
      <c r="B74" s="14"/>
      <c r="C74" s="14"/>
      <c r="D74" s="14"/>
      <c r="E74" s="10"/>
      <c r="F74" s="7"/>
    </row>
    <row r="75" spans="2:114" ht="108" customHeight="1" thickBot="1" x14ac:dyDescent="0.3">
      <c r="B75" s="82" t="s">
        <v>40</v>
      </c>
      <c r="C75" s="83"/>
      <c r="D75" s="83"/>
      <c r="E75" s="16"/>
      <c r="F75" s="48"/>
    </row>
    <row r="76" spans="2:114" ht="15.75" thickBot="1" x14ac:dyDescent="0.3">
      <c r="B76" s="4"/>
      <c r="C76" s="11"/>
      <c r="D76" s="2"/>
      <c r="E76" s="2"/>
      <c r="F76" s="2"/>
    </row>
    <row r="77" spans="2:114" x14ac:dyDescent="0.25">
      <c r="B77" s="84" t="s">
        <v>41</v>
      </c>
      <c r="C77" s="85"/>
      <c r="D77" s="85"/>
      <c r="E77" s="86"/>
      <c r="F77" s="49"/>
    </row>
    <row r="78" spans="2:114" x14ac:dyDescent="0.25">
      <c r="B78" s="5"/>
      <c r="C78" s="65"/>
      <c r="D78" s="66"/>
      <c r="E78" s="67"/>
      <c r="F78" s="50"/>
    </row>
    <row r="79" spans="2:114" x14ac:dyDescent="0.25">
      <c r="B79" s="5" t="s">
        <v>42</v>
      </c>
      <c r="C79" s="72"/>
      <c r="D79" s="66"/>
      <c r="E79" s="67"/>
      <c r="F79" s="49"/>
    </row>
    <row r="80" spans="2:114" x14ac:dyDescent="0.25">
      <c r="B80" s="5"/>
      <c r="C80" s="65"/>
      <c r="D80" s="66"/>
      <c r="E80" s="67"/>
      <c r="F80" s="50"/>
    </row>
    <row r="81" spans="2:6" x14ac:dyDescent="0.25">
      <c r="B81" s="5" t="s">
        <v>43</v>
      </c>
      <c r="C81" s="72"/>
      <c r="D81" s="66"/>
      <c r="E81" s="67"/>
      <c r="F81" s="49"/>
    </row>
    <row r="82" spans="2:6" x14ac:dyDescent="0.25">
      <c r="B82" s="5"/>
      <c r="C82" s="65"/>
      <c r="D82" s="66"/>
      <c r="E82" s="67"/>
      <c r="F82" s="50"/>
    </row>
    <row r="83" spans="2:6" x14ac:dyDescent="0.25">
      <c r="B83" s="5" t="s">
        <v>44</v>
      </c>
      <c r="C83" s="72"/>
      <c r="D83" s="66"/>
      <c r="E83" s="67"/>
      <c r="F83" s="49"/>
    </row>
    <row r="84" spans="2:6" x14ac:dyDescent="0.25">
      <c r="B84" s="5"/>
      <c r="C84" s="65"/>
      <c r="D84" s="66"/>
      <c r="E84" s="67"/>
      <c r="F84" s="50"/>
    </row>
    <row r="85" spans="2:6" ht="15.75" thickBot="1" x14ac:dyDescent="0.3">
      <c r="B85" s="6" t="s">
        <v>45</v>
      </c>
      <c r="C85" s="75"/>
      <c r="D85" s="76"/>
      <c r="E85" s="77"/>
      <c r="F85" s="51"/>
    </row>
  </sheetData>
  <protectedRanges>
    <protectedRange sqref="C83 C85 B77 C79 C81" name="Bereik1"/>
    <protectedRange sqref="D15:D19 D24:D27 D32:D34 D6:D10 E10 E17 E27 E34" name="Bereik1_2"/>
    <protectedRange sqref="D52:D56 D60:D66" name="Bereik1_1"/>
  </protectedRanges>
  <mergeCells count="33">
    <mergeCell ref="D35:E35"/>
    <mergeCell ref="D57:E57"/>
    <mergeCell ref="B4:E4"/>
    <mergeCell ref="B13:E13"/>
    <mergeCell ref="B22:E22"/>
    <mergeCell ref="B30:E30"/>
    <mergeCell ref="B45:E45"/>
    <mergeCell ref="D43:E43"/>
    <mergeCell ref="B37:C37"/>
    <mergeCell ref="D37:E37"/>
    <mergeCell ref="D67:E67"/>
    <mergeCell ref="C85:E85"/>
    <mergeCell ref="C2:E2"/>
    <mergeCell ref="D73:E73"/>
    <mergeCell ref="B75:D75"/>
    <mergeCell ref="B77:E77"/>
    <mergeCell ref="C78:E78"/>
    <mergeCell ref="B72:D72"/>
    <mergeCell ref="B3:E3"/>
    <mergeCell ref="D11:E11"/>
    <mergeCell ref="B39:E39"/>
    <mergeCell ref="C79:E79"/>
    <mergeCell ref="C80:E80"/>
    <mergeCell ref="C81:E81"/>
    <mergeCell ref="D20:E20"/>
    <mergeCell ref="D28:E28"/>
    <mergeCell ref="C82:E82"/>
    <mergeCell ref="B69:C69"/>
    <mergeCell ref="D69:E69"/>
    <mergeCell ref="C83:E83"/>
    <mergeCell ref="C84:E84"/>
    <mergeCell ref="B70:E70"/>
    <mergeCell ref="B71:E71"/>
  </mergeCells>
  <pageMargins left="0.70866141732283472" right="0.70866141732283472" top="0.74803149606299213" bottom="0.74803149606299213" header="0.31496062992125984" footer="0.31496062992125984"/>
  <pageSetup paperSize="8"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710C47CD8BAF438EB4B81FB99AEBFF" ma:contentTypeVersion="7" ma:contentTypeDescription="Een nieuw document maken." ma:contentTypeScope="" ma:versionID="2e58898555e87358609a38ddaf2c8227">
  <xsd:schema xmlns:xsd="http://www.w3.org/2001/XMLSchema" xmlns:xs="http://www.w3.org/2001/XMLSchema" xmlns:p="http://schemas.microsoft.com/office/2006/metadata/properties" xmlns:ns2="82091db1-ebf3-49fa-8875-19b99a466796" targetNamespace="http://schemas.microsoft.com/office/2006/metadata/properties" ma:root="true" ma:fieldsID="7e91a096a07d59fd227b4fc109d267f4" ns2:_="">
    <xsd:import namespace="82091db1-ebf3-49fa-8875-19b99a4667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091db1-ebf3-49fa-8875-19b99a466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E0F252-D7F2-4AF1-8062-9236EB760C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091db1-ebf3-49fa-8875-19b99a4667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91A02C-0688-4E79-82C0-868BB0C6932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25CC1E9-CF6B-4142-A232-C868D915BE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vt:lpstr>
      <vt:lpstr>Inschrijfbiljet!Afdrukbereik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Wim Nooijen</dc:creator>
  <cp:keywords/>
  <dc:description/>
  <cp:lastModifiedBy>Theo Janssen</cp:lastModifiedBy>
  <cp:revision/>
  <dcterms:created xsi:type="dcterms:W3CDTF">2017-09-13T10:33:40Z</dcterms:created>
  <dcterms:modified xsi:type="dcterms:W3CDTF">2021-09-09T12:15:53Z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0x010100E2710C47CD8BAF438EB4B81FB99AEBFF</vt:lpwstr>
  </property>
</Properties>
</file>