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E&amp;W Installaties 2020/NvI/2e NvI/"/>
    </mc:Choice>
  </mc:AlternateContent>
  <xr:revisionPtr revIDLastSave="177" documentId="13_ncr:1_{F4B8500B-A1D6-4F4C-B86F-CEDE5AFF2C49}" xr6:coauthVersionLast="46" xr6:coauthVersionMax="46" xr10:uidLastSave="{3EB32D40-0920-42E2-9239-910672169C1F}"/>
  <bookViews>
    <workbookView xWindow="28680" yWindow="-120" windowWidth="38640" windowHeight="21240" firstSheet="1" activeTab="7" xr2:uid="{329AA10C-95FF-4BA0-9D02-AB3B08EF99B3}"/>
  </bookViews>
  <sheets>
    <sheet name="Calculatieblad - Perceel A.1" sheetId="1" r:id="rId1"/>
    <sheet name="Calculatieblad - Perceel A.2" sheetId="4" r:id="rId2"/>
    <sheet name="Calculatieblad - Perceel A.3" sheetId="7" r:id="rId3"/>
    <sheet name="Calculatieblad - Perceel A.4" sheetId="9" r:id="rId4"/>
    <sheet name="Calculatieblad - Perceel B.1" sheetId="2" r:id="rId5"/>
    <sheet name="Calculatieblad - Perceel B.2" sheetId="5" r:id="rId6"/>
    <sheet name="Calculatieblad - Perceel B.3" sheetId="8" r:id="rId7"/>
    <sheet name="Calculatieblad - Perceel B.4" sheetId="10" r:id="rId8"/>
  </sheets>
  <definedNames>
    <definedName name="_xlnm._FilterDatabase" localSheetId="4" hidden="1">'Calculatieblad - Perceel B.1'!$A$8:$Q$112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" i="10" l="1"/>
  <c r="Q21" i="10"/>
  <c r="Q51" i="8"/>
  <c r="Q66" i="8"/>
  <c r="C97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2" i="8"/>
  <c r="Q53" i="8"/>
  <c r="Q54" i="8"/>
  <c r="Q55" i="8"/>
  <c r="Q56" i="8"/>
  <c r="Q57" i="8"/>
  <c r="Q58" i="8"/>
  <c r="Q59" i="8"/>
  <c r="Q60" i="8"/>
  <c r="Q61" i="8"/>
  <c r="Q62" i="8"/>
  <c r="Q63" i="8"/>
  <c r="Q65" i="8"/>
  <c r="Q64" i="8"/>
  <c r="Q11" i="8"/>
  <c r="Q10" i="8"/>
  <c r="Q102" i="2"/>
  <c r="O12" i="9"/>
  <c r="O15" i="7"/>
  <c r="F38" i="4"/>
  <c r="F41" i="4"/>
  <c r="F39" i="4"/>
  <c r="O12" i="4"/>
  <c r="O15" i="4"/>
  <c r="O15" i="1"/>
  <c r="Q22" i="10"/>
  <c r="Q24" i="10"/>
  <c r="Q30" i="10"/>
  <c r="F40" i="4"/>
  <c r="F41" i="1"/>
  <c r="F40" i="1"/>
  <c r="F39" i="1"/>
  <c r="F38" i="1"/>
  <c r="F74" i="5"/>
  <c r="F73" i="5"/>
  <c r="F72" i="5"/>
  <c r="E128" i="2"/>
  <c r="F128" i="2"/>
  <c r="E127" i="2"/>
  <c r="F127" i="2"/>
  <c r="E126" i="2"/>
  <c r="F126" i="2"/>
  <c r="F38" i="9"/>
  <c r="F37" i="9"/>
  <c r="F36" i="9"/>
  <c r="F41" i="7"/>
  <c r="F40" i="7"/>
  <c r="F39" i="7"/>
  <c r="E38" i="1"/>
  <c r="E125" i="2"/>
  <c r="F125" i="2"/>
  <c r="Q43" i="2"/>
  <c r="Q42" i="2"/>
  <c r="Q48" i="5"/>
  <c r="Q101" i="2"/>
  <c r="Q100" i="2"/>
  <c r="Q99" i="2"/>
  <c r="Q98" i="2"/>
  <c r="Q36" i="10"/>
  <c r="Q35" i="10"/>
  <c r="Q34" i="10"/>
  <c r="Q47" i="5"/>
  <c r="Q10" i="5"/>
  <c r="E63" i="10"/>
  <c r="F63" i="10"/>
  <c r="E62" i="10"/>
  <c r="F62" i="10"/>
  <c r="E61" i="10"/>
  <c r="F61" i="10"/>
  <c r="E60" i="10"/>
  <c r="F60" i="10"/>
  <c r="F64" i="10"/>
  <c r="E56" i="10"/>
  <c r="E55" i="10"/>
  <c r="E54" i="10"/>
  <c r="E53" i="10"/>
  <c r="E52" i="10"/>
  <c r="E51" i="10"/>
  <c r="G46" i="10"/>
  <c r="G45" i="10"/>
  <c r="G44" i="10"/>
  <c r="G43" i="10"/>
  <c r="G42" i="10"/>
  <c r="G41" i="10"/>
  <c r="G40" i="10"/>
  <c r="Q33" i="10"/>
  <c r="Q32" i="10"/>
  <c r="Q31" i="10"/>
  <c r="Q29" i="10"/>
  <c r="Q28" i="10"/>
  <c r="Q27" i="10"/>
  <c r="Q26" i="10"/>
  <c r="Q25" i="10"/>
  <c r="Q23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E38" i="9"/>
  <c r="E37" i="9"/>
  <c r="E36" i="9"/>
  <c r="E35" i="9"/>
  <c r="F35" i="9"/>
  <c r="E31" i="9"/>
  <c r="E30" i="9"/>
  <c r="E29" i="9"/>
  <c r="E28" i="9"/>
  <c r="E27" i="9"/>
  <c r="E26" i="9"/>
  <c r="G21" i="9"/>
  <c r="G20" i="9"/>
  <c r="G19" i="9"/>
  <c r="G18" i="9"/>
  <c r="G17" i="9"/>
  <c r="G16" i="9"/>
  <c r="G15" i="9"/>
  <c r="O11" i="9"/>
  <c r="O10" i="9"/>
  <c r="O9" i="9"/>
  <c r="Q97" i="2"/>
  <c r="Q96" i="2"/>
  <c r="Q95" i="2"/>
  <c r="Q94" i="2"/>
  <c r="Q90" i="2"/>
  <c r="Q89" i="2"/>
  <c r="Q88" i="2"/>
  <c r="Q87" i="2"/>
  <c r="Q82" i="2"/>
  <c r="Q81" i="2"/>
  <c r="Q80" i="2"/>
  <c r="Q79" i="2"/>
  <c r="Q78" i="2"/>
  <c r="Q77" i="2"/>
  <c r="Q76" i="2"/>
  <c r="Q75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73" i="2"/>
  <c r="Q93" i="2"/>
  <c r="Q92" i="2"/>
  <c r="Q91" i="2"/>
  <c r="Q86" i="2"/>
  <c r="Q85" i="2"/>
  <c r="Q84" i="2"/>
  <c r="Q83" i="2"/>
  <c r="Q74" i="2"/>
  <c r="Q72" i="2"/>
  <c r="Q71" i="2"/>
  <c r="Q70" i="2"/>
  <c r="Q55" i="2"/>
  <c r="Q54" i="2"/>
  <c r="Q53" i="2"/>
  <c r="Q52" i="2"/>
  <c r="Q51" i="2"/>
  <c r="Q50" i="2"/>
  <c r="Q49" i="2"/>
  <c r="Q48" i="2"/>
  <c r="Q47" i="2"/>
  <c r="Q46" i="2"/>
  <c r="Q45" i="2"/>
  <c r="Q44" i="2"/>
  <c r="O13" i="7"/>
  <c r="O12" i="7"/>
  <c r="G22" i="9"/>
  <c r="G47" i="10"/>
  <c r="E57" i="10"/>
  <c r="F65" i="10"/>
  <c r="C68" i="10"/>
  <c r="F39" i="9"/>
  <c r="F40" i="9"/>
  <c r="C44" i="9"/>
  <c r="E32" i="9"/>
  <c r="C43" i="9"/>
  <c r="E92" i="8"/>
  <c r="F92" i="8"/>
  <c r="E91" i="8"/>
  <c r="F91" i="8"/>
  <c r="E90" i="8"/>
  <c r="F90" i="8"/>
  <c r="E89" i="8"/>
  <c r="F89" i="8"/>
  <c r="E85" i="8"/>
  <c r="E84" i="8"/>
  <c r="E83" i="8"/>
  <c r="E82" i="8"/>
  <c r="E81" i="8"/>
  <c r="E80" i="8"/>
  <c r="G75" i="8"/>
  <c r="G74" i="8"/>
  <c r="G73" i="8"/>
  <c r="G72" i="8"/>
  <c r="G71" i="8"/>
  <c r="G70" i="8"/>
  <c r="G69" i="8"/>
  <c r="Q9" i="8"/>
  <c r="E41" i="7"/>
  <c r="E40" i="7"/>
  <c r="E39" i="7"/>
  <c r="E38" i="7"/>
  <c r="F38" i="7"/>
  <c r="E34" i="7"/>
  <c r="E33" i="7"/>
  <c r="E32" i="7"/>
  <c r="E31" i="7"/>
  <c r="E30" i="7"/>
  <c r="E29" i="7"/>
  <c r="E35" i="7"/>
  <c r="G24" i="7"/>
  <c r="G23" i="7"/>
  <c r="G22" i="7"/>
  <c r="G21" i="7"/>
  <c r="G20" i="7"/>
  <c r="G19" i="7"/>
  <c r="G18" i="7"/>
  <c r="O14" i="7"/>
  <c r="O11" i="7"/>
  <c r="O10" i="7"/>
  <c r="O9" i="7"/>
  <c r="C46" i="7"/>
  <c r="Q44" i="5"/>
  <c r="Q43" i="5"/>
  <c r="E74" i="5"/>
  <c r="E73" i="5"/>
  <c r="E72" i="5"/>
  <c r="E71" i="5"/>
  <c r="F71" i="5"/>
  <c r="E67" i="5"/>
  <c r="E66" i="5"/>
  <c r="E65" i="5"/>
  <c r="E64" i="5"/>
  <c r="E63" i="5"/>
  <c r="E62" i="5"/>
  <c r="G57" i="5"/>
  <c r="G56" i="5"/>
  <c r="G55" i="5"/>
  <c r="G54" i="5"/>
  <c r="G53" i="5"/>
  <c r="G52" i="5"/>
  <c r="G51" i="5"/>
  <c r="Q46" i="5"/>
  <c r="Q45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3" i="5"/>
  <c r="Q12" i="5"/>
  <c r="Q9" i="5"/>
  <c r="O14" i="4"/>
  <c r="O13" i="4"/>
  <c r="O11" i="4"/>
  <c r="O10" i="4"/>
  <c r="O9" i="4"/>
  <c r="E41" i="4"/>
  <c r="E40" i="4"/>
  <c r="E39" i="4"/>
  <c r="E38" i="4"/>
  <c r="E34" i="4"/>
  <c r="E33" i="4"/>
  <c r="E32" i="4"/>
  <c r="E31" i="4"/>
  <c r="E30" i="4"/>
  <c r="E29" i="4"/>
  <c r="G24" i="4"/>
  <c r="G23" i="4"/>
  <c r="G22" i="4"/>
  <c r="G21" i="4"/>
  <c r="G20" i="4"/>
  <c r="G19" i="4"/>
  <c r="G18" i="4"/>
  <c r="C45" i="9"/>
  <c r="G25" i="7"/>
  <c r="C69" i="10"/>
  <c r="C70" i="10"/>
  <c r="G76" i="8"/>
  <c r="F93" i="8"/>
  <c r="E86" i="8"/>
  <c r="F42" i="7"/>
  <c r="F43" i="7"/>
  <c r="C47" i="7"/>
  <c r="C48" i="7"/>
  <c r="E68" i="5"/>
  <c r="G58" i="5"/>
  <c r="C79" i="5"/>
  <c r="F75" i="5"/>
  <c r="G25" i="4"/>
  <c r="E35" i="4"/>
  <c r="F42" i="4"/>
  <c r="F43" i="4"/>
  <c r="C47" i="4"/>
  <c r="C46" i="4"/>
  <c r="Q28" i="2"/>
  <c r="Q27" i="2"/>
  <c r="Q26" i="2"/>
  <c r="Q25" i="2"/>
  <c r="Q24" i="2"/>
  <c r="Q23" i="2"/>
  <c r="Q22" i="2"/>
  <c r="Q21" i="2"/>
  <c r="Q20" i="2"/>
  <c r="Q19" i="2"/>
  <c r="Q18" i="2"/>
  <c r="Q38" i="2"/>
  <c r="Q37" i="2"/>
  <c r="Q36" i="2"/>
  <c r="Q35" i="2"/>
  <c r="Q34" i="2"/>
  <c r="Q33" i="2"/>
  <c r="Q32" i="2"/>
  <c r="Q31" i="2"/>
  <c r="Q30" i="2"/>
  <c r="Q29" i="2"/>
  <c r="Q13" i="2"/>
  <c r="Q41" i="2"/>
  <c r="Q40" i="2"/>
  <c r="Q39" i="2"/>
  <c r="Q17" i="2"/>
  <c r="Q14" i="2"/>
  <c r="Q12" i="2"/>
  <c r="Q11" i="2"/>
  <c r="Q10" i="2"/>
  <c r="Q9" i="2"/>
  <c r="Q16" i="2"/>
  <c r="Q15" i="2"/>
  <c r="O12" i="1"/>
  <c r="O13" i="1"/>
  <c r="O14" i="1"/>
  <c r="F76" i="5"/>
  <c r="C80" i="5"/>
  <c r="C81" i="5"/>
  <c r="F94" i="8"/>
  <c r="C98" i="8"/>
  <c r="C48" i="4"/>
  <c r="E121" i="2"/>
  <c r="E120" i="2"/>
  <c r="E119" i="2"/>
  <c r="E118" i="2"/>
  <c r="E117" i="2"/>
  <c r="E116" i="2"/>
  <c r="G111" i="2"/>
  <c r="G110" i="2"/>
  <c r="G109" i="2"/>
  <c r="G108" i="2"/>
  <c r="G107" i="2"/>
  <c r="G106" i="2"/>
  <c r="G105" i="2"/>
  <c r="G18" i="1"/>
  <c r="E41" i="1"/>
  <c r="E40" i="1"/>
  <c r="E39" i="1"/>
  <c r="O10" i="1"/>
  <c r="G24" i="1"/>
  <c r="G23" i="1"/>
  <c r="G22" i="1"/>
  <c r="G21" i="1"/>
  <c r="G20" i="1"/>
  <c r="G19" i="1"/>
  <c r="E34" i="1"/>
  <c r="E33" i="1"/>
  <c r="E32" i="1"/>
  <c r="E31" i="1"/>
  <c r="E30" i="1"/>
  <c r="E29" i="1"/>
  <c r="O11" i="1"/>
  <c r="O9" i="1"/>
  <c r="C99" i="8"/>
  <c r="E122" i="2"/>
  <c r="F129" i="2"/>
  <c r="F130" i="2"/>
  <c r="G112" i="2"/>
  <c r="E35" i="1"/>
  <c r="G25" i="1"/>
  <c r="F42" i="1"/>
  <c r="C134" i="2"/>
  <c r="C133" i="2"/>
  <c r="F43" i="1"/>
  <c r="C47" i="1"/>
  <c r="C46" i="1"/>
  <c r="C135" i="2"/>
  <c r="C48" i="1"/>
</calcChain>
</file>

<file path=xl/sharedStrings.xml><?xml version="1.0" encoding="utf-8"?>
<sst xmlns="http://schemas.openxmlformats.org/spreadsheetml/2006/main" count="1829" uniqueCount="519">
  <si>
    <t>Bijlage 5 - Calculatieblad NvI 2</t>
  </si>
  <si>
    <t>Perceel:</t>
  </si>
  <si>
    <t>Discipline:</t>
  </si>
  <si>
    <t>Locaties MBO Amersfoort in dit perceel:</t>
  </si>
  <si>
    <t>MBO Amersfoort - Europese aanbesteding Onderhoud E&amp;W (2021/0315TK)</t>
  </si>
  <si>
    <t>A.1</t>
  </si>
  <si>
    <t>E</t>
  </si>
  <si>
    <t>Leusderweg 30 (LW30)</t>
  </si>
  <si>
    <t>Daam Fockemalaan 10 (DF10)</t>
  </si>
  <si>
    <t>Onderdeel 1 - Preventief onderhoud installaties</t>
  </si>
  <si>
    <t>Locatie MBO Amersfoort</t>
  </si>
  <si>
    <t>NL-SfB</t>
  </si>
  <si>
    <t>Categorie</t>
  </si>
  <si>
    <t>Element</t>
  </si>
  <si>
    <t>Fabrikant</t>
  </si>
  <si>
    <t>Bouwjaar</t>
  </si>
  <si>
    <t>Specificatie / model</t>
  </si>
  <si>
    <t>Serienummer</t>
  </si>
  <si>
    <t>Vermogen</t>
  </si>
  <si>
    <t>Installatienummer</t>
  </si>
  <si>
    <t>Opmerkingen</t>
  </si>
  <si>
    <t>Aantal</t>
  </si>
  <si>
    <t>Kosten preventief onderhoud excl. BTW
Per stuk / Per jaar:</t>
  </si>
  <si>
    <t>Totaal (excl. BTW):</t>
  </si>
  <si>
    <t>Elektrische installatie</t>
  </si>
  <si>
    <t>Verdeelkasten</t>
  </si>
  <si>
    <t>Inbraakinstallaties</t>
  </si>
  <si>
    <t>Inbraakinstallatie</t>
  </si>
  <si>
    <t>Chubb</t>
  </si>
  <si>
    <t>Onbekend</t>
  </si>
  <si>
    <t>Brandmeldinstallaties</t>
  </si>
  <si>
    <t>Brandmeldcentrale</t>
  </si>
  <si>
    <t>Hertek</t>
  </si>
  <si>
    <t xml:space="preserve">BMC Pentra 5475 / BP0A </t>
  </si>
  <si>
    <t>BIC241</t>
  </si>
  <si>
    <t>Aanvullende informatie: 3x nevenindicator, 52x slow whoop, 113x sokkel sirene, 10x output unit, 22x handbrandmelder, 71x multi sensor melder. Uitvoering preventief onderhoud per 24 augustus 2023.</t>
  </si>
  <si>
    <t>Siemens</t>
  </si>
  <si>
    <t>Galaxy dimension</t>
  </si>
  <si>
    <t>Ceberus pro / FC723</t>
  </si>
  <si>
    <t>Subtotaal preventief:</t>
  </si>
  <si>
    <r>
      <t xml:space="preserve">Overig preventief onderhoud - </t>
    </r>
    <r>
      <rPr>
        <sz val="11"/>
        <color theme="1"/>
        <rFont val="Arial"/>
        <family val="2"/>
      </rPr>
      <t>Hier kan Inschrijver eventuele</t>
    </r>
    <r>
      <rPr>
        <i/>
        <sz val="11"/>
        <color theme="1"/>
        <rFont val="Arial"/>
        <family val="2"/>
      </rPr>
      <t xml:space="preserve"> kosten kwijt die zij niet kwijt kan boven bovenstaande installatie-onderdelen. Uitgangspunt is dat alle werkzaamheden conform wet-/regelgeving en het Programma van Eisen zijn opgenomen binnen het preventieve onderhoud. Inschrijver kan geen andere kosten in rekening brengen. </t>
    </r>
  </si>
  <si>
    <t>Omschrijving</t>
  </si>
  <si>
    <t>Kosten
(excl. BTW)</t>
  </si>
  <si>
    <t>Subtotaal overig:</t>
  </si>
  <si>
    <t>Onderdeel 2 - Uurtarieven (correctief onderhoud / storingen / vervangingswerkzaamheden)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</si>
  <si>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</si>
  <si>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</si>
  <si>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</si>
  <si>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</si>
  <si>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</si>
  <si>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</si>
  <si>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Tekenaar</t>
  </si>
  <si>
    <t>Monteur</t>
  </si>
  <si>
    <t>Hulpmonteur (junior)</t>
  </si>
  <si>
    <t>Voorrijdtarief</t>
  </si>
  <si>
    <t>Subtotaal uurtarieven:</t>
  </si>
  <si>
    <t>Opslagpercentage</t>
  </si>
  <si>
    <t>Gemiddeld uurtarief: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</si>
  <si>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</si>
  <si>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</si>
  <si>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</si>
  <si>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</si>
  <si>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</si>
  <si>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Totaal uurtarieven correctief:</t>
  </si>
  <si>
    <t>Totalisatie</t>
  </si>
  <si>
    <t>Preventief onderhoud:</t>
  </si>
  <si>
    <t>Correctief onderhoud:</t>
  </si>
  <si>
    <t>Fictieve inschrijfprijs:</t>
  </si>
  <si>
    <t>Naam inschrijver:</t>
  </si>
  <si>
    <t>Naam ondertekenaar:</t>
  </si>
  <si>
    <t>Functie:</t>
  </si>
  <si>
    <t>Datum:</t>
  </si>
  <si>
    <t>Handtekening:</t>
  </si>
  <si>
    <t>A.2</t>
  </si>
  <si>
    <t>Stadsring 69 (SR65)</t>
  </si>
  <si>
    <t>Chromiumweg 81 (CW81)</t>
  </si>
  <si>
    <t>Sportpark Bokkeduinen 11 (BD11)</t>
  </si>
  <si>
    <t>Elektrische installaties</t>
  </si>
  <si>
    <t>Galaxy</t>
  </si>
  <si>
    <t>A.3</t>
  </si>
  <si>
    <t>Modemweg 3 (MW3)</t>
  </si>
  <si>
    <t>Hardwareweg 15 (HW15)</t>
  </si>
  <si>
    <t>Valutaboulevard 20 (VB20)</t>
  </si>
  <si>
    <t>Advisor Master</t>
  </si>
  <si>
    <t>ATS 3001</t>
  </si>
  <si>
    <t>Aanvullende informatie: 2x uitbreidingsunit ATS 1201, 2x bediendelen ats 1110, 41 bewegingsmelders, 16 deurcontacten, 1 flitser, 3 binnen sirene, 1 IP kiezer, 6 koppeling, 3 accu 12V/7Ah, 10 diverse sturingen.</t>
  </si>
  <si>
    <t>Siemens Cerberus</t>
  </si>
  <si>
    <t>Aanvullende informatie: 20x handmelders, 38x rookmelders, 96x slow whoop, 4x flitsers, 1x centrale, 1 GTV voeding, 6x Kleefmagneten, 2x accu 12V, 10x diverse sturingen</t>
  </si>
  <si>
    <t xml:space="preserve">Aritech </t>
  </si>
  <si>
    <t>ATS3500</t>
  </si>
  <si>
    <t>Penta</t>
  </si>
  <si>
    <t>A.4</t>
  </si>
  <si>
    <t>Sint Laurendsdreef 22 (LD22)</t>
  </si>
  <si>
    <t>Satel</t>
  </si>
  <si>
    <t>MX 4400</t>
  </si>
  <si>
    <t>B.1</t>
  </si>
  <si>
    <t>W</t>
  </si>
  <si>
    <t>Koudemiddel</t>
  </si>
  <si>
    <t>Inhoud</t>
  </si>
  <si>
    <t>Centrale verwarmingsinstallatie</t>
  </si>
  <si>
    <t>Verwarmingsketel</t>
  </si>
  <si>
    <t>Remeha</t>
  </si>
  <si>
    <t>Quinta Pro 115</t>
  </si>
  <si>
    <t>AYJ-AAA-66</t>
  </si>
  <si>
    <t>Warmwaterinstallatie</t>
  </si>
  <si>
    <t>Daalderop en Inventum</t>
  </si>
  <si>
    <t>Dakventilatoren/afzuigventilatoren</t>
  </si>
  <si>
    <t>Ventilatoren</t>
  </si>
  <si>
    <t>Xpelair</t>
  </si>
  <si>
    <t>1996 / 1989</t>
  </si>
  <si>
    <t>Verdeelstation</t>
  </si>
  <si>
    <t>Luchtbehandelingsinstallatie</t>
  </si>
  <si>
    <t>Luchtbehandelingskast</t>
  </si>
  <si>
    <t>Klima</t>
  </si>
  <si>
    <t>7S0110 T-DH</t>
  </si>
  <si>
    <t>Airco installaties</t>
  </si>
  <si>
    <t>Ventilatorconvector</t>
  </si>
  <si>
    <t>Mitsubisi</t>
  </si>
  <si>
    <t>Airco</t>
  </si>
  <si>
    <t>Panasonic</t>
  </si>
  <si>
    <t>CU B43DBE8</t>
  </si>
  <si>
    <t>5kW</t>
  </si>
  <si>
    <t>R410A</t>
  </si>
  <si>
    <t>3781KB34 3744035 Leerling adm.</t>
  </si>
  <si>
    <t>Mitsubishi</t>
  </si>
  <si>
    <t>ELECTRIC PUHY-P250YHM-A</t>
  </si>
  <si>
    <t>92W12891</t>
  </si>
  <si>
    <t>28/31,5 kW Cool/Heat</t>
  </si>
  <si>
    <t xml:space="preserve">3817KB-30-W1741-100263-01 VRF </t>
  </si>
  <si>
    <t>6 stuks binnendelen</t>
  </si>
  <si>
    <t>ELECTRIC PUHY-P450YHM-A</t>
  </si>
  <si>
    <t>9YW03894</t>
  </si>
  <si>
    <t>50/56 kW Cool/Heat</t>
  </si>
  <si>
    <t>20,45 kg.</t>
  </si>
  <si>
    <t>W1741-100263-02</t>
  </si>
  <si>
    <t>Regeltechniek</t>
  </si>
  <si>
    <t>Gebouwbeheersysteem</t>
  </si>
  <si>
    <t>Priva</t>
  </si>
  <si>
    <t>Compri HX</t>
  </si>
  <si>
    <t>263-02</t>
  </si>
  <si>
    <t>Gasleidinginstallaties</t>
  </si>
  <si>
    <t>Gasdetectie</t>
  </si>
  <si>
    <t>Stationaire gasdetectiekop</t>
  </si>
  <si>
    <t>Brandstoftoevoerinstallatie</t>
  </si>
  <si>
    <t>Niet van toepassing</t>
  </si>
  <si>
    <t>ONBEKEND</t>
  </si>
  <si>
    <t>64NA00920</t>
  </si>
  <si>
    <t>R22</t>
  </si>
  <si>
    <t>1,55kg.</t>
  </si>
  <si>
    <t>lok. 210</t>
  </si>
  <si>
    <t>PVS</t>
  </si>
  <si>
    <t>DVC 134/6</t>
  </si>
  <si>
    <t>Duijvelaar</t>
  </si>
  <si>
    <t>Mitsui</t>
  </si>
  <si>
    <t>MFO 18H15A</t>
  </si>
  <si>
    <t>99M1221644</t>
  </si>
  <si>
    <t>1,5kg.</t>
  </si>
  <si>
    <t>92W12879</t>
  </si>
  <si>
    <t>14,0kg.</t>
  </si>
  <si>
    <t>3817KB-34-W1741-100263-03 VRF</t>
  </si>
  <si>
    <t>4 stuks binnendelen</t>
  </si>
  <si>
    <t>263-03</t>
  </si>
  <si>
    <t>PUHZ-P100 YHA2</t>
  </si>
  <si>
    <t>7C00276</t>
  </si>
  <si>
    <t>12 kW</t>
  </si>
  <si>
    <t>R410a</t>
  </si>
  <si>
    <t>3817KB34 012</t>
  </si>
  <si>
    <t>Daikin</t>
  </si>
  <si>
    <t>RXS50L2V1B</t>
  </si>
  <si>
    <t>J004447</t>
  </si>
  <si>
    <t>5kW.</t>
  </si>
  <si>
    <t>1,7kg.</t>
  </si>
  <si>
    <t>MNO 60H15 B</t>
  </si>
  <si>
    <t>E010671</t>
  </si>
  <si>
    <t>3,5kg.</t>
  </si>
  <si>
    <t>MWO 9H4</t>
  </si>
  <si>
    <t>99M1220291</t>
  </si>
  <si>
    <t>Quinta PRO 90</t>
  </si>
  <si>
    <t>LBK Geo Happel</t>
  </si>
  <si>
    <t>CL50AVVV</t>
  </si>
  <si>
    <t>10500 m3</t>
  </si>
  <si>
    <t>CL20AVVV</t>
  </si>
  <si>
    <t>5000 m3</t>
  </si>
  <si>
    <t>Dakventilatoren / afzuigventilatoren</t>
  </si>
  <si>
    <t>Mechanische Ventilatie</t>
  </si>
  <si>
    <t>Luchtbehandelingsinstallaties</t>
  </si>
  <si>
    <t>Klimatec</t>
  </si>
  <si>
    <t>KZG.4 0090</t>
  </si>
  <si>
    <t>1014105-4</t>
  </si>
  <si>
    <t>KZG.4 0400</t>
  </si>
  <si>
    <t>1014105-1</t>
  </si>
  <si>
    <t>KZG,4 0125</t>
  </si>
  <si>
    <t>1014105-2</t>
  </si>
  <si>
    <t>1014105-3</t>
  </si>
  <si>
    <t>Drukverhogingsinstallaties</t>
  </si>
  <si>
    <t>Drukverhogingsinstallatie</t>
  </si>
  <si>
    <t>GRFS</t>
  </si>
  <si>
    <t>hydro multi-e 2cme 5-3 KIWA</t>
  </si>
  <si>
    <t>Per 23 februari 2022 preventief onderhoud</t>
  </si>
  <si>
    <t>Centrale verwarmingsinstallaties</t>
  </si>
  <si>
    <t>Vloerverwarmingsunit</t>
  </si>
  <si>
    <t>WTH vloerverwarmingsunit</t>
  </si>
  <si>
    <t>GD-16MX14 DW</t>
  </si>
  <si>
    <t>140KW</t>
  </si>
  <si>
    <t>Warmtewisselaar</t>
  </si>
  <si>
    <t>Buderus Tanter</t>
  </si>
  <si>
    <t>Waterbehandelingsinstallatie</t>
  </si>
  <si>
    <t>Grundfos</t>
  </si>
  <si>
    <t>UP25-80</t>
  </si>
  <si>
    <t>UP40-80F</t>
  </si>
  <si>
    <t>Close in boiler</t>
  </si>
  <si>
    <t>Close up boiler</t>
  </si>
  <si>
    <t>Beyl</t>
  </si>
  <si>
    <t>IGB500S</t>
  </si>
  <si>
    <t>500 liter</t>
  </si>
  <si>
    <t>T&amp;A</t>
  </si>
  <si>
    <t>STAD regelafsluiter</t>
  </si>
  <si>
    <t>Inregelafsluiters</t>
  </si>
  <si>
    <t>STAD/STAF regelafsluiter</t>
  </si>
  <si>
    <t>Vlinderkleppen</t>
  </si>
  <si>
    <t>SQL33</t>
  </si>
  <si>
    <t>Driewegafsluiters</t>
  </si>
  <si>
    <t>Les/Klem appendages</t>
  </si>
  <si>
    <t>Divers</t>
  </si>
  <si>
    <t>Afsluiters</t>
  </si>
  <si>
    <t>Expansievat</t>
  </si>
  <si>
    <t>Flexcon</t>
  </si>
  <si>
    <t>12 liter</t>
  </si>
  <si>
    <t>18 liter</t>
  </si>
  <si>
    <t>800 liter</t>
  </si>
  <si>
    <t>Luchtafscheider</t>
  </si>
  <si>
    <t>Flamcovent</t>
  </si>
  <si>
    <t>Aansluitgroep 1/2</t>
  </si>
  <si>
    <t>Flamco</t>
  </si>
  <si>
    <t>Prescor veiligheidsventiel</t>
  </si>
  <si>
    <t>Circulatiepomp cv</t>
  </si>
  <si>
    <t>Biral</t>
  </si>
  <si>
    <t>Circulatiepomp vloerverwarming</t>
  </si>
  <si>
    <t>Wilo</t>
  </si>
  <si>
    <t>Circulatiepomp luchtbehandeling</t>
  </si>
  <si>
    <t>Dakventilator</t>
  </si>
  <si>
    <t>Rucon</t>
  </si>
  <si>
    <t>RGA 31-4550 HD 13R</t>
  </si>
  <si>
    <t>RGA 315671 HDR</t>
  </si>
  <si>
    <t>Kanaalventilator</t>
  </si>
  <si>
    <t>Inatherm</t>
  </si>
  <si>
    <t>IRE 315B</t>
  </si>
  <si>
    <t>IRE 160C</t>
  </si>
  <si>
    <t>Brandkleppen RF soutterain</t>
  </si>
  <si>
    <t>Brandkleppen RF begane grond</t>
  </si>
  <si>
    <t>Brandkleppen RF 1e etage</t>
  </si>
  <si>
    <t>Brandkleppen RF 2e etage</t>
  </si>
  <si>
    <t>Airco buitenunit</t>
  </si>
  <si>
    <t>LG</t>
  </si>
  <si>
    <t>UU34W</t>
  </si>
  <si>
    <t xml:space="preserve">
502KCBD04X69</t>
  </si>
  <si>
    <t>12,5 KW</t>
  </si>
  <si>
    <t>3.4</t>
  </si>
  <si>
    <t>Catering</t>
  </si>
  <si>
    <t>Airco binnenunit</t>
  </si>
  <si>
    <t>Compri HX</t>
  </si>
  <si>
    <t>Bedieningspaneel</t>
  </si>
  <si>
    <t>Drukopnemer</t>
  </si>
  <si>
    <t>Temperatuuropnemer</t>
  </si>
  <si>
    <t>Airco single split</t>
  </si>
  <si>
    <t xml:space="preserve">Galetti </t>
  </si>
  <si>
    <t>WS 12 H</t>
  </si>
  <si>
    <t>R407C</t>
  </si>
  <si>
    <t>SER</t>
  </si>
  <si>
    <t>SRC50ZS-S</t>
  </si>
  <si>
    <t>783600245BE</t>
  </si>
  <si>
    <t>MU-GA35VB</t>
  </si>
  <si>
    <t xml:space="preserve">
6003795</t>
  </si>
  <si>
    <t>Drankenmagazijn</t>
  </si>
  <si>
    <t>S24AW</t>
  </si>
  <si>
    <t>MEZ42291301</t>
  </si>
  <si>
    <t>0-1021/3818KG10/02</t>
  </si>
  <si>
    <t>Instructiekeuken</t>
  </si>
  <si>
    <t>PUHZ RP100 YHA 2</t>
  </si>
  <si>
    <t>7XU01213</t>
  </si>
  <si>
    <t>9,4kW</t>
  </si>
  <si>
    <t>MER</t>
  </si>
  <si>
    <t>Ketel</t>
  </si>
  <si>
    <t>Buderus</t>
  </si>
  <si>
    <t>Logano plus GB 312 / 280</t>
  </si>
  <si>
    <t>63039517-00-
6209-0017</t>
  </si>
  <si>
    <t>SCIOS-plichtig (PO +PI)</t>
  </si>
  <si>
    <t>63039517-00-
6109-0012</t>
  </si>
  <si>
    <t>63039517-00-
6209-0019</t>
  </si>
  <si>
    <t>Eco Heatings</t>
  </si>
  <si>
    <t>CD+ 150 NL</t>
  </si>
  <si>
    <t>Radiatoren</t>
  </si>
  <si>
    <t>Convectoren</t>
  </si>
  <si>
    <t>Thermostaatknoppen</t>
  </si>
  <si>
    <t>Radiatorkranen</t>
  </si>
  <si>
    <t>B.2</t>
  </si>
  <si>
    <t>Wolf</t>
  </si>
  <si>
    <t>CRL 9000 A</t>
  </si>
  <si>
    <t>Robatherm</t>
  </si>
  <si>
    <t>Geurfilterkast</t>
  </si>
  <si>
    <t>merkloos</t>
  </si>
  <si>
    <t>G-64</t>
  </si>
  <si>
    <t>Luchtverwarmers indirect/direct gestookt</t>
  </si>
  <si>
    <t>Luchtverwarmer</t>
  </si>
  <si>
    <t>WTW</t>
  </si>
  <si>
    <t>Spirair</t>
  </si>
  <si>
    <t>HR95-080EC-CF-VBXX-74RP1</t>
  </si>
  <si>
    <t>Onderhoud per 23-2-2022</t>
  </si>
  <si>
    <t>Airco - binnenunit</t>
  </si>
  <si>
    <t>LG CT18F</t>
  </si>
  <si>
    <t>Airco - buitenunit</t>
  </si>
  <si>
    <t>UUB1 U20</t>
  </si>
  <si>
    <t>Nefit</t>
  </si>
  <si>
    <t>Nefit Topline II HR 100</t>
  </si>
  <si>
    <t>Quinta 30S</t>
  </si>
  <si>
    <t>Sporthal 1-3</t>
  </si>
  <si>
    <t>Quinta 45</t>
  </si>
  <si>
    <t>CV-ruimte</t>
  </si>
  <si>
    <t>Quinta 65</t>
  </si>
  <si>
    <t>Quint 85</t>
  </si>
  <si>
    <t>Quinta Pro 90S</t>
  </si>
  <si>
    <t>Sporthal 4-5</t>
  </si>
  <si>
    <t>Warmwaterbereider</t>
  </si>
  <si>
    <t>Nibe</t>
  </si>
  <si>
    <t xml:space="preserve">PUB2 </t>
  </si>
  <si>
    <t>300 liter</t>
  </si>
  <si>
    <t>Indirect gestookt</t>
  </si>
  <si>
    <t>Sentry</t>
  </si>
  <si>
    <t>CSC93 NL378</t>
  </si>
  <si>
    <t>Direct gestookt</t>
  </si>
  <si>
    <t>Verdeler</t>
  </si>
  <si>
    <t>Nvt</t>
  </si>
  <si>
    <t>Winterwarm</t>
  </si>
  <si>
    <t>1998/2006</t>
  </si>
  <si>
    <t>WSP 53A HL</t>
  </si>
  <si>
    <t>Wolff</t>
  </si>
  <si>
    <t>Top HG64 LBK1</t>
  </si>
  <si>
    <t>GEA Happel</t>
  </si>
  <si>
    <t>Cairplus 188.160 IVVV 219160 LBK2</t>
  </si>
  <si>
    <t>Nedair</t>
  </si>
  <si>
    <t>WTH HR 3000 D</t>
  </si>
  <si>
    <t>Sanyo</t>
  </si>
  <si>
    <t>SPW CR25</t>
  </si>
  <si>
    <t>Fitness</t>
  </si>
  <si>
    <t>SPW TD 254GH56</t>
  </si>
  <si>
    <t>SPW XDR 254GH56</t>
  </si>
  <si>
    <t>patchruimte</t>
  </si>
  <si>
    <t>Hokkaido</t>
  </si>
  <si>
    <t>HCSU 2801</t>
  </si>
  <si>
    <t>28kW</t>
  </si>
  <si>
    <t>R407c</t>
  </si>
  <si>
    <t>Aerobics</t>
  </si>
  <si>
    <t>Airco - Satelliet binnendeel</t>
  </si>
  <si>
    <t>HVDU 1401</t>
  </si>
  <si>
    <t>Testruimte</t>
  </si>
  <si>
    <t>HTFU 361 VD</t>
  </si>
  <si>
    <t>FDT140VH</t>
  </si>
  <si>
    <t>14kw</t>
  </si>
  <si>
    <t>Dojo</t>
  </si>
  <si>
    <t>FDC140VSA/1</t>
  </si>
  <si>
    <t>SAF800E7</t>
  </si>
  <si>
    <t>800m3 / hr</t>
  </si>
  <si>
    <t>Compri HX Regelkast / Panelen (RK1)</t>
  </si>
  <si>
    <t>Compri HX Regelkast / Panelen (RK2)</t>
  </si>
  <si>
    <t>Aoplus</t>
  </si>
  <si>
    <t>CPL2400 v2 HR WTW</t>
  </si>
  <si>
    <t>B.3</t>
  </si>
  <si>
    <t>Topkoeling / Warmetepomp</t>
  </si>
  <si>
    <t>VRV4 RXYQT</t>
  </si>
  <si>
    <t>45 Kw</t>
  </si>
  <si>
    <t>45Kw</t>
  </si>
  <si>
    <t>Electric VRF</t>
  </si>
  <si>
    <t>Airco buitendeel</t>
  </si>
  <si>
    <t>City Multi R2 PURY P250 YNWA</t>
  </si>
  <si>
    <t>28Kw /31,5KW verwarmen</t>
  </si>
  <si>
    <t>Begane grond kantoor</t>
  </si>
  <si>
    <t>1e verdieping kantoor</t>
  </si>
  <si>
    <t>2e verdieping kantoor</t>
  </si>
  <si>
    <t>Airco bc-controller</t>
  </si>
  <si>
    <t>City Multi Main bc-controller, 16 aansluitingen</t>
  </si>
  <si>
    <t>Airco binnendeel</t>
  </si>
  <si>
    <t>City Multi Cassette-uni 60x60 P15 VFM-E</t>
  </si>
  <si>
    <t>City Multi Cassette-uni 60x60 P20 VFM-E</t>
  </si>
  <si>
    <t>City Multi Cassette-uni 60x60 P25 VFM-E</t>
  </si>
  <si>
    <t>City Multi Cassette-uni 60x60 P20 VLMD-E</t>
  </si>
  <si>
    <t>Airco cassette-units</t>
  </si>
  <si>
    <t>Uitblaasrooster, cassette VFM</t>
  </si>
  <si>
    <t>Uitblaasrooster, cassette VLMD</t>
  </si>
  <si>
    <t>Airco Split unit</t>
  </si>
  <si>
    <t>WSH-AP-20l</t>
  </si>
  <si>
    <t>3,5 Kw / 4 Kw verwarmen</t>
  </si>
  <si>
    <t>12,500 m3</t>
  </si>
  <si>
    <t>7000 m3</t>
  </si>
  <si>
    <t>2000 m3</t>
  </si>
  <si>
    <t>3000 m3</t>
  </si>
  <si>
    <t>Zehnder</t>
  </si>
  <si>
    <t>MX110</t>
  </si>
  <si>
    <t>MX320D</t>
  </si>
  <si>
    <t>Airsocks</t>
  </si>
  <si>
    <t>Begane grond</t>
  </si>
  <si>
    <t xml:space="preserve">1e verdieping </t>
  </si>
  <si>
    <t>1e verdieping (Groot</t>
  </si>
  <si>
    <t>VAV unit</t>
  </si>
  <si>
    <t>ACE 160</t>
  </si>
  <si>
    <t>155 KW</t>
  </si>
  <si>
    <t>Verdeler - Transportpomp</t>
  </si>
  <si>
    <t>Verdeler - Keerkleppen</t>
  </si>
  <si>
    <t>Warmte ventilator</t>
  </si>
  <si>
    <t>Nivolair</t>
  </si>
  <si>
    <t>15,5 KW</t>
  </si>
  <si>
    <t>Stralingspaneel</t>
  </si>
  <si>
    <t>Enco</t>
  </si>
  <si>
    <t>3 pijps</t>
  </si>
  <si>
    <t>20,8 Kw</t>
  </si>
  <si>
    <t>Elektrische boiler</t>
  </si>
  <si>
    <t>Daaldrop</t>
  </si>
  <si>
    <t>120 liter</t>
  </si>
  <si>
    <t>Koelinstallaties</t>
  </si>
  <si>
    <t>Warmetepomp</t>
  </si>
  <si>
    <t>Gebouwbeheerssysteem</t>
  </si>
  <si>
    <t>Blue ID</t>
  </si>
  <si>
    <t>Rookluik (inclusief compressor)</t>
  </si>
  <si>
    <t>Rookluik</t>
  </si>
  <si>
    <t>Klimakon</t>
  </si>
  <si>
    <t>KGW 250 / 400</t>
  </si>
  <si>
    <t>Boiler</t>
  </si>
  <si>
    <t>10 liter</t>
  </si>
  <si>
    <t>80 liter</t>
  </si>
  <si>
    <t>Naverwarmers</t>
  </si>
  <si>
    <t>Belimo</t>
  </si>
  <si>
    <t>CV pompen en kleppen</t>
  </si>
  <si>
    <t>Quinta 85 (Cascade)</t>
  </si>
  <si>
    <t>Diverse afzuigventilatoren</t>
  </si>
  <si>
    <t>SRC80ZR-S</t>
  </si>
  <si>
    <t>8kW</t>
  </si>
  <si>
    <t>patchruimte 2e verdieping</t>
  </si>
  <si>
    <t>MUZ-GE35VA</t>
  </si>
  <si>
    <t>1017770T</t>
  </si>
  <si>
    <t>patchruimte BG</t>
  </si>
  <si>
    <t xml:space="preserve">SUZ-KA60VA2.TH </t>
  </si>
  <si>
    <t>09P 02323</t>
  </si>
  <si>
    <t>lok. 2,36</t>
  </si>
  <si>
    <t>SUZ-KA60VA2.TH</t>
  </si>
  <si>
    <t>0YP 04084</t>
  </si>
  <si>
    <t>lok. 2.36</t>
  </si>
  <si>
    <t>SUZ-KA60VA2.TH )</t>
  </si>
  <si>
    <t>0XP 03464</t>
  </si>
  <si>
    <t>lok. 2.35</t>
  </si>
  <si>
    <t>Koelmachine</t>
  </si>
  <si>
    <t>Climaveneta</t>
  </si>
  <si>
    <t>HPAT/B 1104</t>
  </si>
  <si>
    <t>2 x 37</t>
  </si>
  <si>
    <t>HPAT/B 0905</t>
  </si>
  <si>
    <t>2 x 32</t>
  </si>
  <si>
    <t>Fancoil</t>
  </si>
  <si>
    <t>42NH</t>
  </si>
  <si>
    <t>Multiflair</t>
  </si>
  <si>
    <t>GWK Pompen</t>
  </si>
  <si>
    <t>Synco</t>
  </si>
  <si>
    <t>Celcius</t>
  </si>
  <si>
    <t>Matrix 2000</t>
  </si>
  <si>
    <t>B.4</t>
  </si>
  <si>
    <t>Auerhaan</t>
  </si>
  <si>
    <t>HR Mural 800</t>
  </si>
  <si>
    <t>Ned Air</t>
  </si>
  <si>
    <t>WTA HR9100</t>
  </si>
  <si>
    <t>Inline 4250L</t>
  </si>
  <si>
    <t>HR Mural 1200</t>
  </si>
  <si>
    <t>Afzuigventilator</t>
  </si>
  <si>
    <t>Stork Air</t>
  </si>
  <si>
    <t>VDA</t>
  </si>
  <si>
    <t>Rosenberg</t>
  </si>
  <si>
    <t>KOV310-4E</t>
  </si>
  <si>
    <t>Afzuigventilatorbox</t>
  </si>
  <si>
    <t>CMFE</t>
  </si>
  <si>
    <t>Luchtverdeelslang</t>
  </si>
  <si>
    <t>KE Fibertec</t>
  </si>
  <si>
    <t>25 meter, diameter 400 mm</t>
  </si>
  <si>
    <t>Airsockets</t>
  </si>
  <si>
    <t>4 meter pet stuk</t>
  </si>
  <si>
    <t>Airco - Multi split</t>
  </si>
  <si>
    <t>MXZ-5B100</t>
  </si>
  <si>
    <t>Airco - Split unit</t>
  </si>
  <si>
    <t>SRC50ZS-W</t>
  </si>
  <si>
    <t>080409839CE</t>
  </si>
  <si>
    <t>R32</t>
  </si>
  <si>
    <t>1.05</t>
  </si>
  <si>
    <t>SRC25ZS-W1</t>
  </si>
  <si>
    <t>093111976CE</t>
  </si>
  <si>
    <t>1.65</t>
  </si>
  <si>
    <t>0.62</t>
  </si>
  <si>
    <t>PUHY-P300- YHM-A</t>
  </si>
  <si>
    <t>17.05</t>
  </si>
  <si>
    <t>PUHY-P300- YHM</t>
  </si>
  <si>
    <t>16.35</t>
  </si>
  <si>
    <t>Koelinstallatie</t>
  </si>
  <si>
    <t>WTA HR 4250</t>
  </si>
  <si>
    <t>geintegreerd in luchtbehandelingskast</t>
  </si>
  <si>
    <t>PUMY-P125YKM3</t>
  </si>
  <si>
    <t>7.2</t>
  </si>
  <si>
    <t>PUHY-P200YKB-A1.TH</t>
  </si>
  <si>
    <t>7.8</t>
  </si>
  <si>
    <t>PUMY-P140YKM2</t>
  </si>
  <si>
    <t>9.3</t>
  </si>
  <si>
    <t>PUMY-P140YKM</t>
  </si>
  <si>
    <t>4.8</t>
  </si>
  <si>
    <t>PUHY-P400YKB-A1</t>
  </si>
  <si>
    <t>23.5</t>
  </si>
  <si>
    <t>RXYQ8T 7YIB</t>
  </si>
  <si>
    <t>5.9</t>
  </si>
  <si>
    <t>ASAE</t>
  </si>
  <si>
    <t>Viesmann</t>
  </si>
  <si>
    <t>Vertomat met 1 voorzetbrander</t>
  </si>
  <si>
    <t>653 KW</t>
  </si>
  <si>
    <t xml:space="preserve">Voorzetbrander fabricaat Dreizler, type M501/ARZ </t>
  </si>
  <si>
    <t>Rendamax</t>
  </si>
  <si>
    <t>Type R</t>
  </si>
  <si>
    <t>600 KW</t>
  </si>
  <si>
    <t>Boiler (elektrisch)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</si>
</sst>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6"/>
      <color theme="0"/>
      <name val="Arial"/>
      <family val="2"/>
    </font>
    <font>
      <b/>
      <sz val="14"/>
      <name val="Arial"/>
      <family val="2"/>
    </font>
    <font>
      <i/>
      <sz val="11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4" borderId="1" xfId="0" applyFont="1" applyFill="1" applyBorder="1"/>
    <xf numFmtId="0" fontId="7" fillId="5" borderId="1" xfId="0" applyFont="1" applyFill="1" applyBorder="1"/>
    <xf numFmtId="0" fontId="7" fillId="6" borderId="1" xfId="0" applyFont="1" applyFill="1" applyBorder="1" applyAlignment="1">
      <alignment wrapText="1"/>
    </xf>
    <xf numFmtId="44" fontId="2" fillId="4" borderId="1" xfId="1" applyFont="1" applyFill="1" applyBorder="1"/>
    <xf numFmtId="0" fontId="2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4" fontId="4" fillId="0" borderId="0" xfId="0" applyNumberFormat="1" applyFont="1"/>
    <xf numFmtId="9" fontId="2" fillId="3" borderId="1" xfId="2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2" fillId="4" borderId="1" xfId="0" applyNumberFormat="1" applyFont="1" applyFill="1" applyBorder="1"/>
    <xf numFmtId="44" fontId="4" fillId="0" borderId="0" xfId="1" applyFont="1"/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Alignment="1">
      <alignment horizontal="center"/>
    </xf>
    <xf numFmtId="0" fontId="11" fillId="0" borderId="0" xfId="0" applyFont="1"/>
    <xf numFmtId="44" fontId="2" fillId="3" borderId="1" xfId="1" applyFont="1" applyFill="1" applyBorder="1"/>
    <xf numFmtId="44" fontId="2" fillId="0" borderId="0" xfId="1" applyFont="1"/>
    <xf numFmtId="0" fontId="13" fillId="5" borderId="1" xfId="0" applyFont="1" applyFill="1" applyBorder="1"/>
    <xf numFmtId="44" fontId="14" fillId="7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/>
    </xf>
    <xf numFmtId="0" fontId="2" fillId="4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1286769</xdr:colOff>
      <xdr:row>5</xdr:row>
      <xdr:rowOff>105859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BB7D3A9-26C3-4DF6-823D-62459FD9CA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2307" y="141867"/>
          <a:ext cx="1871382" cy="1161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1279150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069C95-3FF0-43F5-822B-92115AA9EE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1209" y="139962"/>
          <a:ext cx="1858830" cy="1154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1279150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EC1E16-1E1B-4514-9CE2-D8BE4CCC45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9809" y="139962"/>
          <a:ext cx="1858831" cy="1154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1331594</xdr:colOff>
      <xdr:row>0</xdr:row>
      <xdr:rowOff>151168</xdr:rowOff>
    </xdr:from>
    <xdr:to>
      <xdr:col>15</xdr:col>
      <xdr:colOff>3088</xdr:colOff>
      <xdr:row>5</xdr:row>
      <xdr:rowOff>98015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C538E7-D71B-4894-9696-170A54E004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2976" y="151168"/>
          <a:ext cx="1859952" cy="1153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993945</xdr:colOff>
      <xdr:row>5</xdr:row>
      <xdr:rowOff>110939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0BE159-683F-4099-B000-648CA00AC5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8134" y="139962"/>
          <a:ext cx="1862641" cy="11584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1291849</xdr:colOff>
      <xdr:row>5</xdr:row>
      <xdr:rowOff>110939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756B427-6530-412C-97E2-B490928F4D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9459" y="139962"/>
          <a:ext cx="1858831" cy="1154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1260099</xdr:colOff>
      <xdr:row>5</xdr:row>
      <xdr:rowOff>79189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3277F5-6016-42F2-B98A-A58BF0970A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01109" y="139962"/>
          <a:ext cx="1862640" cy="11584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1286768</xdr:colOff>
      <xdr:row>5</xdr:row>
      <xdr:rowOff>105859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FF77D7-4160-44C9-8D5E-39B1B92D5A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3084" y="139962"/>
          <a:ext cx="1858830" cy="11546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57"/>
  <sheetViews>
    <sheetView showGridLines="0" zoomScale="70" zoomScaleNormal="70" workbookViewId="0">
      <selection activeCell="O16" sqref="O16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3.42578125" style="12" customWidth="1"/>
    <col min="4" max="4" width="32.570312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22.5703125" style="2" customWidth="1"/>
    <col min="9" max="9" width="17.7109375" style="2" customWidth="1"/>
    <col min="10" max="10" width="20.7109375" style="2" customWidth="1"/>
    <col min="11" max="11" width="25.85546875" style="2" customWidth="1"/>
    <col min="12" max="12" width="52.28515625" style="2" customWidth="1"/>
    <col min="13" max="13" width="18.42578125" style="2" customWidth="1"/>
    <col min="14" max="14" width="24.140625" style="2" customWidth="1"/>
    <col min="15" max="15" width="22.42578125" style="2" customWidth="1"/>
    <col min="16" max="16384" width="8.85546875" style="2"/>
  </cols>
  <sheetData>
    <row r="1" spans="1:15" ht="15" x14ac:dyDescent="0.25">
      <c r="A1" s="1"/>
    </row>
    <row r="2" spans="1:15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5" ht="18" customHeight="1" x14ac:dyDescent="0.25">
      <c r="B3" s="3" t="s">
        <v>4</v>
      </c>
      <c r="D3" s="12"/>
      <c r="E3" s="38" t="s">
        <v>5</v>
      </c>
      <c r="F3" s="38" t="s">
        <v>6</v>
      </c>
      <c r="G3" s="41" t="s">
        <v>7</v>
      </c>
      <c r="H3" s="42"/>
    </row>
    <row r="4" spans="1:15" ht="19.899999999999999" customHeight="1" x14ac:dyDescent="0.25">
      <c r="B4" s="3"/>
      <c r="D4" s="12"/>
      <c r="E4" s="38"/>
      <c r="F4" s="38"/>
      <c r="G4" s="41" t="s">
        <v>8</v>
      </c>
      <c r="H4" s="42"/>
    </row>
    <row r="5" spans="1:15" ht="22.9" customHeight="1" x14ac:dyDescent="0.25">
      <c r="D5" s="12"/>
      <c r="E5" s="38"/>
      <c r="F5" s="38"/>
      <c r="G5" s="41"/>
      <c r="H5" s="42"/>
    </row>
    <row r="7" spans="1:15" ht="18" x14ac:dyDescent="0.25">
      <c r="B7" s="5" t="s">
        <v>9</v>
      </c>
    </row>
    <row r="8" spans="1:15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  <c r="M8" s="11" t="s">
        <v>21</v>
      </c>
      <c r="N8" s="8" t="s">
        <v>22</v>
      </c>
      <c r="O8" s="7" t="s">
        <v>23</v>
      </c>
    </row>
    <row r="9" spans="1:15" x14ac:dyDescent="0.2">
      <c r="B9" s="27" t="s">
        <v>7</v>
      </c>
      <c r="C9" s="28">
        <v>61</v>
      </c>
      <c r="D9" s="27" t="s">
        <v>24</v>
      </c>
      <c r="E9" s="27" t="s">
        <v>25</v>
      </c>
      <c r="F9" s="27"/>
      <c r="G9" s="28"/>
      <c r="H9" s="27"/>
      <c r="I9" s="27"/>
      <c r="J9" s="27"/>
      <c r="K9" s="27"/>
      <c r="L9" s="27"/>
      <c r="M9" s="10">
        <v>36</v>
      </c>
      <c r="N9" s="23">
        <v>0</v>
      </c>
      <c r="O9" s="9">
        <f>N9*M9</f>
        <v>0</v>
      </c>
    </row>
    <row r="10" spans="1:15" x14ac:dyDescent="0.2">
      <c r="B10" s="27" t="s">
        <v>7</v>
      </c>
      <c r="C10" s="28">
        <v>65</v>
      </c>
      <c r="D10" s="27" t="s">
        <v>26</v>
      </c>
      <c r="E10" s="27" t="s">
        <v>27</v>
      </c>
      <c r="F10" s="27" t="s">
        <v>28</v>
      </c>
      <c r="G10" s="28"/>
      <c r="H10" s="27" t="s">
        <v>29</v>
      </c>
      <c r="I10" s="27"/>
      <c r="J10" s="27"/>
      <c r="K10" s="27"/>
      <c r="L10" s="27"/>
      <c r="M10" s="10">
        <v>1</v>
      </c>
      <c r="N10" s="23">
        <v>0</v>
      </c>
      <c r="O10" s="9">
        <f>N10*M10</f>
        <v>0</v>
      </c>
    </row>
    <row r="11" spans="1:15" ht="71.25" x14ac:dyDescent="0.2">
      <c r="B11" s="27" t="s">
        <v>7</v>
      </c>
      <c r="C11" s="28">
        <v>65</v>
      </c>
      <c r="D11" s="27" t="s">
        <v>30</v>
      </c>
      <c r="E11" s="27" t="s">
        <v>31</v>
      </c>
      <c r="F11" s="27" t="s">
        <v>32</v>
      </c>
      <c r="G11" s="28">
        <v>2018</v>
      </c>
      <c r="H11" s="27" t="s">
        <v>33</v>
      </c>
      <c r="I11" s="27" t="s">
        <v>34</v>
      </c>
      <c r="J11" s="27"/>
      <c r="K11" s="27"/>
      <c r="L11" s="29" t="s">
        <v>35</v>
      </c>
      <c r="M11" s="10">
        <v>1</v>
      </c>
      <c r="N11" s="23">
        <v>0</v>
      </c>
      <c r="O11" s="9">
        <f t="shared" ref="O11:O14" si="0">N11*M11</f>
        <v>0</v>
      </c>
    </row>
    <row r="12" spans="1:15" x14ac:dyDescent="0.2">
      <c r="B12" s="6" t="s">
        <v>8</v>
      </c>
      <c r="C12" s="28">
        <v>61</v>
      </c>
      <c r="D12" s="27" t="s">
        <v>24</v>
      </c>
      <c r="E12" s="27" t="s">
        <v>25</v>
      </c>
      <c r="F12" s="6"/>
      <c r="G12" s="10"/>
      <c r="H12" s="6"/>
      <c r="I12" s="6"/>
      <c r="J12" s="6"/>
      <c r="K12" s="6"/>
      <c r="L12" s="6"/>
      <c r="M12" s="10">
        <v>16</v>
      </c>
      <c r="N12" s="23">
        <v>0</v>
      </c>
      <c r="O12" s="9">
        <f t="shared" si="0"/>
        <v>0</v>
      </c>
    </row>
    <row r="13" spans="1:15" x14ac:dyDescent="0.2">
      <c r="B13" s="6" t="s">
        <v>8</v>
      </c>
      <c r="C13" s="28">
        <v>65</v>
      </c>
      <c r="D13" s="27" t="s">
        <v>26</v>
      </c>
      <c r="E13" s="27" t="s">
        <v>27</v>
      </c>
      <c r="F13" s="6" t="s">
        <v>36</v>
      </c>
      <c r="G13" s="10">
        <v>2021</v>
      </c>
      <c r="H13" s="27" t="s">
        <v>37</v>
      </c>
      <c r="I13" s="27"/>
      <c r="J13" s="6"/>
      <c r="K13" s="6"/>
      <c r="L13" s="6"/>
      <c r="M13" s="10">
        <v>1</v>
      </c>
      <c r="N13" s="23">
        <v>0</v>
      </c>
      <c r="O13" s="9">
        <f t="shared" si="0"/>
        <v>0</v>
      </c>
    </row>
    <row r="14" spans="1:15" x14ac:dyDescent="0.2">
      <c r="B14" s="6" t="s">
        <v>8</v>
      </c>
      <c r="C14" s="28">
        <v>65</v>
      </c>
      <c r="D14" s="27" t="s">
        <v>30</v>
      </c>
      <c r="E14" s="27" t="s">
        <v>31</v>
      </c>
      <c r="F14" s="6" t="s">
        <v>36</v>
      </c>
      <c r="G14" s="10">
        <v>2017</v>
      </c>
      <c r="H14" s="27" t="s">
        <v>38</v>
      </c>
      <c r="I14" s="27"/>
      <c r="J14" s="6"/>
      <c r="K14" s="6"/>
      <c r="L14" s="6"/>
      <c r="M14" s="10">
        <v>1</v>
      </c>
      <c r="N14" s="23">
        <v>0</v>
      </c>
      <c r="O14" s="9">
        <f t="shared" si="0"/>
        <v>0</v>
      </c>
    </row>
    <row r="15" spans="1:15" ht="27.6" customHeight="1" x14ac:dyDescent="0.3">
      <c r="C15" s="2"/>
      <c r="G15" s="2"/>
      <c r="N15" s="2" t="s">
        <v>39</v>
      </c>
      <c r="O15" s="13">
        <f>SUM(O9:O14)</f>
        <v>0</v>
      </c>
    </row>
    <row r="16" spans="1:15" ht="20.25" x14ac:dyDescent="0.3">
      <c r="B16" s="22" t="s">
        <v>40</v>
      </c>
      <c r="O16" s="13"/>
    </row>
    <row r="17" spans="2:7" ht="27.6" customHeight="1" x14ac:dyDescent="0.25">
      <c r="B17" s="43" t="s">
        <v>41</v>
      </c>
      <c r="C17" s="43"/>
      <c r="D17" s="43"/>
      <c r="E17" s="11" t="s">
        <v>21</v>
      </c>
      <c r="F17" s="8" t="s">
        <v>42</v>
      </c>
      <c r="G17" s="7" t="s">
        <v>23</v>
      </c>
    </row>
    <row r="18" spans="2:7" x14ac:dyDescent="0.2">
      <c r="B18" s="44"/>
      <c r="C18" s="44"/>
      <c r="D18" s="44"/>
      <c r="E18" s="37">
        <v>1</v>
      </c>
      <c r="F18" s="23">
        <v>0</v>
      </c>
      <c r="G18" s="9">
        <f>E18*F18</f>
        <v>0</v>
      </c>
    </row>
    <row r="19" spans="2:7" x14ac:dyDescent="0.2">
      <c r="B19" s="44"/>
      <c r="C19" s="44"/>
      <c r="D19" s="44"/>
      <c r="E19" s="37">
        <v>1</v>
      </c>
      <c r="F19" s="23">
        <v>0</v>
      </c>
      <c r="G19" s="9">
        <f t="shared" ref="G19:G24" si="1">E19*F19</f>
        <v>0</v>
      </c>
    </row>
    <row r="20" spans="2:7" x14ac:dyDescent="0.2">
      <c r="B20" s="44"/>
      <c r="C20" s="44"/>
      <c r="D20" s="44"/>
      <c r="E20" s="37">
        <v>1</v>
      </c>
      <c r="F20" s="23">
        <v>0</v>
      </c>
      <c r="G20" s="9">
        <f t="shared" si="1"/>
        <v>0</v>
      </c>
    </row>
    <row r="21" spans="2:7" x14ac:dyDescent="0.2">
      <c r="B21" s="44"/>
      <c r="C21" s="44"/>
      <c r="D21" s="44"/>
      <c r="E21" s="37">
        <v>1</v>
      </c>
      <c r="F21" s="23">
        <v>0</v>
      </c>
      <c r="G21" s="9">
        <f t="shared" si="1"/>
        <v>0</v>
      </c>
    </row>
    <row r="22" spans="2:7" x14ac:dyDescent="0.2">
      <c r="B22" s="44"/>
      <c r="C22" s="44"/>
      <c r="D22" s="44"/>
      <c r="E22" s="37">
        <v>1</v>
      </c>
      <c r="F22" s="23">
        <v>0</v>
      </c>
      <c r="G22" s="9">
        <f t="shared" si="1"/>
        <v>0</v>
      </c>
    </row>
    <row r="23" spans="2:7" x14ac:dyDescent="0.2">
      <c r="B23" s="44"/>
      <c r="C23" s="44"/>
      <c r="D23" s="44"/>
      <c r="E23" s="37">
        <v>1</v>
      </c>
      <c r="F23" s="23">
        <v>0</v>
      </c>
      <c r="G23" s="9">
        <f t="shared" si="1"/>
        <v>0</v>
      </c>
    </row>
    <row r="24" spans="2:7" x14ac:dyDescent="0.2">
      <c r="B24" s="44"/>
      <c r="C24" s="44"/>
      <c r="D24" s="44"/>
      <c r="E24" s="37">
        <v>1</v>
      </c>
      <c r="F24" s="23">
        <v>0</v>
      </c>
      <c r="G24" s="9">
        <f t="shared" si="1"/>
        <v>0</v>
      </c>
    </row>
    <row r="25" spans="2:7" ht="20.25" x14ac:dyDescent="0.3">
      <c r="F25" s="2" t="s">
        <v>43</v>
      </c>
      <c r="G25" s="13">
        <f>SUM(G18:G24)</f>
        <v>0</v>
      </c>
    </row>
    <row r="27" spans="2:7" ht="18" x14ac:dyDescent="0.25">
      <c r="B27" s="5" t="s">
        <v>44</v>
      </c>
    </row>
    <row r="28" spans="2:7" ht="34.15" customHeight="1" x14ac:dyDescent="0.25">
      <c r="B28" s="7" t="s">
        <v>45</v>
      </c>
      <c r="C28" s="8" t="s">
        <v>46</v>
      </c>
      <c r="D28" s="11" t="s">
        <v>47</v>
      </c>
      <c r="E28" s="7" t="s">
        <v>48</v>
      </c>
    </row>
    <row r="29" spans="2:7" x14ac:dyDescent="0.2">
      <c r="B29" s="6" t="s">
        <v>49</v>
      </c>
      <c r="C29" s="15">
        <v>0</v>
      </c>
      <c r="D29" s="10">
        <v>20</v>
      </c>
      <c r="E29" s="16">
        <f>C29*D29</f>
        <v>0</v>
      </c>
    </row>
    <row r="30" spans="2:7" x14ac:dyDescent="0.2">
      <c r="B30" s="6" t="s">
        <v>50</v>
      </c>
      <c r="C30" s="15">
        <v>0</v>
      </c>
      <c r="D30" s="10">
        <v>20</v>
      </c>
      <c r="E30" s="16">
        <f t="shared" ref="E30:E34" si="2">C30*D30</f>
        <v>0</v>
      </c>
    </row>
    <row r="31" spans="2:7" x14ac:dyDescent="0.2">
      <c r="B31" s="6" t="s">
        <v>51</v>
      </c>
      <c r="C31" s="15">
        <v>0</v>
      </c>
      <c r="D31" s="10">
        <v>20</v>
      </c>
      <c r="E31" s="16">
        <f t="shared" si="2"/>
        <v>0</v>
      </c>
    </row>
    <row r="32" spans="2:7" x14ac:dyDescent="0.2">
      <c r="B32" s="6" t="s">
        <v>52</v>
      </c>
      <c r="C32" s="15">
        <v>0</v>
      </c>
      <c r="D32" s="10">
        <v>50</v>
      </c>
      <c r="E32" s="16">
        <f t="shared" si="2"/>
        <v>0</v>
      </c>
    </row>
    <row r="33" spans="2:6" x14ac:dyDescent="0.2">
      <c r="B33" s="6" t="s">
        <v>53</v>
      </c>
      <c r="C33" s="15">
        <v>0</v>
      </c>
      <c r="D33" s="10">
        <v>50</v>
      </c>
      <c r="E33" s="16">
        <f t="shared" si="2"/>
        <v>0</v>
      </c>
    </row>
    <row r="34" spans="2:6" x14ac:dyDescent="0.2">
      <c r="B34" s="6" t="s">
        <v>54</v>
      </c>
      <c r="C34" s="15">
        <v>0</v>
      </c>
      <c r="D34" s="10">
        <v>10</v>
      </c>
      <c r="E34" s="16">
        <f t="shared" si="2"/>
        <v>0</v>
      </c>
    </row>
    <row r="35" spans="2:6" ht="20.25" x14ac:dyDescent="0.3">
      <c r="D35" s="2" t="s">
        <v>55</v>
      </c>
      <c r="E35" s="17">
        <f>SUM(E29:E34)</f>
        <v>0</v>
      </c>
    </row>
    <row r="37" spans="2:6" ht="28.15" customHeight="1" x14ac:dyDescent="0.25">
      <c r="B37" s="7" t="s">
        <v>45</v>
      </c>
      <c r="C37" s="8" t="s">
        <v>56</v>
      </c>
      <c r="D37" s="11" t="s">
        <v>47</v>
      </c>
      <c r="E37" s="7" t="s">
        <v>57</v>
      </c>
      <c r="F37" s="7" t="s">
        <v>48</v>
      </c>
    </row>
    <row r="38" spans="2:6" x14ac:dyDescent="0.2">
      <c r="B38" s="6" t="s">
        <v>58</v>
      </c>
      <c r="C38" s="14">
        <v>0</v>
      </c>
      <c r="D38" s="10">
        <v>10</v>
      </c>
      <c r="E38" s="16">
        <f>AVERAGE(C29:C33)</f>
        <v>0</v>
      </c>
      <c r="F38" s="16">
        <f>(D38*E38)*C38</f>
        <v>0</v>
      </c>
    </row>
    <row r="39" spans="2:6" x14ac:dyDescent="0.2">
      <c r="B39" s="6" t="s">
        <v>59</v>
      </c>
      <c r="C39" s="14">
        <v>0</v>
      </c>
      <c r="D39" s="10">
        <v>10</v>
      </c>
      <c r="E39" s="16">
        <f>AVERAGE(C29:C33)</f>
        <v>0</v>
      </c>
      <c r="F39" s="16">
        <f>(D39*E39)*C39</f>
        <v>0</v>
      </c>
    </row>
    <row r="40" spans="2:6" x14ac:dyDescent="0.2">
      <c r="B40" s="6" t="s">
        <v>60</v>
      </c>
      <c r="C40" s="14">
        <v>0</v>
      </c>
      <c r="D40" s="10">
        <v>10</v>
      </c>
      <c r="E40" s="16">
        <f>AVERAGE(C29:C33)</f>
        <v>0</v>
      </c>
      <c r="F40" s="16">
        <f>(D40*E40)*C40</f>
        <v>0</v>
      </c>
    </row>
    <row r="41" spans="2:6" x14ac:dyDescent="0.2">
      <c r="B41" s="6" t="s">
        <v>61</v>
      </c>
      <c r="C41" s="14">
        <v>0</v>
      </c>
      <c r="D41" s="10">
        <v>10</v>
      </c>
      <c r="E41" s="16">
        <f>AVERAGE(C29:C33)</f>
        <v>0</v>
      </c>
      <c r="F41" s="16">
        <f>(D41*E41)*C41</f>
        <v>0</v>
      </c>
    </row>
    <row r="42" spans="2:6" x14ac:dyDescent="0.2">
      <c r="E42" s="2" t="s">
        <v>62</v>
      </c>
      <c r="F42" s="24">
        <f>SUM(F38:F41)</f>
        <v>0</v>
      </c>
    </row>
    <row r="43" spans="2:6" ht="20.25" x14ac:dyDescent="0.3">
      <c r="E43" s="2" t="s">
        <v>63</v>
      </c>
      <c r="F43" s="17">
        <f>F42+E35</f>
        <v>0</v>
      </c>
    </row>
    <row r="45" spans="2:6" ht="18" x14ac:dyDescent="0.25">
      <c r="B45" s="20" t="s">
        <v>64</v>
      </c>
      <c r="C45" s="21"/>
    </row>
    <row r="46" spans="2:6" ht="20.25" x14ac:dyDescent="0.3">
      <c r="B46" s="25" t="s">
        <v>65</v>
      </c>
      <c r="C46" s="26">
        <f>O15+G25</f>
        <v>0</v>
      </c>
    </row>
    <row r="47" spans="2:6" ht="20.25" x14ac:dyDescent="0.3">
      <c r="B47" s="25" t="s">
        <v>66</v>
      </c>
      <c r="C47" s="26">
        <f>F43</f>
        <v>0</v>
      </c>
    </row>
    <row r="48" spans="2:6" ht="20.25" x14ac:dyDescent="0.3">
      <c r="B48" s="18" t="s">
        <v>67</v>
      </c>
      <c r="C48" s="19">
        <f>SUM(C46:C47)</f>
        <v>0</v>
      </c>
    </row>
    <row r="53" spans="2:3" ht="20.25" x14ac:dyDescent="0.3">
      <c r="B53" s="25" t="s">
        <v>68</v>
      </c>
      <c r="C53" s="37"/>
    </row>
    <row r="54" spans="2:3" ht="20.25" x14ac:dyDescent="0.3">
      <c r="B54" s="25" t="s">
        <v>69</v>
      </c>
      <c r="C54" s="37"/>
    </row>
    <row r="55" spans="2:3" ht="20.25" x14ac:dyDescent="0.3">
      <c r="B55" s="25" t="s">
        <v>70</v>
      </c>
      <c r="C55" s="37"/>
    </row>
    <row r="56" spans="2:3" ht="20.25" x14ac:dyDescent="0.3">
      <c r="B56" s="25" t="s">
        <v>71</v>
      </c>
      <c r="C56" s="37"/>
    </row>
    <row r="57" spans="2:3" ht="80.45" customHeight="1" x14ac:dyDescent="0.3">
      <c r="B57" s="25" t="s">
        <v>72</v>
      </c>
      <c r="C57" s="37"/>
    </row>
  </sheetData>
  <mergeCells count="14">
    <mergeCell ref="B17:D17"/>
    <mergeCell ref="B23:D23"/>
    <mergeCell ref="B24:D24"/>
    <mergeCell ref="B21:D21"/>
    <mergeCell ref="B22:D22"/>
    <mergeCell ref="B18:D18"/>
    <mergeCell ref="B19:D19"/>
    <mergeCell ref="B20:D20"/>
    <mergeCell ref="E3:E5"/>
    <mergeCell ref="F3:F5"/>
    <mergeCell ref="G2:H2"/>
    <mergeCell ref="G3:H3"/>
    <mergeCell ref="G4:H4"/>
    <mergeCell ref="G5:H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846A-2AB3-4DAB-AC7A-3F5683DA4C43}">
  <dimension ref="A1:O57"/>
  <sheetViews>
    <sheetView showGridLines="0" zoomScale="85" zoomScaleNormal="85" workbookViewId="0">
      <selection activeCell="F39" sqref="F39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3.42578125" style="12" customWidth="1"/>
    <col min="4" max="4" width="32.570312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25.85546875" style="2" customWidth="1"/>
    <col min="9" max="9" width="17.7109375" style="2" customWidth="1"/>
    <col min="10" max="10" width="20.7109375" style="2" customWidth="1"/>
    <col min="11" max="11" width="25.85546875" style="2" customWidth="1"/>
    <col min="12" max="12" width="52.28515625" style="2" customWidth="1"/>
    <col min="13" max="13" width="18.42578125" style="2" customWidth="1"/>
    <col min="14" max="14" width="24.140625" style="2" customWidth="1"/>
    <col min="15" max="15" width="22.42578125" style="2" customWidth="1"/>
    <col min="16" max="16384" width="8.85546875" style="2"/>
  </cols>
  <sheetData>
    <row r="1" spans="1:15" ht="15" x14ac:dyDescent="0.25">
      <c r="A1" s="1"/>
    </row>
    <row r="2" spans="1:15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5" ht="18" customHeight="1" x14ac:dyDescent="0.25">
      <c r="B3" s="3" t="s">
        <v>4</v>
      </c>
      <c r="D3" s="12"/>
      <c r="E3" s="38" t="s">
        <v>73</v>
      </c>
      <c r="F3" s="38" t="s">
        <v>6</v>
      </c>
      <c r="G3" s="41" t="s">
        <v>74</v>
      </c>
      <c r="H3" s="42"/>
    </row>
    <row r="4" spans="1:15" ht="19.899999999999999" customHeight="1" x14ac:dyDescent="0.25">
      <c r="B4" s="3"/>
      <c r="D4" s="12"/>
      <c r="E4" s="38"/>
      <c r="F4" s="38"/>
      <c r="G4" s="41" t="s">
        <v>75</v>
      </c>
      <c r="H4" s="42"/>
    </row>
    <row r="5" spans="1:15" ht="22.9" customHeight="1" x14ac:dyDescent="0.25">
      <c r="D5" s="12"/>
      <c r="E5" s="38"/>
      <c r="F5" s="38"/>
      <c r="G5" s="41" t="s">
        <v>76</v>
      </c>
      <c r="H5" s="42"/>
    </row>
    <row r="7" spans="1:15" ht="18" x14ac:dyDescent="0.25">
      <c r="B7" s="5" t="s">
        <v>9</v>
      </c>
    </row>
    <row r="8" spans="1:15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  <c r="M8" s="11" t="s">
        <v>21</v>
      </c>
      <c r="N8" s="8" t="s">
        <v>22</v>
      </c>
      <c r="O8" s="7" t="s">
        <v>23</v>
      </c>
    </row>
    <row r="9" spans="1:15" x14ac:dyDescent="0.2">
      <c r="B9" s="27" t="s">
        <v>74</v>
      </c>
      <c r="C9" s="28">
        <v>61</v>
      </c>
      <c r="D9" s="27" t="s">
        <v>77</v>
      </c>
      <c r="E9" s="27" t="s">
        <v>25</v>
      </c>
      <c r="F9" s="27"/>
      <c r="G9" s="28"/>
      <c r="H9" s="27"/>
      <c r="I9" s="27"/>
      <c r="J9" s="27"/>
      <c r="K9" s="27"/>
      <c r="L9" s="27"/>
      <c r="M9" s="10">
        <v>2</v>
      </c>
      <c r="N9" s="23">
        <v>0</v>
      </c>
      <c r="O9" s="9">
        <f>N9*M9</f>
        <v>0</v>
      </c>
    </row>
    <row r="10" spans="1:15" x14ac:dyDescent="0.2">
      <c r="B10" s="27" t="s">
        <v>74</v>
      </c>
      <c r="C10" s="28">
        <v>65</v>
      </c>
      <c r="D10" s="27" t="s">
        <v>26</v>
      </c>
      <c r="E10" s="27" t="s">
        <v>27</v>
      </c>
      <c r="F10" s="27" t="s">
        <v>78</v>
      </c>
      <c r="G10" s="28">
        <v>2016</v>
      </c>
      <c r="H10" s="27" t="s">
        <v>29</v>
      </c>
      <c r="I10" s="27"/>
      <c r="J10" s="27"/>
      <c r="K10" s="27"/>
      <c r="L10" s="27"/>
      <c r="M10" s="10">
        <v>1</v>
      </c>
      <c r="N10" s="23">
        <v>0</v>
      </c>
      <c r="O10" s="9">
        <f>N10*M10</f>
        <v>0</v>
      </c>
    </row>
    <row r="11" spans="1:15" x14ac:dyDescent="0.2">
      <c r="B11" s="27" t="s">
        <v>75</v>
      </c>
      <c r="C11" s="28">
        <v>61</v>
      </c>
      <c r="D11" s="27" t="s">
        <v>77</v>
      </c>
      <c r="E11" s="27" t="s">
        <v>25</v>
      </c>
      <c r="F11" s="27"/>
      <c r="G11" s="28"/>
      <c r="H11" s="27"/>
      <c r="I11" s="27"/>
      <c r="J11" s="27"/>
      <c r="K11" s="27"/>
      <c r="L11" s="27"/>
      <c r="M11" s="10">
        <v>1</v>
      </c>
      <c r="N11" s="23">
        <v>0</v>
      </c>
      <c r="O11" s="9">
        <f t="shared" ref="O11:O14" si="0">N11*M11</f>
        <v>0</v>
      </c>
    </row>
    <row r="12" spans="1:15" x14ac:dyDescent="0.2">
      <c r="B12" s="6" t="s">
        <v>76</v>
      </c>
      <c r="C12" s="28">
        <v>61</v>
      </c>
      <c r="D12" s="27" t="s">
        <v>77</v>
      </c>
      <c r="E12" s="27" t="s">
        <v>25</v>
      </c>
      <c r="F12" s="27"/>
      <c r="G12" s="28"/>
      <c r="H12" s="27"/>
      <c r="I12" s="27"/>
      <c r="J12" s="27"/>
      <c r="K12" s="27"/>
      <c r="L12" s="27"/>
      <c r="M12" s="10">
        <v>12</v>
      </c>
      <c r="N12" s="23">
        <v>0</v>
      </c>
      <c r="O12" s="9">
        <f>N12*M12</f>
        <v>0</v>
      </c>
    </row>
    <row r="13" spans="1:15" x14ac:dyDescent="0.2">
      <c r="B13" s="6" t="s">
        <v>76</v>
      </c>
      <c r="C13" s="28">
        <v>65</v>
      </c>
      <c r="D13" s="27" t="s">
        <v>26</v>
      </c>
      <c r="E13" s="27" t="s">
        <v>27</v>
      </c>
      <c r="F13" s="27"/>
      <c r="G13" s="28">
        <v>2017</v>
      </c>
      <c r="H13" s="27" t="s">
        <v>29</v>
      </c>
      <c r="I13" s="27"/>
      <c r="J13" s="27"/>
      <c r="K13" s="27"/>
      <c r="L13" s="27"/>
      <c r="M13" s="10">
        <v>1</v>
      </c>
      <c r="N13" s="23">
        <v>0</v>
      </c>
      <c r="O13" s="9">
        <f t="shared" si="0"/>
        <v>0</v>
      </c>
    </row>
    <row r="14" spans="1:15" x14ac:dyDescent="0.2">
      <c r="B14" s="6" t="s">
        <v>76</v>
      </c>
      <c r="C14" s="28">
        <v>65</v>
      </c>
      <c r="D14" s="27" t="s">
        <v>30</v>
      </c>
      <c r="E14" s="27" t="s">
        <v>31</v>
      </c>
      <c r="F14" s="6" t="s">
        <v>36</v>
      </c>
      <c r="G14" s="28">
        <v>2007</v>
      </c>
      <c r="H14" s="27" t="s">
        <v>29</v>
      </c>
      <c r="I14" s="27"/>
      <c r="J14" s="6"/>
      <c r="K14" s="6"/>
      <c r="L14" s="6"/>
      <c r="M14" s="10">
        <v>1</v>
      </c>
      <c r="N14" s="23">
        <v>0</v>
      </c>
      <c r="O14" s="9">
        <f t="shared" si="0"/>
        <v>0</v>
      </c>
    </row>
    <row r="15" spans="1:15" ht="27.6" customHeight="1" x14ac:dyDescent="0.3">
      <c r="C15" s="2"/>
      <c r="G15" s="2"/>
      <c r="N15" s="2" t="s">
        <v>39</v>
      </c>
      <c r="O15" s="13">
        <f>SUM(O9:O14)</f>
        <v>0</v>
      </c>
    </row>
    <row r="16" spans="1:15" ht="20.25" x14ac:dyDescent="0.3">
      <c r="B16" s="22" t="s">
        <v>40</v>
      </c>
      <c r="O16" s="13"/>
    </row>
    <row r="17" spans="2:7" ht="27.6" customHeight="1" x14ac:dyDescent="0.25">
      <c r="B17" s="43" t="s">
        <v>41</v>
      </c>
      <c r="C17" s="43"/>
      <c r="D17" s="43"/>
      <c r="E17" s="11" t="s">
        <v>21</v>
      </c>
      <c r="F17" s="8" t="s">
        <v>42</v>
      </c>
      <c r="G17" s="7" t="s">
        <v>23</v>
      </c>
    </row>
    <row r="18" spans="2:7" x14ac:dyDescent="0.2">
      <c r="B18" s="44"/>
      <c r="C18" s="44"/>
      <c r="D18" s="44"/>
      <c r="E18" s="37">
        <v>1</v>
      </c>
      <c r="F18" s="23">
        <v>0</v>
      </c>
      <c r="G18" s="9">
        <f>E18*F18</f>
        <v>0</v>
      </c>
    </row>
    <row r="19" spans="2:7" x14ac:dyDescent="0.2">
      <c r="B19" s="44"/>
      <c r="C19" s="44"/>
      <c r="D19" s="44"/>
      <c r="E19" s="37">
        <v>1</v>
      </c>
      <c r="F19" s="23">
        <v>0</v>
      </c>
      <c r="G19" s="9">
        <f t="shared" ref="G19:G24" si="1">E19*F19</f>
        <v>0</v>
      </c>
    </row>
    <row r="20" spans="2:7" x14ac:dyDescent="0.2">
      <c r="B20" s="44"/>
      <c r="C20" s="44"/>
      <c r="D20" s="44"/>
      <c r="E20" s="37">
        <v>1</v>
      </c>
      <c r="F20" s="23">
        <v>0</v>
      </c>
      <c r="G20" s="9">
        <f t="shared" si="1"/>
        <v>0</v>
      </c>
    </row>
    <row r="21" spans="2:7" x14ac:dyDescent="0.2">
      <c r="B21" s="44"/>
      <c r="C21" s="44"/>
      <c r="D21" s="44"/>
      <c r="E21" s="37">
        <v>1</v>
      </c>
      <c r="F21" s="23">
        <v>0</v>
      </c>
      <c r="G21" s="9">
        <f t="shared" si="1"/>
        <v>0</v>
      </c>
    </row>
    <row r="22" spans="2:7" x14ac:dyDescent="0.2">
      <c r="B22" s="44"/>
      <c r="C22" s="44"/>
      <c r="D22" s="44"/>
      <c r="E22" s="37">
        <v>1</v>
      </c>
      <c r="F22" s="23">
        <v>0</v>
      </c>
      <c r="G22" s="9">
        <f t="shared" si="1"/>
        <v>0</v>
      </c>
    </row>
    <row r="23" spans="2:7" x14ac:dyDescent="0.2">
      <c r="B23" s="44"/>
      <c r="C23" s="44"/>
      <c r="D23" s="44"/>
      <c r="E23" s="37">
        <v>1</v>
      </c>
      <c r="F23" s="23">
        <v>0</v>
      </c>
      <c r="G23" s="9">
        <f t="shared" si="1"/>
        <v>0</v>
      </c>
    </row>
    <row r="24" spans="2:7" x14ac:dyDescent="0.2">
      <c r="B24" s="44"/>
      <c r="C24" s="44"/>
      <c r="D24" s="44"/>
      <c r="E24" s="37">
        <v>1</v>
      </c>
      <c r="F24" s="23">
        <v>0</v>
      </c>
      <c r="G24" s="9">
        <f t="shared" si="1"/>
        <v>0</v>
      </c>
    </row>
    <row r="25" spans="2:7" ht="20.25" x14ac:dyDescent="0.3">
      <c r="F25" s="2" t="s">
        <v>43</v>
      </c>
      <c r="G25" s="13">
        <f>SUM(G18:G24)</f>
        <v>0</v>
      </c>
    </row>
    <row r="27" spans="2:7" ht="18" x14ac:dyDescent="0.25">
      <c r="B27" s="5" t="s">
        <v>44</v>
      </c>
    </row>
    <row r="28" spans="2:7" ht="34.15" customHeight="1" x14ac:dyDescent="0.25">
      <c r="B28" s="7" t="s">
        <v>45</v>
      </c>
      <c r="C28" s="8" t="s">
        <v>46</v>
      </c>
      <c r="D28" s="11" t="s">
        <v>47</v>
      </c>
      <c r="E28" s="7" t="s">
        <v>48</v>
      </c>
    </row>
    <row r="29" spans="2:7" x14ac:dyDescent="0.2">
      <c r="B29" s="6" t="s">
        <v>49</v>
      </c>
      <c r="C29" s="15">
        <v>0</v>
      </c>
      <c r="D29" s="10">
        <v>20</v>
      </c>
      <c r="E29" s="16">
        <f>C29*D29</f>
        <v>0</v>
      </c>
    </row>
    <row r="30" spans="2:7" x14ac:dyDescent="0.2">
      <c r="B30" s="6" t="s">
        <v>50</v>
      </c>
      <c r="C30" s="15">
        <v>0</v>
      </c>
      <c r="D30" s="10">
        <v>20</v>
      </c>
      <c r="E30" s="16">
        <f t="shared" ref="E30:E34" si="2">C30*D30</f>
        <v>0</v>
      </c>
    </row>
    <row r="31" spans="2:7" x14ac:dyDescent="0.2">
      <c r="B31" s="6" t="s">
        <v>51</v>
      </c>
      <c r="C31" s="15">
        <v>0</v>
      </c>
      <c r="D31" s="10">
        <v>20</v>
      </c>
      <c r="E31" s="16">
        <f t="shared" si="2"/>
        <v>0</v>
      </c>
    </row>
    <row r="32" spans="2:7" x14ac:dyDescent="0.2">
      <c r="B32" s="6" t="s">
        <v>52</v>
      </c>
      <c r="C32" s="15">
        <v>0</v>
      </c>
      <c r="D32" s="10">
        <v>50</v>
      </c>
      <c r="E32" s="16">
        <f t="shared" si="2"/>
        <v>0</v>
      </c>
    </row>
    <row r="33" spans="1:15" s="12" customFormat="1" x14ac:dyDescent="0.2">
      <c r="A33" s="2"/>
      <c r="B33" s="6" t="s">
        <v>53</v>
      </c>
      <c r="C33" s="15">
        <v>0</v>
      </c>
      <c r="D33" s="10">
        <v>50</v>
      </c>
      <c r="E33" s="16">
        <f t="shared" si="2"/>
        <v>0</v>
      </c>
      <c r="F33" s="2"/>
      <c r="H33" s="2"/>
      <c r="I33" s="2"/>
      <c r="J33" s="2"/>
      <c r="K33" s="2"/>
      <c r="L33" s="2"/>
      <c r="M33" s="2"/>
      <c r="N33" s="2"/>
      <c r="O33" s="2"/>
    </row>
    <row r="34" spans="1:15" s="12" customFormat="1" x14ac:dyDescent="0.2">
      <c r="A34" s="2"/>
      <c r="B34" s="6" t="s">
        <v>54</v>
      </c>
      <c r="C34" s="15">
        <v>0</v>
      </c>
      <c r="D34" s="10">
        <v>10</v>
      </c>
      <c r="E34" s="16">
        <f t="shared" si="2"/>
        <v>0</v>
      </c>
      <c r="F34" s="2"/>
      <c r="H34" s="2"/>
      <c r="I34" s="2"/>
      <c r="J34" s="2"/>
      <c r="K34" s="2"/>
      <c r="L34" s="2"/>
      <c r="M34" s="2"/>
      <c r="N34" s="2"/>
      <c r="O34" s="2"/>
    </row>
    <row r="35" spans="1:15" s="12" customFormat="1" ht="20.25" x14ac:dyDescent="0.3">
      <c r="A35" s="2"/>
      <c r="B35" s="2"/>
      <c r="D35" s="2" t="s">
        <v>55</v>
      </c>
      <c r="E35" s="17">
        <f>SUM(E29:E34)</f>
        <v>0</v>
      </c>
      <c r="F35" s="2"/>
      <c r="H35" s="2"/>
      <c r="I35" s="2"/>
      <c r="J35" s="2"/>
      <c r="K35" s="2"/>
      <c r="L35" s="2"/>
      <c r="M35" s="2"/>
      <c r="N35" s="2"/>
      <c r="O35" s="2"/>
    </row>
    <row r="37" spans="1:15" s="12" customFormat="1" ht="28.15" customHeight="1" x14ac:dyDescent="0.25">
      <c r="A37" s="2"/>
      <c r="B37" s="7" t="s">
        <v>45</v>
      </c>
      <c r="C37" s="8" t="s">
        <v>56</v>
      </c>
      <c r="D37" s="11" t="s">
        <v>47</v>
      </c>
      <c r="E37" s="7" t="s">
        <v>57</v>
      </c>
      <c r="F37" s="7" t="s">
        <v>48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">
      <c r="A38" s="2"/>
      <c r="B38" s="6" t="s">
        <v>58</v>
      </c>
      <c r="C38" s="14">
        <v>0</v>
      </c>
      <c r="D38" s="10">
        <v>10</v>
      </c>
      <c r="E38" s="16">
        <f>AVERAGE(C29:C33)</f>
        <v>0</v>
      </c>
      <c r="F38" s="16">
        <f>(D38*E38)*C38</f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">
      <c r="A39" s="2"/>
      <c r="B39" s="6" t="s">
        <v>59</v>
      </c>
      <c r="C39" s="14">
        <v>0</v>
      </c>
      <c r="D39" s="10">
        <v>10</v>
      </c>
      <c r="E39" s="16">
        <f>AVERAGE(C29:C33)</f>
        <v>0</v>
      </c>
      <c r="F39" s="16">
        <f>(D39*E39)*C39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x14ac:dyDescent="0.2">
      <c r="A40" s="2"/>
      <c r="B40" s="6" t="s">
        <v>60</v>
      </c>
      <c r="C40" s="14">
        <v>0</v>
      </c>
      <c r="D40" s="10">
        <v>10</v>
      </c>
      <c r="E40" s="16">
        <f>AVERAGE(C29:C33)</f>
        <v>0</v>
      </c>
      <c r="F40" s="16">
        <f>(D40*E40)*C40</f>
        <v>0</v>
      </c>
      <c r="H40" s="2"/>
      <c r="I40" s="2"/>
      <c r="J40" s="2"/>
      <c r="K40" s="2"/>
      <c r="L40" s="2"/>
      <c r="M40" s="2"/>
      <c r="N40" s="2"/>
      <c r="O40" s="2"/>
    </row>
    <row r="41" spans="1:15" s="12" customFormat="1" x14ac:dyDescent="0.2">
      <c r="A41" s="2"/>
      <c r="B41" s="6" t="s">
        <v>61</v>
      </c>
      <c r="C41" s="14">
        <v>0</v>
      </c>
      <c r="D41" s="10">
        <v>10</v>
      </c>
      <c r="E41" s="16">
        <f>AVERAGE(C29:C33)</f>
        <v>0</v>
      </c>
      <c r="F41" s="16">
        <f>(D41*E41)*C41</f>
        <v>0</v>
      </c>
      <c r="H41" s="2"/>
      <c r="I41" s="2"/>
      <c r="J41" s="2"/>
      <c r="K41" s="2"/>
      <c r="L41" s="2"/>
      <c r="M41" s="2"/>
      <c r="N41" s="2"/>
      <c r="O41" s="2"/>
    </row>
    <row r="42" spans="1:15" s="12" customFormat="1" x14ac:dyDescent="0.2">
      <c r="A42" s="2"/>
      <c r="B42" s="2"/>
      <c r="D42" s="2"/>
      <c r="E42" s="2" t="s">
        <v>62</v>
      </c>
      <c r="F42" s="24">
        <f>SUM(F38:F41)</f>
        <v>0</v>
      </c>
      <c r="H42" s="2"/>
      <c r="I42" s="2"/>
      <c r="J42" s="2"/>
      <c r="K42" s="2"/>
      <c r="L42" s="2"/>
      <c r="M42" s="2"/>
      <c r="N42" s="2"/>
      <c r="O42" s="2"/>
    </row>
    <row r="43" spans="1:15" s="12" customFormat="1" ht="20.25" x14ac:dyDescent="0.3">
      <c r="A43" s="2"/>
      <c r="B43" s="2"/>
      <c r="D43" s="2"/>
      <c r="E43" s="2" t="s">
        <v>63</v>
      </c>
      <c r="F43" s="17">
        <f>F42+E35</f>
        <v>0</v>
      </c>
      <c r="H43" s="2"/>
      <c r="I43" s="2"/>
      <c r="J43" s="2"/>
      <c r="K43" s="2"/>
      <c r="L43" s="2"/>
      <c r="M43" s="2"/>
      <c r="N43" s="2"/>
      <c r="O43" s="2"/>
    </row>
    <row r="45" spans="1:15" s="12" customFormat="1" ht="18" x14ac:dyDescent="0.25">
      <c r="A45" s="2"/>
      <c r="B45" s="20" t="s">
        <v>64</v>
      </c>
      <c r="C45" s="21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46" spans="1:15" s="12" customFormat="1" ht="20.25" x14ac:dyDescent="0.3">
      <c r="A46" s="2"/>
      <c r="B46" s="25" t="s">
        <v>65</v>
      </c>
      <c r="C46" s="26">
        <f>O15+G25</f>
        <v>0</v>
      </c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</row>
    <row r="47" spans="1:15" s="12" customFormat="1" ht="20.25" x14ac:dyDescent="0.3">
      <c r="A47" s="2"/>
      <c r="B47" s="25" t="s">
        <v>66</v>
      </c>
      <c r="C47" s="26">
        <f>F43</f>
        <v>0</v>
      </c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</row>
    <row r="48" spans="1:15" s="12" customFormat="1" ht="20.25" x14ac:dyDescent="0.3">
      <c r="A48" s="2"/>
      <c r="B48" s="18" t="s">
        <v>67</v>
      </c>
      <c r="C48" s="19">
        <f>SUM(C46:C47)</f>
        <v>0</v>
      </c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</row>
    <row r="53" spans="2:3" ht="20.25" x14ac:dyDescent="0.3">
      <c r="B53" s="25" t="s">
        <v>68</v>
      </c>
      <c r="C53" s="37"/>
    </row>
    <row r="54" spans="2:3" ht="20.25" x14ac:dyDescent="0.3">
      <c r="B54" s="25" t="s">
        <v>69</v>
      </c>
      <c r="C54" s="37"/>
    </row>
    <row r="55" spans="2:3" ht="20.25" x14ac:dyDescent="0.3">
      <c r="B55" s="25" t="s">
        <v>70</v>
      </c>
      <c r="C55" s="37"/>
    </row>
    <row r="56" spans="2:3" ht="20.25" x14ac:dyDescent="0.3">
      <c r="B56" s="25" t="s">
        <v>71</v>
      </c>
      <c r="C56" s="37"/>
    </row>
    <row r="57" spans="2:3" ht="80.45" customHeight="1" x14ac:dyDescent="0.3">
      <c r="B57" s="25" t="s">
        <v>72</v>
      </c>
      <c r="C57" s="37"/>
    </row>
  </sheetData>
  <mergeCells count="14">
    <mergeCell ref="G2:H2"/>
    <mergeCell ref="E3:E5"/>
    <mergeCell ref="F3:F5"/>
    <mergeCell ref="G3:H3"/>
    <mergeCell ref="G4:H4"/>
    <mergeCell ref="G5:H5"/>
    <mergeCell ref="B23:D23"/>
    <mergeCell ref="B24:D24"/>
    <mergeCell ref="B17:D17"/>
    <mergeCell ref="B18:D18"/>
    <mergeCell ref="B19:D19"/>
    <mergeCell ref="B20:D20"/>
    <mergeCell ref="B21:D21"/>
    <mergeCell ref="B22:D22"/>
  </mergeCells>
  <dataValidations count="1">
    <dataValidation type="list" allowBlank="1" showInputMessage="1" showErrorMessage="1" sqref="D9:D14" xr:uid="{B03F8446-B49F-4C92-87C2-2E92F1201FE6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E89D-778D-441A-987F-7A077EF74D4F}">
  <dimension ref="A1:O57"/>
  <sheetViews>
    <sheetView showGridLines="0" zoomScale="85" zoomScaleNormal="85" workbookViewId="0">
      <selection activeCell="O16" sqref="O16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3.42578125" style="12" customWidth="1"/>
    <col min="4" max="4" width="32.570312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25.85546875" style="2" customWidth="1"/>
    <col min="9" max="9" width="17.7109375" style="2" customWidth="1"/>
    <col min="10" max="10" width="20.7109375" style="2" customWidth="1"/>
    <col min="11" max="11" width="25.85546875" style="2" customWidth="1"/>
    <col min="12" max="12" width="52.28515625" style="2" customWidth="1"/>
    <col min="13" max="13" width="18.42578125" style="2" customWidth="1"/>
    <col min="14" max="14" width="24.140625" style="2" customWidth="1"/>
    <col min="15" max="15" width="22.42578125" style="2" customWidth="1"/>
    <col min="16" max="16384" width="8.85546875" style="2"/>
  </cols>
  <sheetData>
    <row r="1" spans="1:15" ht="15" x14ac:dyDescent="0.25">
      <c r="A1" s="1"/>
    </row>
    <row r="2" spans="1:15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5" ht="18" customHeight="1" x14ac:dyDescent="0.25">
      <c r="B3" s="3" t="s">
        <v>4</v>
      </c>
      <c r="D3" s="12"/>
      <c r="E3" s="38" t="s">
        <v>79</v>
      </c>
      <c r="F3" s="38" t="s">
        <v>6</v>
      </c>
      <c r="G3" s="41" t="s">
        <v>80</v>
      </c>
      <c r="H3" s="42"/>
    </row>
    <row r="4" spans="1:15" ht="19.899999999999999" customHeight="1" x14ac:dyDescent="0.25">
      <c r="B4" s="3"/>
      <c r="D4" s="12"/>
      <c r="E4" s="38"/>
      <c r="F4" s="38"/>
      <c r="G4" s="41" t="s">
        <v>81</v>
      </c>
      <c r="H4" s="42"/>
    </row>
    <row r="5" spans="1:15" ht="22.9" customHeight="1" x14ac:dyDescent="0.25">
      <c r="D5" s="12"/>
      <c r="E5" s="38"/>
      <c r="F5" s="38"/>
      <c r="G5" s="41" t="s">
        <v>82</v>
      </c>
      <c r="H5" s="42"/>
    </row>
    <row r="7" spans="1:15" ht="18" x14ac:dyDescent="0.25">
      <c r="B7" s="5" t="s">
        <v>9</v>
      </c>
    </row>
    <row r="8" spans="1:15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  <c r="M8" s="11" t="s">
        <v>21</v>
      </c>
      <c r="N8" s="8" t="s">
        <v>22</v>
      </c>
      <c r="O8" s="7" t="s">
        <v>23</v>
      </c>
    </row>
    <row r="9" spans="1:15" x14ac:dyDescent="0.2">
      <c r="B9" s="27" t="s">
        <v>81</v>
      </c>
      <c r="C9" s="28">
        <v>61</v>
      </c>
      <c r="D9" s="27" t="s">
        <v>77</v>
      </c>
      <c r="E9" s="27" t="s">
        <v>25</v>
      </c>
      <c r="F9" s="27"/>
      <c r="G9" s="28"/>
      <c r="H9" s="27"/>
      <c r="I9" s="27"/>
      <c r="J9" s="27"/>
      <c r="K9" s="27"/>
      <c r="L9" s="27"/>
      <c r="M9" s="10">
        <v>16</v>
      </c>
      <c r="N9" s="23">
        <v>0</v>
      </c>
      <c r="O9" s="9">
        <f>N9*M9</f>
        <v>0</v>
      </c>
    </row>
    <row r="10" spans="1:15" ht="57" x14ac:dyDescent="0.2">
      <c r="B10" s="27" t="s">
        <v>81</v>
      </c>
      <c r="C10" s="28">
        <v>65</v>
      </c>
      <c r="D10" s="27" t="s">
        <v>26</v>
      </c>
      <c r="E10" s="27" t="s">
        <v>27</v>
      </c>
      <c r="F10" s="27" t="s">
        <v>83</v>
      </c>
      <c r="G10" s="28">
        <v>2015</v>
      </c>
      <c r="H10" s="28" t="s">
        <v>84</v>
      </c>
      <c r="I10" s="27"/>
      <c r="J10" s="27"/>
      <c r="K10" s="27"/>
      <c r="L10" s="29" t="s">
        <v>85</v>
      </c>
      <c r="M10" s="10">
        <v>1</v>
      </c>
      <c r="N10" s="23">
        <v>0</v>
      </c>
      <c r="O10" s="9">
        <f>N10*M10</f>
        <v>0</v>
      </c>
    </row>
    <row r="11" spans="1:15" ht="57" x14ac:dyDescent="0.2">
      <c r="B11" s="27" t="s">
        <v>81</v>
      </c>
      <c r="C11" s="28">
        <v>65</v>
      </c>
      <c r="D11" s="27" t="s">
        <v>30</v>
      </c>
      <c r="E11" s="27" t="s">
        <v>31</v>
      </c>
      <c r="F11" s="27" t="s">
        <v>86</v>
      </c>
      <c r="G11" s="28">
        <v>2015</v>
      </c>
      <c r="H11" s="28" t="s">
        <v>29</v>
      </c>
      <c r="I11" s="27"/>
      <c r="J11" s="27"/>
      <c r="K11" s="27"/>
      <c r="L11" s="29" t="s">
        <v>87</v>
      </c>
      <c r="M11" s="10">
        <v>1</v>
      </c>
      <c r="N11" s="23">
        <v>0</v>
      </c>
      <c r="O11" s="9">
        <f t="shared" ref="O11:O14" si="0">N11*M11</f>
        <v>0</v>
      </c>
    </row>
    <row r="12" spans="1:15" x14ac:dyDescent="0.2">
      <c r="B12" s="27" t="s">
        <v>82</v>
      </c>
      <c r="C12" s="28">
        <v>61</v>
      </c>
      <c r="D12" s="27" t="s">
        <v>77</v>
      </c>
      <c r="E12" s="27" t="s">
        <v>25</v>
      </c>
      <c r="F12" s="27"/>
      <c r="G12" s="28"/>
      <c r="H12" s="28"/>
      <c r="I12" s="27"/>
      <c r="J12" s="27"/>
      <c r="K12" s="27"/>
      <c r="L12" s="27"/>
      <c r="M12" s="10">
        <v>12</v>
      </c>
      <c r="N12" s="23">
        <v>0</v>
      </c>
      <c r="O12" s="9">
        <f t="shared" ref="O12:O13" si="1">N12*M12</f>
        <v>0</v>
      </c>
    </row>
    <row r="13" spans="1:15" x14ac:dyDescent="0.2">
      <c r="B13" s="27" t="s">
        <v>82</v>
      </c>
      <c r="C13" s="28">
        <v>65</v>
      </c>
      <c r="D13" s="27" t="s">
        <v>26</v>
      </c>
      <c r="E13" s="27" t="s">
        <v>27</v>
      </c>
      <c r="F13" s="27" t="s">
        <v>88</v>
      </c>
      <c r="G13" s="28">
        <v>2018</v>
      </c>
      <c r="H13" s="28" t="s">
        <v>89</v>
      </c>
      <c r="I13" s="27"/>
      <c r="J13" s="27"/>
      <c r="K13" s="27"/>
      <c r="L13" s="27"/>
      <c r="M13" s="10">
        <v>1</v>
      </c>
      <c r="N13" s="23">
        <v>0</v>
      </c>
      <c r="O13" s="9">
        <f t="shared" si="1"/>
        <v>0</v>
      </c>
    </row>
    <row r="14" spans="1:15" x14ac:dyDescent="0.2">
      <c r="B14" s="27" t="s">
        <v>82</v>
      </c>
      <c r="C14" s="28">
        <v>65</v>
      </c>
      <c r="D14" s="27" t="s">
        <v>30</v>
      </c>
      <c r="E14" s="27" t="s">
        <v>31</v>
      </c>
      <c r="F14" s="27" t="s">
        <v>32</v>
      </c>
      <c r="G14" s="28">
        <v>2018</v>
      </c>
      <c r="H14" s="28" t="s">
        <v>90</v>
      </c>
      <c r="I14" s="27"/>
      <c r="J14" s="27"/>
      <c r="K14" s="27"/>
      <c r="L14" s="27"/>
      <c r="M14" s="10">
        <v>1</v>
      </c>
      <c r="N14" s="23">
        <v>0</v>
      </c>
      <c r="O14" s="9">
        <f t="shared" si="0"/>
        <v>0</v>
      </c>
    </row>
    <row r="15" spans="1:15" ht="27.6" customHeight="1" x14ac:dyDescent="0.3">
      <c r="C15" s="2"/>
      <c r="G15" s="2"/>
      <c r="N15" s="2" t="s">
        <v>39</v>
      </c>
      <c r="O15" s="13">
        <f>SUM(O9:O14)</f>
        <v>0</v>
      </c>
    </row>
    <row r="16" spans="1:15" ht="20.25" x14ac:dyDescent="0.3">
      <c r="B16" s="22" t="s">
        <v>40</v>
      </c>
      <c r="O16" s="13"/>
    </row>
    <row r="17" spans="2:7" ht="27.6" customHeight="1" x14ac:dyDescent="0.25">
      <c r="B17" s="43" t="s">
        <v>41</v>
      </c>
      <c r="C17" s="43"/>
      <c r="D17" s="43"/>
      <c r="E17" s="11" t="s">
        <v>21</v>
      </c>
      <c r="F17" s="8" t="s">
        <v>42</v>
      </c>
      <c r="G17" s="7" t="s">
        <v>23</v>
      </c>
    </row>
    <row r="18" spans="2:7" x14ac:dyDescent="0.2">
      <c r="B18" s="44"/>
      <c r="C18" s="44"/>
      <c r="D18" s="44"/>
      <c r="E18" s="37">
        <v>1</v>
      </c>
      <c r="F18" s="23">
        <v>0</v>
      </c>
      <c r="G18" s="9">
        <f>E18*F18</f>
        <v>0</v>
      </c>
    </row>
    <row r="19" spans="2:7" x14ac:dyDescent="0.2">
      <c r="B19" s="44"/>
      <c r="C19" s="44"/>
      <c r="D19" s="44"/>
      <c r="E19" s="37">
        <v>1</v>
      </c>
      <c r="F19" s="23">
        <v>0</v>
      </c>
      <c r="G19" s="9">
        <f t="shared" ref="G19:G24" si="2">E19*F19</f>
        <v>0</v>
      </c>
    </row>
    <row r="20" spans="2:7" x14ac:dyDescent="0.2">
      <c r="B20" s="44"/>
      <c r="C20" s="44"/>
      <c r="D20" s="44"/>
      <c r="E20" s="37">
        <v>1</v>
      </c>
      <c r="F20" s="23">
        <v>0</v>
      </c>
      <c r="G20" s="9">
        <f t="shared" si="2"/>
        <v>0</v>
      </c>
    </row>
    <row r="21" spans="2:7" x14ac:dyDescent="0.2">
      <c r="B21" s="44"/>
      <c r="C21" s="44"/>
      <c r="D21" s="44"/>
      <c r="E21" s="37">
        <v>1</v>
      </c>
      <c r="F21" s="23">
        <v>0</v>
      </c>
      <c r="G21" s="9">
        <f t="shared" si="2"/>
        <v>0</v>
      </c>
    </row>
    <row r="22" spans="2:7" x14ac:dyDescent="0.2">
      <c r="B22" s="44"/>
      <c r="C22" s="44"/>
      <c r="D22" s="44"/>
      <c r="E22" s="37">
        <v>1</v>
      </c>
      <c r="F22" s="23">
        <v>0</v>
      </c>
      <c r="G22" s="9">
        <f t="shared" si="2"/>
        <v>0</v>
      </c>
    </row>
    <row r="23" spans="2:7" x14ac:dyDescent="0.2">
      <c r="B23" s="44"/>
      <c r="C23" s="44"/>
      <c r="D23" s="44"/>
      <c r="E23" s="37">
        <v>1</v>
      </c>
      <c r="F23" s="23">
        <v>0</v>
      </c>
      <c r="G23" s="9">
        <f t="shared" si="2"/>
        <v>0</v>
      </c>
    </row>
    <row r="24" spans="2:7" x14ac:dyDescent="0.2">
      <c r="B24" s="44"/>
      <c r="C24" s="44"/>
      <c r="D24" s="44"/>
      <c r="E24" s="37">
        <v>1</v>
      </c>
      <c r="F24" s="23">
        <v>0</v>
      </c>
      <c r="G24" s="9">
        <f t="shared" si="2"/>
        <v>0</v>
      </c>
    </row>
    <row r="25" spans="2:7" ht="20.25" x14ac:dyDescent="0.3">
      <c r="F25" s="2" t="s">
        <v>43</v>
      </c>
      <c r="G25" s="13">
        <f>SUM(G18:G24)</f>
        <v>0</v>
      </c>
    </row>
    <row r="27" spans="2:7" ht="18" x14ac:dyDescent="0.25">
      <c r="B27" s="5" t="s">
        <v>44</v>
      </c>
    </row>
    <row r="28" spans="2:7" ht="34.15" customHeight="1" x14ac:dyDescent="0.25">
      <c r="B28" s="7" t="s">
        <v>45</v>
      </c>
      <c r="C28" s="8" t="s">
        <v>46</v>
      </c>
      <c r="D28" s="11" t="s">
        <v>47</v>
      </c>
      <c r="E28" s="7" t="s">
        <v>48</v>
      </c>
    </row>
    <row r="29" spans="2:7" x14ac:dyDescent="0.2">
      <c r="B29" s="6" t="s">
        <v>49</v>
      </c>
      <c r="C29" s="15">
        <v>0</v>
      </c>
      <c r="D29" s="10">
        <v>20</v>
      </c>
      <c r="E29" s="16">
        <f>C29*D29</f>
        <v>0</v>
      </c>
    </row>
    <row r="30" spans="2:7" x14ac:dyDescent="0.2">
      <c r="B30" s="6" t="s">
        <v>50</v>
      </c>
      <c r="C30" s="15">
        <v>0</v>
      </c>
      <c r="D30" s="10">
        <v>20</v>
      </c>
      <c r="E30" s="16">
        <f t="shared" ref="E30:E34" si="3">C30*D30</f>
        <v>0</v>
      </c>
    </row>
    <row r="31" spans="2:7" x14ac:dyDescent="0.2">
      <c r="B31" s="6" t="s">
        <v>51</v>
      </c>
      <c r="C31" s="15">
        <v>0</v>
      </c>
      <c r="D31" s="10">
        <v>20</v>
      </c>
      <c r="E31" s="16">
        <f t="shared" si="3"/>
        <v>0</v>
      </c>
    </row>
    <row r="32" spans="2:7" x14ac:dyDescent="0.2">
      <c r="B32" s="6" t="s">
        <v>52</v>
      </c>
      <c r="C32" s="15">
        <v>0</v>
      </c>
      <c r="D32" s="10">
        <v>50</v>
      </c>
      <c r="E32" s="16">
        <f t="shared" si="3"/>
        <v>0</v>
      </c>
    </row>
    <row r="33" spans="1:15" s="12" customFormat="1" x14ac:dyDescent="0.2">
      <c r="A33" s="2"/>
      <c r="B33" s="6" t="s">
        <v>53</v>
      </c>
      <c r="C33" s="15">
        <v>0</v>
      </c>
      <c r="D33" s="10">
        <v>50</v>
      </c>
      <c r="E33" s="16">
        <f t="shared" si="3"/>
        <v>0</v>
      </c>
      <c r="F33" s="2"/>
      <c r="H33" s="2"/>
      <c r="I33" s="2"/>
      <c r="J33" s="2"/>
      <c r="K33" s="2"/>
      <c r="L33" s="2"/>
      <c r="M33" s="2"/>
      <c r="N33" s="2"/>
      <c r="O33" s="2"/>
    </row>
    <row r="34" spans="1:15" s="12" customFormat="1" x14ac:dyDescent="0.2">
      <c r="A34" s="2"/>
      <c r="B34" s="6" t="s">
        <v>54</v>
      </c>
      <c r="C34" s="15">
        <v>0</v>
      </c>
      <c r="D34" s="10">
        <v>10</v>
      </c>
      <c r="E34" s="16">
        <f t="shared" si="3"/>
        <v>0</v>
      </c>
      <c r="F34" s="2"/>
      <c r="H34" s="2"/>
      <c r="I34" s="2"/>
      <c r="J34" s="2"/>
      <c r="K34" s="2"/>
      <c r="L34" s="2"/>
      <c r="M34" s="2"/>
      <c r="N34" s="2"/>
      <c r="O34" s="2"/>
    </row>
    <row r="35" spans="1:15" s="12" customFormat="1" ht="20.25" x14ac:dyDescent="0.3">
      <c r="A35" s="2"/>
      <c r="B35" s="2"/>
      <c r="D35" s="2" t="s">
        <v>55</v>
      </c>
      <c r="E35" s="17">
        <f>SUM(E29:E34)</f>
        <v>0</v>
      </c>
      <c r="F35" s="2"/>
      <c r="H35" s="2"/>
      <c r="I35" s="2"/>
      <c r="J35" s="2"/>
      <c r="K35" s="2"/>
      <c r="L35" s="2"/>
      <c r="M35" s="2"/>
      <c r="N35" s="2"/>
      <c r="O35" s="2"/>
    </row>
    <row r="37" spans="1:15" s="12" customFormat="1" ht="28.15" customHeight="1" x14ac:dyDescent="0.25">
      <c r="A37" s="2"/>
      <c r="B37" s="7" t="s">
        <v>45</v>
      </c>
      <c r="C37" s="8" t="s">
        <v>56</v>
      </c>
      <c r="D37" s="11" t="s">
        <v>47</v>
      </c>
      <c r="E37" s="7" t="s">
        <v>57</v>
      </c>
      <c r="F37" s="7" t="s">
        <v>48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">
      <c r="A38" s="2"/>
      <c r="B38" s="6" t="s">
        <v>58</v>
      </c>
      <c r="C38" s="14">
        <v>0</v>
      </c>
      <c r="D38" s="10">
        <v>10</v>
      </c>
      <c r="E38" s="16">
        <f>AVERAGE(C29:C33)</f>
        <v>0</v>
      </c>
      <c r="F38" s="16">
        <f>(D38*E38)*C38</f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">
      <c r="A39" s="2"/>
      <c r="B39" s="6" t="s">
        <v>59</v>
      </c>
      <c r="C39" s="14">
        <v>0</v>
      </c>
      <c r="D39" s="10">
        <v>10</v>
      </c>
      <c r="E39" s="16">
        <f>AVERAGE(C29:C33)</f>
        <v>0</v>
      </c>
      <c r="F39" s="16">
        <f t="shared" ref="F39:F41" si="4">(D39*E39)*C39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x14ac:dyDescent="0.2">
      <c r="A40" s="2"/>
      <c r="B40" s="6" t="s">
        <v>60</v>
      </c>
      <c r="C40" s="14">
        <v>0</v>
      </c>
      <c r="D40" s="10">
        <v>10</v>
      </c>
      <c r="E40" s="16">
        <f>AVERAGE(C29:C33)</f>
        <v>0</v>
      </c>
      <c r="F40" s="16">
        <f t="shared" si="4"/>
        <v>0</v>
      </c>
      <c r="H40" s="2"/>
      <c r="I40" s="2"/>
      <c r="J40" s="2"/>
      <c r="K40" s="2"/>
      <c r="L40" s="2"/>
      <c r="M40" s="2"/>
      <c r="N40" s="2"/>
      <c r="O40" s="2"/>
    </row>
    <row r="41" spans="1:15" s="12" customFormat="1" x14ac:dyDescent="0.2">
      <c r="A41" s="2"/>
      <c r="B41" s="6" t="s">
        <v>61</v>
      </c>
      <c r="C41" s="14">
        <v>0</v>
      </c>
      <c r="D41" s="10">
        <v>10</v>
      </c>
      <c r="E41" s="16">
        <f>AVERAGE(C29:C33)</f>
        <v>0</v>
      </c>
      <c r="F41" s="16">
        <f t="shared" si="4"/>
        <v>0</v>
      </c>
      <c r="H41" s="2"/>
      <c r="I41" s="2"/>
      <c r="J41" s="2"/>
      <c r="K41" s="2"/>
      <c r="L41" s="2"/>
      <c r="M41" s="2"/>
      <c r="N41" s="2"/>
      <c r="O41" s="2"/>
    </row>
    <row r="42" spans="1:15" s="12" customFormat="1" x14ac:dyDescent="0.2">
      <c r="A42" s="2"/>
      <c r="B42" s="2"/>
      <c r="D42" s="2"/>
      <c r="E42" s="2" t="s">
        <v>62</v>
      </c>
      <c r="F42" s="24">
        <f>SUM(F38:F41)</f>
        <v>0</v>
      </c>
      <c r="H42" s="2"/>
      <c r="I42" s="2"/>
      <c r="J42" s="2"/>
      <c r="K42" s="2"/>
      <c r="L42" s="2"/>
      <c r="M42" s="2"/>
      <c r="N42" s="2"/>
      <c r="O42" s="2"/>
    </row>
    <row r="43" spans="1:15" s="12" customFormat="1" ht="20.25" x14ac:dyDescent="0.3">
      <c r="A43" s="2"/>
      <c r="B43" s="2"/>
      <c r="D43" s="2"/>
      <c r="E43" s="2" t="s">
        <v>63</v>
      </c>
      <c r="F43" s="17">
        <f>F42+E35</f>
        <v>0</v>
      </c>
      <c r="H43" s="2"/>
      <c r="I43" s="2"/>
      <c r="J43" s="2"/>
      <c r="K43" s="2"/>
      <c r="L43" s="2"/>
      <c r="M43" s="2"/>
      <c r="N43" s="2"/>
      <c r="O43" s="2"/>
    </row>
    <row r="45" spans="1:15" s="12" customFormat="1" ht="18" x14ac:dyDescent="0.25">
      <c r="A45" s="2"/>
      <c r="B45" s="20" t="s">
        <v>64</v>
      </c>
      <c r="C45" s="21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46" spans="1:15" s="12" customFormat="1" ht="20.25" x14ac:dyDescent="0.3">
      <c r="A46" s="2"/>
      <c r="B46" s="25" t="s">
        <v>65</v>
      </c>
      <c r="C46" s="26">
        <f>O15+G25</f>
        <v>0</v>
      </c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</row>
    <row r="47" spans="1:15" s="12" customFormat="1" ht="20.25" x14ac:dyDescent="0.3">
      <c r="A47" s="2"/>
      <c r="B47" s="25" t="s">
        <v>66</v>
      </c>
      <c r="C47" s="26">
        <f>F43</f>
        <v>0</v>
      </c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</row>
    <row r="48" spans="1:15" s="12" customFormat="1" ht="20.25" x14ac:dyDescent="0.3">
      <c r="A48" s="2"/>
      <c r="B48" s="18" t="s">
        <v>67</v>
      </c>
      <c r="C48" s="19">
        <f>SUM(C46:C47)</f>
        <v>0</v>
      </c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</row>
    <row r="53" spans="2:3" ht="20.25" x14ac:dyDescent="0.3">
      <c r="B53" s="25" t="s">
        <v>68</v>
      </c>
      <c r="C53" s="37"/>
    </row>
    <row r="54" spans="2:3" ht="20.25" x14ac:dyDescent="0.3">
      <c r="B54" s="25" t="s">
        <v>69</v>
      </c>
      <c r="C54" s="37"/>
    </row>
    <row r="55" spans="2:3" ht="20.25" x14ac:dyDescent="0.3">
      <c r="B55" s="25" t="s">
        <v>70</v>
      </c>
      <c r="C55" s="37"/>
    </row>
    <row r="56" spans="2:3" ht="20.25" x14ac:dyDescent="0.3">
      <c r="B56" s="25" t="s">
        <v>71</v>
      </c>
      <c r="C56" s="37"/>
    </row>
    <row r="57" spans="2:3" ht="80.45" customHeight="1" x14ac:dyDescent="0.3">
      <c r="B57" s="25" t="s">
        <v>72</v>
      </c>
      <c r="C57" s="37"/>
    </row>
  </sheetData>
  <mergeCells count="14">
    <mergeCell ref="G2:H2"/>
    <mergeCell ref="E3:E5"/>
    <mergeCell ref="F3:F5"/>
    <mergeCell ref="G3:H3"/>
    <mergeCell ref="G4:H4"/>
    <mergeCell ref="G5:H5"/>
    <mergeCell ref="B23:D23"/>
    <mergeCell ref="B24:D24"/>
    <mergeCell ref="B17:D17"/>
    <mergeCell ref="B18:D18"/>
    <mergeCell ref="B19:D19"/>
    <mergeCell ref="B20:D20"/>
    <mergeCell ref="B21:D21"/>
    <mergeCell ref="B22:D22"/>
  </mergeCells>
  <dataValidations count="1">
    <dataValidation type="list" allowBlank="1" showInputMessage="1" showErrorMessage="1" sqref="D9:D14" xr:uid="{23FE5279-169F-40CB-943F-F010A96588DE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E49C-AFD3-47DC-929B-5B68A1FB17CC}">
  <dimension ref="A1:O54"/>
  <sheetViews>
    <sheetView showGridLines="0" zoomScale="70" zoomScaleNormal="70" workbookViewId="0">
      <selection activeCell="O13" sqref="O13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3.42578125" style="12" customWidth="1"/>
    <col min="4" max="4" width="32.570312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25.85546875" style="2" customWidth="1"/>
    <col min="9" max="9" width="17.7109375" style="2" customWidth="1"/>
    <col min="10" max="10" width="20.7109375" style="2" customWidth="1"/>
    <col min="11" max="11" width="25.85546875" style="2" customWidth="1"/>
    <col min="12" max="12" width="52.28515625" style="2" customWidth="1"/>
    <col min="13" max="13" width="18.42578125" style="2" customWidth="1"/>
    <col min="14" max="14" width="24.140625" style="2" customWidth="1"/>
    <col min="15" max="15" width="22.42578125" style="2" customWidth="1"/>
    <col min="16" max="16384" width="8.85546875" style="2"/>
  </cols>
  <sheetData>
    <row r="1" spans="1:15" ht="15" x14ac:dyDescent="0.25">
      <c r="A1" s="1"/>
    </row>
    <row r="2" spans="1:15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5" ht="18" customHeight="1" x14ac:dyDescent="0.25">
      <c r="B3" s="3" t="s">
        <v>4</v>
      </c>
      <c r="D3" s="12"/>
      <c r="E3" s="38" t="s">
        <v>91</v>
      </c>
      <c r="F3" s="38" t="s">
        <v>6</v>
      </c>
      <c r="G3" s="41" t="s">
        <v>92</v>
      </c>
      <c r="H3" s="42"/>
    </row>
    <row r="4" spans="1:15" ht="19.899999999999999" customHeight="1" x14ac:dyDescent="0.25">
      <c r="B4" s="3"/>
      <c r="D4" s="12"/>
      <c r="E4" s="38"/>
      <c r="F4" s="38"/>
      <c r="G4" s="41"/>
      <c r="H4" s="42"/>
    </row>
    <row r="5" spans="1:15" ht="22.9" customHeight="1" x14ac:dyDescent="0.25">
      <c r="D5" s="12"/>
      <c r="E5" s="38"/>
      <c r="F5" s="38"/>
      <c r="G5" s="41"/>
      <c r="H5" s="42"/>
    </row>
    <row r="7" spans="1:15" ht="18" x14ac:dyDescent="0.25">
      <c r="B7" s="5" t="s">
        <v>9</v>
      </c>
    </row>
    <row r="8" spans="1:15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  <c r="M8" s="11" t="s">
        <v>21</v>
      </c>
      <c r="N8" s="8" t="s">
        <v>22</v>
      </c>
      <c r="O8" s="7" t="s">
        <v>23</v>
      </c>
    </row>
    <row r="9" spans="1:15" x14ac:dyDescent="0.2">
      <c r="B9" s="27" t="s">
        <v>92</v>
      </c>
      <c r="C9" s="28">
        <v>61</v>
      </c>
      <c r="D9" s="27" t="s">
        <v>77</v>
      </c>
      <c r="E9" s="27" t="s">
        <v>25</v>
      </c>
      <c r="F9" s="27"/>
      <c r="G9" s="28"/>
      <c r="H9" s="27"/>
      <c r="I9" s="27"/>
      <c r="J9" s="27"/>
      <c r="K9" s="27"/>
      <c r="L9" s="27"/>
      <c r="M9" s="10">
        <v>20</v>
      </c>
      <c r="N9" s="23">
        <v>0</v>
      </c>
      <c r="O9" s="9">
        <f>N9*M9</f>
        <v>0</v>
      </c>
    </row>
    <row r="10" spans="1:15" x14ac:dyDescent="0.2">
      <c r="B10" s="27" t="s">
        <v>92</v>
      </c>
      <c r="C10" s="28">
        <v>65</v>
      </c>
      <c r="D10" s="27" t="s">
        <v>26</v>
      </c>
      <c r="E10" s="27" t="s">
        <v>27</v>
      </c>
      <c r="F10" s="27" t="s">
        <v>93</v>
      </c>
      <c r="G10" s="28"/>
      <c r="H10" s="27" t="s">
        <v>29</v>
      </c>
      <c r="I10" s="27"/>
      <c r="J10" s="27"/>
      <c r="K10" s="27"/>
      <c r="L10" s="29"/>
      <c r="M10" s="10">
        <v>1</v>
      </c>
      <c r="N10" s="23">
        <v>0</v>
      </c>
      <c r="O10" s="9">
        <f>N10*M10</f>
        <v>0</v>
      </c>
    </row>
    <row r="11" spans="1:15" x14ac:dyDescent="0.2">
      <c r="B11" s="27" t="s">
        <v>92</v>
      </c>
      <c r="C11" s="28">
        <v>65</v>
      </c>
      <c r="D11" s="27" t="s">
        <v>30</v>
      </c>
      <c r="E11" s="27" t="s">
        <v>31</v>
      </c>
      <c r="F11" s="27" t="s">
        <v>94</v>
      </c>
      <c r="G11" s="28"/>
      <c r="H11" s="27" t="s">
        <v>29</v>
      </c>
      <c r="I11" s="27"/>
      <c r="J11" s="27"/>
      <c r="K11" s="27"/>
      <c r="L11" s="29"/>
      <c r="M11" s="10">
        <v>1</v>
      </c>
      <c r="N11" s="23">
        <v>0</v>
      </c>
      <c r="O11" s="9">
        <f t="shared" ref="O11" si="0">N11*M11</f>
        <v>0</v>
      </c>
    </row>
    <row r="12" spans="1:15" ht="27.6" customHeight="1" x14ac:dyDescent="0.3">
      <c r="C12" s="2"/>
      <c r="G12" s="2"/>
      <c r="N12" s="2" t="s">
        <v>39</v>
      </c>
      <c r="O12" s="13">
        <f>SUM(O9:O11)</f>
        <v>0</v>
      </c>
    </row>
    <row r="13" spans="1:15" ht="20.25" x14ac:dyDescent="0.3">
      <c r="B13" s="22" t="s">
        <v>40</v>
      </c>
      <c r="O13" s="13"/>
    </row>
    <row r="14" spans="1:15" ht="27.6" customHeight="1" x14ac:dyDescent="0.25">
      <c r="B14" s="43" t="s">
        <v>41</v>
      </c>
      <c r="C14" s="43"/>
      <c r="D14" s="43"/>
      <c r="E14" s="11" t="s">
        <v>21</v>
      </c>
      <c r="F14" s="8" t="s">
        <v>42</v>
      </c>
      <c r="G14" s="7" t="s">
        <v>23</v>
      </c>
    </row>
    <row r="15" spans="1:15" x14ac:dyDescent="0.2">
      <c r="B15" s="44"/>
      <c r="C15" s="44"/>
      <c r="D15" s="44"/>
      <c r="E15" s="37">
        <v>1</v>
      </c>
      <c r="F15" s="23">
        <v>0</v>
      </c>
      <c r="G15" s="9">
        <f>E15*F15</f>
        <v>0</v>
      </c>
    </row>
    <row r="16" spans="1:15" x14ac:dyDescent="0.2">
      <c r="B16" s="44"/>
      <c r="C16" s="44"/>
      <c r="D16" s="44"/>
      <c r="E16" s="37">
        <v>1</v>
      </c>
      <c r="F16" s="23">
        <v>0</v>
      </c>
      <c r="G16" s="9">
        <f t="shared" ref="G16:G21" si="1">E16*F16</f>
        <v>0</v>
      </c>
    </row>
    <row r="17" spans="1:15" x14ac:dyDescent="0.2">
      <c r="B17" s="44"/>
      <c r="C17" s="44"/>
      <c r="D17" s="44"/>
      <c r="E17" s="37">
        <v>1</v>
      </c>
      <c r="F17" s="23">
        <v>0</v>
      </c>
      <c r="G17" s="9">
        <f t="shared" si="1"/>
        <v>0</v>
      </c>
    </row>
    <row r="18" spans="1:15" x14ac:dyDescent="0.2">
      <c r="B18" s="44"/>
      <c r="C18" s="44"/>
      <c r="D18" s="44"/>
      <c r="E18" s="37">
        <v>1</v>
      </c>
      <c r="F18" s="23">
        <v>0</v>
      </c>
      <c r="G18" s="9">
        <f t="shared" si="1"/>
        <v>0</v>
      </c>
    </row>
    <row r="19" spans="1:15" x14ac:dyDescent="0.2">
      <c r="B19" s="44"/>
      <c r="C19" s="44"/>
      <c r="D19" s="44"/>
      <c r="E19" s="37">
        <v>1</v>
      </c>
      <c r="F19" s="23">
        <v>0</v>
      </c>
      <c r="G19" s="9">
        <f t="shared" si="1"/>
        <v>0</v>
      </c>
    </row>
    <row r="20" spans="1:15" x14ac:dyDescent="0.2">
      <c r="B20" s="44"/>
      <c r="C20" s="44"/>
      <c r="D20" s="44"/>
      <c r="E20" s="37">
        <v>1</v>
      </c>
      <c r="F20" s="23">
        <v>0</v>
      </c>
      <c r="G20" s="9">
        <f t="shared" si="1"/>
        <v>0</v>
      </c>
    </row>
    <row r="21" spans="1:15" x14ac:dyDescent="0.2">
      <c r="B21" s="44"/>
      <c r="C21" s="44"/>
      <c r="D21" s="44"/>
      <c r="E21" s="37">
        <v>1</v>
      </c>
      <c r="F21" s="23">
        <v>0</v>
      </c>
      <c r="G21" s="9">
        <f t="shared" si="1"/>
        <v>0</v>
      </c>
    </row>
    <row r="22" spans="1:15" ht="20.25" x14ac:dyDescent="0.3">
      <c r="F22" s="2" t="s">
        <v>43</v>
      </c>
      <c r="G22" s="13">
        <f>SUM(G15:G21)</f>
        <v>0</v>
      </c>
    </row>
    <row r="24" spans="1:15" ht="18" x14ac:dyDescent="0.25">
      <c r="B24" s="5" t="s">
        <v>44</v>
      </c>
    </row>
    <row r="25" spans="1:15" ht="34.15" customHeight="1" x14ac:dyDescent="0.25">
      <c r="B25" s="7" t="s">
        <v>45</v>
      </c>
      <c r="C25" s="8" t="s">
        <v>46</v>
      </c>
      <c r="D25" s="11" t="s">
        <v>47</v>
      </c>
      <c r="E25" s="7" t="s">
        <v>48</v>
      </c>
    </row>
    <row r="26" spans="1:15" x14ac:dyDescent="0.2">
      <c r="B26" s="6" t="s">
        <v>49</v>
      </c>
      <c r="C26" s="15">
        <v>0</v>
      </c>
      <c r="D26" s="10">
        <v>20</v>
      </c>
      <c r="E26" s="16">
        <f>C26*D26</f>
        <v>0</v>
      </c>
    </row>
    <row r="27" spans="1:15" x14ac:dyDescent="0.2">
      <c r="B27" s="6" t="s">
        <v>50</v>
      </c>
      <c r="C27" s="15">
        <v>0</v>
      </c>
      <c r="D27" s="10">
        <v>20</v>
      </c>
      <c r="E27" s="16">
        <f t="shared" ref="E27:E31" si="2">C27*D27</f>
        <v>0</v>
      </c>
    </row>
    <row r="28" spans="1:15" x14ac:dyDescent="0.2">
      <c r="B28" s="6" t="s">
        <v>51</v>
      </c>
      <c r="C28" s="15">
        <v>0</v>
      </c>
      <c r="D28" s="10">
        <v>20</v>
      </c>
      <c r="E28" s="16">
        <f t="shared" si="2"/>
        <v>0</v>
      </c>
    </row>
    <row r="29" spans="1:15" x14ac:dyDescent="0.2">
      <c r="B29" s="6" t="s">
        <v>52</v>
      </c>
      <c r="C29" s="15">
        <v>0</v>
      </c>
      <c r="D29" s="10">
        <v>50</v>
      </c>
      <c r="E29" s="16">
        <f t="shared" si="2"/>
        <v>0</v>
      </c>
    </row>
    <row r="30" spans="1:15" s="12" customFormat="1" x14ac:dyDescent="0.2">
      <c r="A30" s="2"/>
      <c r="B30" s="6" t="s">
        <v>53</v>
      </c>
      <c r="C30" s="15">
        <v>0</v>
      </c>
      <c r="D30" s="10">
        <v>50</v>
      </c>
      <c r="E30" s="16">
        <f t="shared" si="2"/>
        <v>0</v>
      </c>
      <c r="F30" s="2"/>
      <c r="H30" s="2"/>
      <c r="I30" s="2"/>
      <c r="J30" s="2"/>
      <c r="K30" s="2"/>
      <c r="L30" s="2"/>
      <c r="M30" s="2"/>
      <c r="N30" s="2"/>
      <c r="O30" s="2"/>
    </row>
    <row r="31" spans="1:15" s="12" customFormat="1" x14ac:dyDescent="0.2">
      <c r="A31" s="2"/>
      <c r="B31" s="6" t="s">
        <v>54</v>
      </c>
      <c r="C31" s="15">
        <v>0</v>
      </c>
      <c r="D31" s="10">
        <v>10</v>
      </c>
      <c r="E31" s="16">
        <f t="shared" si="2"/>
        <v>0</v>
      </c>
      <c r="F31" s="2"/>
      <c r="H31" s="2"/>
      <c r="I31" s="2"/>
      <c r="J31" s="2"/>
      <c r="K31" s="2"/>
      <c r="L31" s="2"/>
      <c r="M31" s="2"/>
      <c r="N31" s="2"/>
      <c r="O31" s="2"/>
    </row>
    <row r="32" spans="1:15" s="12" customFormat="1" ht="20.25" x14ac:dyDescent="0.3">
      <c r="A32" s="2"/>
      <c r="B32" s="2"/>
      <c r="D32" s="2" t="s">
        <v>55</v>
      </c>
      <c r="E32" s="17">
        <f>SUM(E26:E31)</f>
        <v>0</v>
      </c>
      <c r="F32" s="2"/>
      <c r="H32" s="2"/>
      <c r="I32" s="2"/>
      <c r="J32" s="2"/>
      <c r="K32" s="2"/>
      <c r="L32" s="2"/>
      <c r="M32" s="2"/>
      <c r="N32" s="2"/>
      <c r="O32" s="2"/>
    </row>
    <row r="34" spans="1:15" s="12" customFormat="1" ht="28.15" customHeight="1" x14ac:dyDescent="0.25">
      <c r="A34" s="2"/>
      <c r="B34" s="7" t="s">
        <v>45</v>
      </c>
      <c r="C34" s="8" t="s">
        <v>56</v>
      </c>
      <c r="D34" s="11" t="s">
        <v>47</v>
      </c>
      <c r="E34" s="7" t="s">
        <v>57</v>
      </c>
      <c r="F34" s="7" t="s">
        <v>48</v>
      </c>
      <c r="H34" s="2"/>
      <c r="I34" s="2"/>
      <c r="J34" s="2"/>
      <c r="K34" s="2"/>
      <c r="L34" s="2"/>
      <c r="M34" s="2"/>
      <c r="N34" s="2"/>
      <c r="O34" s="2"/>
    </row>
    <row r="35" spans="1:15" s="12" customFormat="1" x14ac:dyDescent="0.2">
      <c r="A35" s="2"/>
      <c r="B35" s="6" t="s">
        <v>58</v>
      </c>
      <c r="C35" s="14">
        <v>0</v>
      </c>
      <c r="D35" s="10">
        <v>10</v>
      </c>
      <c r="E35" s="16">
        <f>AVERAGE(C26:C30)</f>
        <v>0</v>
      </c>
      <c r="F35" s="16">
        <f>(D35*E35)*C35</f>
        <v>0</v>
      </c>
      <c r="H35" s="2"/>
      <c r="I35" s="2"/>
      <c r="J35" s="2"/>
      <c r="K35" s="2"/>
      <c r="L35" s="2"/>
      <c r="M35" s="2"/>
      <c r="N35" s="2"/>
      <c r="O35" s="2"/>
    </row>
    <row r="36" spans="1:15" s="12" customFormat="1" x14ac:dyDescent="0.2">
      <c r="A36" s="2"/>
      <c r="B36" s="6" t="s">
        <v>59</v>
      </c>
      <c r="C36" s="14">
        <v>0</v>
      </c>
      <c r="D36" s="10">
        <v>10</v>
      </c>
      <c r="E36" s="16">
        <f>AVERAGE(C26:C30)</f>
        <v>0</v>
      </c>
      <c r="F36" s="16">
        <f t="shared" ref="F36:F38" si="3">(D36*E36)*C36</f>
        <v>0</v>
      </c>
      <c r="H36" s="2"/>
      <c r="I36" s="2"/>
      <c r="J36" s="2"/>
      <c r="K36" s="2"/>
      <c r="L36" s="2"/>
      <c r="M36" s="2"/>
      <c r="N36" s="2"/>
      <c r="O36" s="2"/>
    </row>
    <row r="37" spans="1:15" s="12" customFormat="1" x14ac:dyDescent="0.2">
      <c r="A37" s="2"/>
      <c r="B37" s="6" t="s">
        <v>60</v>
      </c>
      <c r="C37" s="14">
        <v>0</v>
      </c>
      <c r="D37" s="10">
        <v>10</v>
      </c>
      <c r="E37" s="16">
        <f>AVERAGE(C26:C30)</f>
        <v>0</v>
      </c>
      <c r="F37" s="16">
        <f t="shared" si="3"/>
        <v>0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">
      <c r="A38" s="2"/>
      <c r="B38" s="6" t="s">
        <v>61</v>
      </c>
      <c r="C38" s="14">
        <v>0</v>
      </c>
      <c r="D38" s="10">
        <v>10</v>
      </c>
      <c r="E38" s="16">
        <f>AVERAGE(C26:C30)</f>
        <v>0</v>
      </c>
      <c r="F38" s="16">
        <f t="shared" si="3"/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">
      <c r="A39" s="2"/>
      <c r="B39" s="2"/>
      <c r="D39" s="2"/>
      <c r="E39" s="2" t="s">
        <v>62</v>
      </c>
      <c r="F39" s="24">
        <f>SUM(F35:F38)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ht="20.25" x14ac:dyDescent="0.3">
      <c r="A40" s="2"/>
      <c r="B40" s="2"/>
      <c r="D40" s="2"/>
      <c r="E40" s="2" t="s">
        <v>63</v>
      </c>
      <c r="F40" s="17">
        <f>F39+E32</f>
        <v>0</v>
      </c>
      <c r="H40" s="2"/>
      <c r="I40" s="2"/>
      <c r="J40" s="2"/>
      <c r="K40" s="2"/>
      <c r="L40" s="2"/>
      <c r="M40" s="2"/>
      <c r="N40" s="2"/>
      <c r="O40" s="2"/>
    </row>
    <row r="42" spans="1:15" s="12" customFormat="1" ht="18" x14ac:dyDescent="0.25">
      <c r="A42" s="2"/>
      <c r="B42" s="20" t="s">
        <v>64</v>
      </c>
      <c r="C42" s="21"/>
      <c r="D42" s="2"/>
      <c r="E42" s="2"/>
      <c r="F42" s="2"/>
      <c r="H42" s="2"/>
      <c r="I42" s="2"/>
      <c r="J42" s="2"/>
      <c r="K42" s="2"/>
      <c r="L42" s="2"/>
      <c r="M42" s="2"/>
      <c r="N42" s="2"/>
      <c r="O42" s="2"/>
    </row>
    <row r="43" spans="1:15" s="12" customFormat="1" ht="20.25" x14ac:dyDescent="0.3">
      <c r="A43" s="2"/>
      <c r="B43" s="25" t="s">
        <v>65</v>
      </c>
      <c r="C43" s="26">
        <f>O12+G22</f>
        <v>0</v>
      </c>
      <c r="D43" s="2"/>
      <c r="E43" s="2"/>
      <c r="F43" s="2"/>
      <c r="H43" s="2"/>
      <c r="I43" s="2"/>
      <c r="J43" s="2"/>
      <c r="K43" s="2"/>
      <c r="L43" s="2"/>
      <c r="M43" s="2"/>
      <c r="N43" s="2"/>
      <c r="O43" s="2"/>
    </row>
    <row r="44" spans="1:15" s="12" customFormat="1" ht="20.25" x14ac:dyDescent="0.3">
      <c r="A44" s="2"/>
      <c r="B44" s="25" t="s">
        <v>66</v>
      </c>
      <c r="C44" s="26">
        <f>F40</f>
        <v>0</v>
      </c>
      <c r="D44" s="2"/>
      <c r="E44" s="2"/>
      <c r="F44" s="2"/>
      <c r="H44" s="2"/>
      <c r="I44" s="2"/>
      <c r="J44" s="2"/>
      <c r="K44" s="2"/>
      <c r="L44" s="2"/>
      <c r="M44" s="2"/>
      <c r="N44" s="2"/>
      <c r="O44" s="2"/>
    </row>
    <row r="45" spans="1:15" s="12" customFormat="1" ht="20.25" x14ac:dyDescent="0.3">
      <c r="A45" s="2"/>
      <c r="B45" s="18" t="s">
        <v>67</v>
      </c>
      <c r="C45" s="19">
        <f>SUM(C43:C44)</f>
        <v>0</v>
      </c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50" spans="2:3" ht="20.25" x14ac:dyDescent="0.3">
      <c r="B50" s="25" t="s">
        <v>68</v>
      </c>
      <c r="C50" s="37"/>
    </row>
    <row r="51" spans="2:3" ht="20.25" x14ac:dyDescent="0.3">
      <c r="B51" s="25" t="s">
        <v>69</v>
      </c>
      <c r="C51" s="37"/>
    </row>
    <row r="52" spans="2:3" ht="20.25" x14ac:dyDescent="0.3">
      <c r="B52" s="25" t="s">
        <v>70</v>
      </c>
      <c r="C52" s="37"/>
    </row>
    <row r="53" spans="2:3" ht="20.25" x14ac:dyDescent="0.3">
      <c r="B53" s="25" t="s">
        <v>71</v>
      </c>
      <c r="C53" s="37"/>
    </row>
    <row r="54" spans="2:3" ht="80.45" customHeight="1" x14ac:dyDescent="0.3">
      <c r="B54" s="25" t="s">
        <v>72</v>
      </c>
      <c r="C54" s="37"/>
    </row>
  </sheetData>
  <mergeCells count="14">
    <mergeCell ref="G2:H2"/>
    <mergeCell ref="E3:E5"/>
    <mergeCell ref="F3:F5"/>
    <mergeCell ref="G3:H3"/>
    <mergeCell ref="G4:H4"/>
    <mergeCell ref="G5:H5"/>
    <mergeCell ref="B20:D20"/>
    <mergeCell ref="B21:D21"/>
    <mergeCell ref="B14:D14"/>
    <mergeCell ref="B15:D15"/>
    <mergeCell ref="B16:D16"/>
    <mergeCell ref="B17:D17"/>
    <mergeCell ref="B18:D18"/>
    <mergeCell ref="B19:D19"/>
  </mergeCells>
  <dataValidations count="1">
    <dataValidation type="list" allowBlank="1" showInputMessage="1" showErrorMessage="1" sqref="D9:D11" xr:uid="{6A2DCEE2-4A61-47CA-B8E4-C5CA11D23CCD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67E0-8FDC-48A1-AEAA-57B4C2B4FA7B}">
  <dimension ref="A1:Q143"/>
  <sheetViews>
    <sheetView showGridLines="0" topLeftCell="A29" zoomScale="70" zoomScaleNormal="70" workbookViewId="0">
      <selection activeCell="Q103" sqref="Q103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4.28515625" style="12" customWidth="1"/>
    <col min="4" max="4" width="36.8554687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22.7109375" style="2" customWidth="1"/>
    <col min="9" max="9" width="25.85546875" style="2" bestFit="1" customWidth="1"/>
    <col min="10" max="12" width="20.7109375" style="2" customWidth="1"/>
    <col min="13" max="13" width="33.85546875" style="2" bestFit="1" customWidth="1"/>
    <col min="14" max="14" width="42.28515625" style="2" customWidth="1"/>
    <col min="15" max="15" width="18.42578125" style="2" customWidth="1"/>
    <col min="16" max="16" width="28.140625" style="2" customWidth="1"/>
    <col min="17" max="17" width="22.42578125" style="2" customWidth="1"/>
    <col min="18" max="16384" width="8.85546875" style="2"/>
  </cols>
  <sheetData>
    <row r="1" spans="1:17" ht="15" x14ac:dyDescent="0.25">
      <c r="A1" s="1"/>
    </row>
    <row r="2" spans="1:17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7" ht="18" customHeight="1" x14ac:dyDescent="0.25">
      <c r="B3" s="3" t="s">
        <v>4</v>
      </c>
      <c r="D3" s="12"/>
      <c r="E3" s="38" t="s">
        <v>95</v>
      </c>
      <c r="F3" s="38" t="s">
        <v>96</v>
      </c>
      <c r="G3" s="41" t="s">
        <v>7</v>
      </c>
      <c r="H3" s="42"/>
    </row>
    <row r="4" spans="1:17" ht="19.899999999999999" customHeight="1" x14ac:dyDescent="0.25">
      <c r="B4" s="3"/>
      <c r="D4" s="12"/>
      <c r="E4" s="38"/>
      <c r="F4" s="38"/>
      <c r="G4" s="41" t="s">
        <v>8</v>
      </c>
      <c r="H4" s="42"/>
    </row>
    <row r="5" spans="1:17" ht="22.9" customHeight="1" x14ac:dyDescent="0.25">
      <c r="D5" s="12"/>
      <c r="E5" s="38"/>
      <c r="F5" s="38"/>
      <c r="G5" s="41"/>
      <c r="H5" s="42"/>
    </row>
    <row r="7" spans="1:17" ht="18" x14ac:dyDescent="0.25">
      <c r="B7" s="5" t="s">
        <v>9</v>
      </c>
    </row>
    <row r="8" spans="1:17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97</v>
      </c>
      <c r="L8" s="7" t="s">
        <v>98</v>
      </c>
      <c r="M8" s="7" t="s">
        <v>19</v>
      </c>
      <c r="N8" s="7" t="s">
        <v>20</v>
      </c>
      <c r="O8" s="11" t="s">
        <v>21</v>
      </c>
      <c r="P8" s="8" t="s">
        <v>22</v>
      </c>
      <c r="Q8" s="7" t="s">
        <v>23</v>
      </c>
    </row>
    <row r="9" spans="1:17" x14ac:dyDescent="0.2">
      <c r="B9" s="27" t="s">
        <v>7</v>
      </c>
      <c r="C9" s="28">
        <v>51</v>
      </c>
      <c r="D9" s="27" t="s">
        <v>99</v>
      </c>
      <c r="E9" s="27" t="s">
        <v>100</v>
      </c>
      <c r="F9" s="27" t="s">
        <v>101</v>
      </c>
      <c r="G9" s="28">
        <v>2015</v>
      </c>
      <c r="H9" s="27" t="s">
        <v>102</v>
      </c>
      <c r="I9" s="30">
        <v>151911895710</v>
      </c>
      <c r="J9" s="27"/>
      <c r="K9" s="27"/>
      <c r="L9" s="27"/>
      <c r="M9" s="28" t="s">
        <v>103</v>
      </c>
      <c r="N9" s="27"/>
      <c r="O9" s="10">
        <v>1</v>
      </c>
      <c r="P9" s="23">
        <v>0</v>
      </c>
      <c r="Q9" s="9">
        <f>P9*O9</f>
        <v>0</v>
      </c>
    </row>
    <row r="10" spans="1:17" ht="13.15" customHeight="1" x14ac:dyDescent="0.2">
      <c r="B10" s="27" t="s">
        <v>7</v>
      </c>
      <c r="C10" s="28">
        <v>51</v>
      </c>
      <c r="D10" s="27" t="s">
        <v>99</v>
      </c>
      <c r="E10" s="27" t="s">
        <v>100</v>
      </c>
      <c r="F10" s="27" t="s">
        <v>101</v>
      </c>
      <c r="G10" s="28">
        <v>2015</v>
      </c>
      <c r="H10" s="27" t="s">
        <v>102</v>
      </c>
      <c r="I10" s="30">
        <v>1522211974740</v>
      </c>
      <c r="J10" s="27"/>
      <c r="K10" s="27"/>
      <c r="L10" s="27"/>
      <c r="M10" s="28" t="s">
        <v>103</v>
      </c>
      <c r="N10" s="27"/>
      <c r="O10" s="10">
        <v>1</v>
      </c>
      <c r="P10" s="23">
        <v>0</v>
      </c>
      <c r="Q10" s="9">
        <f>P10*O10</f>
        <v>0</v>
      </c>
    </row>
    <row r="11" spans="1:17" x14ac:dyDescent="0.2">
      <c r="B11" s="27" t="s">
        <v>7</v>
      </c>
      <c r="C11" s="28">
        <v>51</v>
      </c>
      <c r="D11" s="27" t="s">
        <v>99</v>
      </c>
      <c r="E11" s="27" t="s">
        <v>100</v>
      </c>
      <c r="F11" s="27" t="s">
        <v>101</v>
      </c>
      <c r="G11" s="28">
        <v>2015</v>
      </c>
      <c r="H11" s="27" t="s">
        <v>102</v>
      </c>
      <c r="I11" s="30">
        <v>1522211974740</v>
      </c>
      <c r="J11" s="28"/>
      <c r="K11" s="27"/>
      <c r="L11" s="27"/>
      <c r="M11" s="28" t="s">
        <v>103</v>
      </c>
      <c r="N11" s="29"/>
      <c r="O11" s="10">
        <v>1</v>
      </c>
      <c r="P11" s="23">
        <v>0</v>
      </c>
      <c r="Q11" s="9">
        <f t="shared" ref="Q11" si="0">P11*O11</f>
        <v>0</v>
      </c>
    </row>
    <row r="12" spans="1:17" x14ac:dyDescent="0.2">
      <c r="B12" s="27" t="s">
        <v>7</v>
      </c>
      <c r="C12" s="28">
        <v>51</v>
      </c>
      <c r="D12" s="27" t="s">
        <v>99</v>
      </c>
      <c r="E12" s="27" t="s">
        <v>100</v>
      </c>
      <c r="F12" s="27" t="s">
        <v>101</v>
      </c>
      <c r="G12" s="28">
        <v>2015</v>
      </c>
      <c r="H12" s="27" t="s">
        <v>102</v>
      </c>
      <c r="I12" s="30">
        <v>1522211974740</v>
      </c>
      <c r="J12" s="28"/>
      <c r="K12" s="27"/>
      <c r="L12" s="27"/>
      <c r="M12" s="28" t="s">
        <v>103</v>
      </c>
      <c r="N12" s="27"/>
      <c r="O12" s="10">
        <v>1</v>
      </c>
      <c r="P12" s="23">
        <v>0</v>
      </c>
      <c r="Q12" s="9">
        <f>P12*O12</f>
        <v>0</v>
      </c>
    </row>
    <row r="13" spans="1:17" x14ac:dyDescent="0.2">
      <c r="B13" s="27" t="s">
        <v>7</v>
      </c>
      <c r="C13" s="28">
        <v>51</v>
      </c>
      <c r="D13" s="27" t="s">
        <v>99</v>
      </c>
      <c r="E13" s="27" t="s">
        <v>100</v>
      </c>
      <c r="F13" s="27" t="s">
        <v>101</v>
      </c>
      <c r="G13" s="28">
        <v>2015</v>
      </c>
      <c r="H13" s="27" t="s">
        <v>102</v>
      </c>
      <c r="I13" s="30">
        <v>1522211974740</v>
      </c>
      <c r="J13" s="28"/>
      <c r="K13" s="27"/>
      <c r="L13" s="27"/>
      <c r="M13" s="28" t="s">
        <v>103</v>
      </c>
      <c r="N13" s="27"/>
      <c r="O13" s="10">
        <v>1</v>
      </c>
      <c r="P13" s="23">
        <v>0</v>
      </c>
      <c r="Q13" s="9">
        <f>P13*O13</f>
        <v>0</v>
      </c>
    </row>
    <row r="14" spans="1:17" x14ac:dyDescent="0.2">
      <c r="B14" s="27" t="s">
        <v>7</v>
      </c>
      <c r="C14" s="28">
        <v>51</v>
      </c>
      <c r="D14" s="27" t="s">
        <v>99</v>
      </c>
      <c r="E14" s="27" t="s">
        <v>104</v>
      </c>
      <c r="F14" s="27" t="s">
        <v>105</v>
      </c>
      <c r="G14" s="28">
        <v>1989</v>
      </c>
      <c r="H14" s="27"/>
      <c r="I14" s="27"/>
      <c r="J14" s="28"/>
      <c r="K14" s="27"/>
      <c r="L14" s="27"/>
      <c r="M14" s="28"/>
      <c r="N14" s="29"/>
      <c r="O14" s="10">
        <v>4</v>
      </c>
      <c r="P14" s="23">
        <v>0</v>
      </c>
      <c r="Q14" s="9">
        <f t="shared" ref="Q14" si="1">P14*O14</f>
        <v>0</v>
      </c>
    </row>
    <row r="15" spans="1:17" x14ac:dyDescent="0.2">
      <c r="B15" s="27" t="s">
        <v>7</v>
      </c>
      <c r="C15" s="28">
        <v>57</v>
      </c>
      <c r="D15" s="27" t="s">
        <v>106</v>
      </c>
      <c r="E15" s="27" t="s">
        <v>107</v>
      </c>
      <c r="F15" s="27" t="s">
        <v>108</v>
      </c>
      <c r="G15" s="28" t="s">
        <v>109</v>
      </c>
      <c r="H15" s="27"/>
      <c r="I15" s="27"/>
      <c r="J15" s="28"/>
      <c r="K15" s="27"/>
      <c r="L15" s="27"/>
      <c r="M15" s="28"/>
      <c r="N15" s="27"/>
      <c r="O15" s="10">
        <v>2</v>
      </c>
      <c r="P15" s="23">
        <v>0</v>
      </c>
      <c r="Q15" s="9">
        <f t="shared" ref="Q15:Q20" si="2">P15*O15</f>
        <v>0</v>
      </c>
    </row>
    <row r="16" spans="1:17" ht="13.15" customHeight="1" x14ac:dyDescent="0.2">
      <c r="B16" s="27" t="s">
        <v>7</v>
      </c>
      <c r="C16" s="28">
        <v>51</v>
      </c>
      <c r="D16" s="27" t="s">
        <v>99</v>
      </c>
      <c r="E16" s="34" t="s">
        <v>110</v>
      </c>
      <c r="F16" s="27"/>
      <c r="G16" s="27"/>
      <c r="H16" s="27"/>
      <c r="I16" s="27"/>
      <c r="J16" s="28"/>
      <c r="K16" s="27"/>
      <c r="L16" s="27"/>
      <c r="M16" s="28"/>
      <c r="N16" s="27"/>
      <c r="O16" s="10">
        <v>1</v>
      </c>
      <c r="P16" s="23">
        <v>0</v>
      </c>
      <c r="Q16" s="9">
        <f t="shared" si="2"/>
        <v>0</v>
      </c>
    </row>
    <row r="17" spans="2:17" x14ac:dyDescent="0.2">
      <c r="B17" s="27" t="s">
        <v>7</v>
      </c>
      <c r="C17" s="28">
        <v>57</v>
      </c>
      <c r="D17" s="27" t="s">
        <v>111</v>
      </c>
      <c r="E17" s="27" t="s">
        <v>112</v>
      </c>
      <c r="F17" s="27" t="s">
        <v>113</v>
      </c>
      <c r="G17" s="28">
        <v>1989</v>
      </c>
      <c r="H17" s="27"/>
      <c r="I17" s="27" t="s">
        <v>114</v>
      </c>
      <c r="J17" s="28"/>
      <c r="K17" s="27"/>
      <c r="L17" s="27"/>
      <c r="M17" s="28"/>
      <c r="N17" s="27"/>
      <c r="O17" s="10">
        <v>1</v>
      </c>
      <c r="P17" s="23">
        <v>0</v>
      </c>
      <c r="Q17" s="9">
        <f t="shared" si="2"/>
        <v>0</v>
      </c>
    </row>
    <row r="18" spans="2:17" ht="13.15" customHeight="1" x14ac:dyDescent="0.2">
      <c r="B18" s="27" t="s">
        <v>7</v>
      </c>
      <c r="C18" s="28">
        <v>55</v>
      </c>
      <c r="D18" s="27" t="s">
        <v>115</v>
      </c>
      <c r="E18" s="27" t="s">
        <v>116</v>
      </c>
      <c r="F18" s="27" t="s">
        <v>117</v>
      </c>
      <c r="G18" s="31">
        <v>2010</v>
      </c>
      <c r="H18" s="27"/>
      <c r="I18" s="33"/>
      <c r="J18" s="28"/>
      <c r="K18" s="28"/>
      <c r="L18" s="28"/>
      <c r="M18" s="28"/>
      <c r="N18" s="27"/>
      <c r="O18" s="10">
        <v>16</v>
      </c>
      <c r="P18" s="23">
        <v>0</v>
      </c>
      <c r="Q18" s="9">
        <f t="shared" si="2"/>
        <v>0</v>
      </c>
    </row>
    <row r="19" spans="2:17" x14ac:dyDescent="0.2">
      <c r="B19" s="27" t="s">
        <v>7</v>
      </c>
      <c r="C19" s="28">
        <v>55</v>
      </c>
      <c r="D19" s="27" t="s">
        <v>115</v>
      </c>
      <c r="E19" s="27" t="s">
        <v>118</v>
      </c>
      <c r="F19" s="27" t="s">
        <v>119</v>
      </c>
      <c r="G19" s="31">
        <v>2011</v>
      </c>
      <c r="H19" s="27" t="s">
        <v>120</v>
      </c>
      <c r="I19" s="33"/>
      <c r="J19" s="28" t="s">
        <v>121</v>
      </c>
      <c r="K19" s="28" t="s">
        <v>122</v>
      </c>
      <c r="L19" s="28">
        <v>3.1</v>
      </c>
      <c r="M19" s="28" t="s">
        <v>123</v>
      </c>
      <c r="N19" s="27"/>
      <c r="O19" s="10">
        <v>1</v>
      </c>
      <c r="P19" s="23">
        <v>0</v>
      </c>
      <c r="Q19" s="9">
        <f t="shared" si="2"/>
        <v>0</v>
      </c>
    </row>
    <row r="20" spans="2:17" ht="13.15" customHeight="1" x14ac:dyDescent="0.2">
      <c r="B20" s="27" t="s">
        <v>7</v>
      </c>
      <c r="C20" s="28">
        <v>55</v>
      </c>
      <c r="D20" s="27" t="s">
        <v>115</v>
      </c>
      <c r="E20" s="27" t="s">
        <v>118</v>
      </c>
      <c r="F20" s="27" t="s">
        <v>124</v>
      </c>
      <c r="G20" s="31">
        <v>2010</v>
      </c>
      <c r="H20" s="27" t="s">
        <v>125</v>
      </c>
      <c r="I20" s="33" t="s">
        <v>126</v>
      </c>
      <c r="J20" s="28" t="s">
        <v>127</v>
      </c>
      <c r="K20" s="28" t="s">
        <v>122</v>
      </c>
      <c r="L20" s="28">
        <v>15.8</v>
      </c>
      <c r="M20" s="28" t="s">
        <v>128</v>
      </c>
      <c r="N20" s="27" t="s">
        <v>129</v>
      </c>
      <c r="O20" s="10">
        <v>1</v>
      </c>
      <c r="P20" s="23">
        <v>0</v>
      </c>
      <c r="Q20" s="9">
        <f t="shared" si="2"/>
        <v>0</v>
      </c>
    </row>
    <row r="21" spans="2:17" x14ac:dyDescent="0.2">
      <c r="B21" s="27" t="s">
        <v>7</v>
      </c>
      <c r="C21" s="28">
        <v>55</v>
      </c>
      <c r="D21" s="27" t="s">
        <v>115</v>
      </c>
      <c r="E21" s="27" t="s">
        <v>118</v>
      </c>
      <c r="F21" s="27" t="s">
        <v>124</v>
      </c>
      <c r="G21" s="31">
        <v>2010</v>
      </c>
      <c r="H21" s="27" t="s">
        <v>130</v>
      </c>
      <c r="I21" s="33" t="s">
        <v>131</v>
      </c>
      <c r="J21" s="28" t="s">
        <v>132</v>
      </c>
      <c r="K21" s="28" t="s">
        <v>122</v>
      </c>
      <c r="L21" s="28" t="s">
        <v>133</v>
      </c>
      <c r="M21" s="28" t="s">
        <v>134</v>
      </c>
      <c r="N21" s="29"/>
      <c r="O21" s="10">
        <v>1</v>
      </c>
      <c r="P21" s="23">
        <v>0</v>
      </c>
      <c r="Q21" s="9">
        <f t="shared" ref="Q21" si="3">P21*O21</f>
        <v>0</v>
      </c>
    </row>
    <row r="22" spans="2:17" x14ac:dyDescent="0.2">
      <c r="B22" s="27" t="s">
        <v>7</v>
      </c>
      <c r="C22" s="28">
        <v>67</v>
      </c>
      <c r="D22" s="27" t="s">
        <v>135</v>
      </c>
      <c r="E22" s="27" t="s">
        <v>136</v>
      </c>
      <c r="F22" s="27" t="s">
        <v>137</v>
      </c>
      <c r="G22" s="31"/>
      <c r="H22" s="28" t="s">
        <v>138</v>
      </c>
      <c r="I22" s="33" t="s">
        <v>139</v>
      </c>
      <c r="J22" s="28"/>
      <c r="K22" s="28"/>
      <c r="L22" s="28"/>
      <c r="M22" s="28"/>
      <c r="N22" s="27"/>
      <c r="O22" s="10">
        <v>3</v>
      </c>
      <c r="P22" s="23">
        <v>0</v>
      </c>
      <c r="Q22" s="9">
        <f>P22*O22</f>
        <v>0</v>
      </c>
    </row>
    <row r="23" spans="2:17" ht="12.6" customHeight="1" x14ac:dyDescent="0.2">
      <c r="B23" s="27" t="s">
        <v>7</v>
      </c>
      <c r="C23" s="28">
        <v>54</v>
      </c>
      <c r="D23" s="27" t="s">
        <v>140</v>
      </c>
      <c r="E23" s="27" t="s">
        <v>141</v>
      </c>
      <c r="F23" s="27" t="s">
        <v>142</v>
      </c>
      <c r="G23" s="31"/>
      <c r="H23" s="28"/>
      <c r="I23" s="33"/>
      <c r="J23" s="28"/>
      <c r="K23" s="28"/>
      <c r="L23" s="28"/>
      <c r="M23" s="28"/>
      <c r="N23" s="27" t="s">
        <v>142</v>
      </c>
      <c r="O23" s="10">
        <v>1</v>
      </c>
      <c r="P23" s="23">
        <v>0</v>
      </c>
      <c r="Q23" s="9">
        <f>P23*O23</f>
        <v>0</v>
      </c>
    </row>
    <row r="24" spans="2:17" x14ac:dyDescent="0.2">
      <c r="B24" s="27" t="s">
        <v>7</v>
      </c>
      <c r="C24" s="28">
        <v>54</v>
      </c>
      <c r="D24" s="27" t="s">
        <v>140</v>
      </c>
      <c r="E24" s="27" t="s">
        <v>143</v>
      </c>
      <c r="F24" s="27" t="s">
        <v>144</v>
      </c>
      <c r="G24" s="31"/>
      <c r="H24" s="27"/>
      <c r="I24" s="33"/>
      <c r="J24" s="28"/>
      <c r="K24" s="28"/>
      <c r="L24" s="28"/>
      <c r="M24" s="28"/>
      <c r="N24" s="29"/>
      <c r="O24" s="10">
        <v>1</v>
      </c>
      <c r="P24" s="23">
        <v>0</v>
      </c>
      <c r="Q24" s="9">
        <f t="shared" ref="Q24" si="4">P24*O24</f>
        <v>0</v>
      </c>
    </row>
    <row r="25" spans="2:17" x14ac:dyDescent="0.2">
      <c r="B25" s="27" t="s">
        <v>7</v>
      </c>
      <c r="C25" s="28">
        <v>55</v>
      </c>
      <c r="D25" s="27" t="s">
        <v>115</v>
      </c>
      <c r="E25" s="27" t="s">
        <v>118</v>
      </c>
      <c r="F25" s="27" t="s">
        <v>124</v>
      </c>
      <c r="G25" s="27" t="s">
        <v>145</v>
      </c>
      <c r="H25" s="27" t="s">
        <v>29</v>
      </c>
      <c r="I25" s="33" t="s">
        <v>146</v>
      </c>
      <c r="J25" s="28"/>
      <c r="K25" s="28" t="s">
        <v>147</v>
      </c>
      <c r="L25" s="28" t="s">
        <v>148</v>
      </c>
      <c r="M25" s="28"/>
      <c r="N25" s="27" t="s">
        <v>149</v>
      </c>
      <c r="O25" s="10">
        <v>1</v>
      </c>
      <c r="P25" s="23">
        <v>0</v>
      </c>
      <c r="Q25" s="9">
        <f>P25*O25</f>
        <v>0</v>
      </c>
    </row>
    <row r="26" spans="2:17" ht="13.15" customHeight="1" x14ac:dyDescent="0.2">
      <c r="B26" s="27" t="s">
        <v>7</v>
      </c>
      <c r="C26" s="28">
        <v>67</v>
      </c>
      <c r="D26" s="27" t="s">
        <v>135</v>
      </c>
      <c r="E26" s="27" t="s">
        <v>136</v>
      </c>
      <c r="F26" s="27" t="s">
        <v>137</v>
      </c>
      <c r="G26" s="32"/>
      <c r="H26" s="28" t="s">
        <v>138</v>
      </c>
      <c r="I26" s="33" t="s">
        <v>139</v>
      </c>
      <c r="J26" s="28"/>
      <c r="K26" s="28"/>
      <c r="L26" s="28"/>
      <c r="M26" s="28"/>
      <c r="N26" s="27"/>
      <c r="O26" s="10">
        <v>1</v>
      </c>
      <c r="P26" s="23">
        <v>0</v>
      </c>
      <c r="Q26" s="9">
        <f>P26*O26</f>
        <v>0</v>
      </c>
    </row>
    <row r="27" spans="2:17" ht="13.15" customHeight="1" x14ac:dyDescent="0.2">
      <c r="B27" s="27" t="s">
        <v>7</v>
      </c>
      <c r="C27" s="28">
        <v>57</v>
      </c>
      <c r="D27" s="27" t="s">
        <v>106</v>
      </c>
      <c r="E27" s="27" t="s">
        <v>107</v>
      </c>
      <c r="F27" s="27" t="s">
        <v>150</v>
      </c>
      <c r="G27" s="32">
        <v>32143</v>
      </c>
      <c r="H27" s="27"/>
      <c r="I27" s="33" t="s">
        <v>151</v>
      </c>
      <c r="J27" s="28"/>
      <c r="K27" s="28"/>
      <c r="L27" s="28"/>
      <c r="M27" s="28"/>
      <c r="N27" s="27"/>
      <c r="O27" s="10">
        <v>3</v>
      </c>
      <c r="P27" s="23">
        <v>0</v>
      </c>
      <c r="Q27" s="9">
        <f>P27*O27</f>
        <v>0</v>
      </c>
    </row>
    <row r="28" spans="2:17" x14ac:dyDescent="0.2">
      <c r="B28" s="27" t="s">
        <v>7</v>
      </c>
      <c r="C28" s="28">
        <v>57</v>
      </c>
      <c r="D28" s="27" t="s">
        <v>111</v>
      </c>
      <c r="E28" s="27" t="s">
        <v>112</v>
      </c>
      <c r="F28" s="27" t="s">
        <v>29</v>
      </c>
      <c r="G28" s="32">
        <v>37257</v>
      </c>
      <c r="H28" s="27" t="s">
        <v>29</v>
      </c>
      <c r="I28" s="33"/>
      <c r="J28" s="28"/>
      <c r="K28" s="28"/>
      <c r="L28" s="28"/>
      <c r="M28" s="28"/>
      <c r="N28" s="29"/>
      <c r="O28" s="10">
        <v>1</v>
      </c>
      <c r="P28" s="23">
        <v>0</v>
      </c>
      <c r="Q28" s="9">
        <f t="shared" ref="Q28" si="5">P28*O28</f>
        <v>0</v>
      </c>
    </row>
    <row r="29" spans="2:17" ht="13.15" customHeight="1" x14ac:dyDescent="0.2">
      <c r="B29" s="27" t="s">
        <v>7</v>
      </c>
      <c r="C29" s="28">
        <v>55</v>
      </c>
      <c r="D29" s="27" t="s">
        <v>115</v>
      </c>
      <c r="E29" s="27" t="s">
        <v>116</v>
      </c>
      <c r="F29" s="27" t="s">
        <v>117</v>
      </c>
      <c r="G29" s="32"/>
      <c r="H29" s="27" t="s">
        <v>29</v>
      </c>
      <c r="I29" s="33"/>
      <c r="J29" s="28"/>
      <c r="K29" s="28"/>
      <c r="L29" s="28"/>
      <c r="M29" s="28"/>
      <c r="N29" s="27"/>
      <c r="O29" s="10">
        <v>4</v>
      </c>
      <c r="P29" s="23">
        <v>0</v>
      </c>
      <c r="Q29" s="9">
        <f>P29*O29</f>
        <v>0</v>
      </c>
    </row>
    <row r="30" spans="2:17" x14ac:dyDescent="0.2">
      <c r="B30" s="27" t="s">
        <v>7</v>
      </c>
      <c r="C30" s="28">
        <v>55</v>
      </c>
      <c r="D30" s="27" t="s">
        <v>115</v>
      </c>
      <c r="E30" s="27" t="s">
        <v>118</v>
      </c>
      <c r="F30" s="27" t="s">
        <v>153</v>
      </c>
      <c r="G30" s="31">
        <v>2002</v>
      </c>
      <c r="H30" s="27" t="s">
        <v>154</v>
      </c>
      <c r="I30" s="33" t="s">
        <v>155</v>
      </c>
      <c r="J30" s="28" t="s">
        <v>121</v>
      </c>
      <c r="K30" s="28" t="s">
        <v>147</v>
      </c>
      <c r="L30" s="28" t="s">
        <v>156</v>
      </c>
      <c r="M30" s="28"/>
      <c r="N30" s="27"/>
      <c r="O30" s="10">
        <v>1</v>
      </c>
      <c r="P30" s="23">
        <v>0</v>
      </c>
      <c r="Q30" s="9">
        <f>P30*O30</f>
        <v>0</v>
      </c>
    </row>
    <row r="31" spans="2:17" ht="13.15" customHeight="1" x14ac:dyDescent="0.2">
      <c r="B31" s="27" t="s">
        <v>7</v>
      </c>
      <c r="C31" s="28">
        <v>55</v>
      </c>
      <c r="D31" s="27" t="s">
        <v>115</v>
      </c>
      <c r="E31" s="27" t="s">
        <v>118</v>
      </c>
      <c r="F31" s="27" t="s">
        <v>124</v>
      </c>
      <c r="G31" s="31">
        <v>2010</v>
      </c>
      <c r="H31" s="27" t="s">
        <v>125</v>
      </c>
      <c r="I31" s="33" t="s">
        <v>157</v>
      </c>
      <c r="J31" s="28"/>
      <c r="K31" s="28" t="s">
        <v>122</v>
      </c>
      <c r="L31" s="28" t="s">
        <v>158</v>
      </c>
      <c r="M31" s="28" t="s">
        <v>159</v>
      </c>
      <c r="N31" s="27" t="s">
        <v>160</v>
      </c>
      <c r="O31" s="10">
        <v>1</v>
      </c>
      <c r="P31" s="23">
        <v>0</v>
      </c>
      <c r="Q31" s="9">
        <f>P31*O31</f>
        <v>0</v>
      </c>
    </row>
    <row r="32" spans="2:17" x14ac:dyDescent="0.2">
      <c r="B32" s="27" t="s">
        <v>7</v>
      </c>
      <c r="C32" s="28">
        <v>67</v>
      </c>
      <c r="D32" s="27" t="s">
        <v>135</v>
      </c>
      <c r="E32" s="27" t="s">
        <v>136</v>
      </c>
      <c r="F32" s="27" t="s">
        <v>137</v>
      </c>
      <c r="G32" s="31"/>
      <c r="H32" s="28" t="s">
        <v>138</v>
      </c>
      <c r="I32" s="33" t="s">
        <v>161</v>
      </c>
      <c r="J32" s="28"/>
      <c r="K32" s="28"/>
      <c r="L32" s="28"/>
      <c r="M32" s="28"/>
      <c r="N32" s="27"/>
      <c r="O32" s="10">
        <v>1</v>
      </c>
      <c r="P32" s="23">
        <v>0</v>
      </c>
      <c r="Q32" s="9">
        <f t="shared" ref="Q32" si="6">P32*O32</f>
        <v>0</v>
      </c>
    </row>
    <row r="33" spans="2:17" x14ac:dyDescent="0.2">
      <c r="B33" s="27" t="s">
        <v>7</v>
      </c>
      <c r="C33" s="28">
        <v>55</v>
      </c>
      <c r="D33" s="27" t="s">
        <v>115</v>
      </c>
      <c r="E33" s="27" t="s">
        <v>118</v>
      </c>
      <c r="F33" s="27" t="s">
        <v>124</v>
      </c>
      <c r="G33" s="31">
        <v>2017</v>
      </c>
      <c r="H33" s="27" t="s">
        <v>162</v>
      </c>
      <c r="I33" s="33" t="s">
        <v>163</v>
      </c>
      <c r="J33" s="28" t="s">
        <v>164</v>
      </c>
      <c r="K33" s="28" t="s">
        <v>165</v>
      </c>
      <c r="L33" s="28">
        <v>3</v>
      </c>
      <c r="M33" s="28" t="s">
        <v>166</v>
      </c>
      <c r="N33" s="27"/>
      <c r="O33" s="10">
        <v>1</v>
      </c>
      <c r="P33" s="23">
        <v>0</v>
      </c>
      <c r="Q33" s="9">
        <f>P33*O33</f>
        <v>0</v>
      </c>
    </row>
    <row r="34" spans="2:17" ht="13.15" customHeight="1" x14ac:dyDescent="0.2">
      <c r="B34" s="27" t="s">
        <v>7</v>
      </c>
      <c r="C34" s="28">
        <v>55</v>
      </c>
      <c r="D34" s="27" t="s">
        <v>115</v>
      </c>
      <c r="E34" s="27" t="s">
        <v>118</v>
      </c>
      <c r="F34" s="27" t="s">
        <v>167</v>
      </c>
      <c r="G34" s="31">
        <v>2012</v>
      </c>
      <c r="H34" s="27" t="s">
        <v>168</v>
      </c>
      <c r="I34" s="33" t="s">
        <v>169</v>
      </c>
      <c r="J34" s="28" t="s">
        <v>170</v>
      </c>
      <c r="K34" s="28" t="s">
        <v>122</v>
      </c>
      <c r="L34" s="28" t="s">
        <v>171</v>
      </c>
      <c r="M34" s="28"/>
      <c r="N34" s="27"/>
      <c r="O34" s="10">
        <v>1</v>
      </c>
      <c r="P34" s="23">
        <v>0</v>
      </c>
      <c r="Q34" s="9">
        <f>P34*O34</f>
        <v>0</v>
      </c>
    </row>
    <row r="35" spans="2:17" x14ac:dyDescent="0.2">
      <c r="B35" s="27" t="s">
        <v>7</v>
      </c>
      <c r="C35" s="28">
        <v>55</v>
      </c>
      <c r="D35" s="27" t="s">
        <v>115</v>
      </c>
      <c r="E35" s="27" t="s">
        <v>118</v>
      </c>
      <c r="F35" s="27" t="s">
        <v>153</v>
      </c>
      <c r="G35" s="31">
        <v>2004</v>
      </c>
      <c r="H35" s="27" t="s">
        <v>172</v>
      </c>
      <c r="I35" s="33" t="s">
        <v>173</v>
      </c>
      <c r="J35" s="28" t="s">
        <v>121</v>
      </c>
      <c r="K35" s="28" t="s">
        <v>147</v>
      </c>
      <c r="L35" s="28" t="s">
        <v>174</v>
      </c>
      <c r="M35" s="28"/>
      <c r="N35" s="27"/>
      <c r="O35" s="10">
        <v>1</v>
      </c>
      <c r="P35" s="23">
        <v>0</v>
      </c>
      <c r="Q35" s="9">
        <f t="shared" ref="Q35" si="7">P35*O35</f>
        <v>0</v>
      </c>
    </row>
    <row r="36" spans="2:17" x14ac:dyDescent="0.2">
      <c r="B36" s="27" t="s">
        <v>7</v>
      </c>
      <c r="C36" s="28">
        <v>55</v>
      </c>
      <c r="D36" s="27" t="s">
        <v>115</v>
      </c>
      <c r="E36" s="27" t="s">
        <v>118</v>
      </c>
      <c r="F36" s="27" t="s">
        <v>153</v>
      </c>
      <c r="G36" s="31"/>
      <c r="H36" s="27" t="s">
        <v>175</v>
      </c>
      <c r="I36" s="33" t="s">
        <v>176</v>
      </c>
      <c r="J36" s="28"/>
      <c r="K36" s="28" t="s">
        <v>147</v>
      </c>
      <c r="L36" s="28">
        <v>1</v>
      </c>
      <c r="M36" s="28"/>
      <c r="N36" s="27"/>
      <c r="O36" s="10">
        <v>1</v>
      </c>
      <c r="P36" s="23">
        <v>0</v>
      </c>
      <c r="Q36" s="9">
        <f>P36*O36</f>
        <v>0</v>
      </c>
    </row>
    <row r="37" spans="2:17" ht="13.15" customHeight="1" x14ac:dyDescent="0.2">
      <c r="B37" s="27" t="s">
        <v>7</v>
      </c>
      <c r="C37" s="28">
        <v>67</v>
      </c>
      <c r="D37" s="27" t="s">
        <v>135</v>
      </c>
      <c r="E37" s="27" t="s">
        <v>136</v>
      </c>
      <c r="F37" s="27" t="s">
        <v>137</v>
      </c>
      <c r="G37" s="31"/>
      <c r="H37" s="28" t="s">
        <v>138</v>
      </c>
      <c r="I37" s="33" t="s">
        <v>161</v>
      </c>
      <c r="J37" s="28"/>
      <c r="K37" s="28"/>
      <c r="L37" s="28"/>
      <c r="M37" s="28"/>
      <c r="N37" s="27"/>
      <c r="O37" s="10">
        <v>1</v>
      </c>
      <c r="P37" s="23">
        <v>0</v>
      </c>
      <c r="Q37" s="9">
        <f>P37*O37</f>
        <v>0</v>
      </c>
    </row>
    <row r="38" spans="2:17" x14ac:dyDescent="0.2">
      <c r="B38" s="27" t="s">
        <v>7</v>
      </c>
      <c r="C38" s="28">
        <v>51</v>
      </c>
      <c r="D38" s="27" t="s">
        <v>99</v>
      </c>
      <c r="E38" s="34" t="s">
        <v>110</v>
      </c>
      <c r="F38" s="27" t="s">
        <v>29</v>
      </c>
      <c r="G38" s="31"/>
      <c r="H38" s="27"/>
      <c r="I38" s="33"/>
      <c r="J38" s="28"/>
      <c r="K38" s="28"/>
      <c r="L38" s="28"/>
      <c r="M38" s="28"/>
      <c r="N38" s="29"/>
      <c r="O38" s="10">
        <v>1</v>
      </c>
      <c r="P38" s="23">
        <v>0</v>
      </c>
      <c r="Q38" s="9">
        <f t="shared" ref="Q38" si="8">P38*O38</f>
        <v>0</v>
      </c>
    </row>
    <row r="39" spans="2:17" ht="13.15" customHeight="1" x14ac:dyDescent="0.2">
      <c r="B39" s="27" t="s">
        <v>7</v>
      </c>
      <c r="C39" s="28">
        <v>51</v>
      </c>
      <c r="D39" s="27" t="s">
        <v>99</v>
      </c>
      <c r="E39" s="27" t="s">
        <v>100</v>
      </c>
      <c r="F39" s="27" t="s">
        <v>101</v>
      </c>
      <c r="G39" s="31">
        <v>2016</v>
      </c>
      <c r="H39" s="27" t="s">
        <v>177</v>
      </c>
      <c r="I39" s="33">
        <v>1608913462440</v>
      </c>
      <c r="J39" s="28"/>
      <c r="K39" s="28"/>
      <c r="L39" s="28"/>
      <c r="M39" s="28"/>
      <c r="N39" s="27"/>
      <c r="O39" s="10">
        <v>1</v>
      </c>
      <c r="P39" s="23">
        <v>0</v>
      </c>
      <c r="Q39" s="9">
        <f>P39*O39</f>
        <v>0</v>
      </c>
    </row>
    <row r="40" spans="2:17" x14ac:dyDescent="0.2">
      <c r="B40" s="27" t="s">
        <v>7</v>
      </c>
      <c r="C40" s="28">
        <v>51</v>
      </c>
      <c r="D40" s="27" t="s">
        <v>99</v>
      </c>
      <c r="E40" s="27" t="s">
        <v>100</v>
      </c>
      <c r="F40" s="27" t="s">
        <v>101</v>
      </c>
      <c r="G40" s="31">
        <v>2016</v>
      </c>
      <c r="H40" s="27" t="s">
        <v>177</v>
      </c>
      <c r="I40" s="33">
        <v>1608913462630</v>
      </c>
      <c r="J40" s="28"/>
      <c r="K40" s="28"/>
      <c r="L40" s="28"/>
      <c r="M40" s="28"/>
      <c r="N40" s="29"/>
      <c r="O40" s="10">
        <v>1</v>
      </c>
      <c r="P40" s="23">
        <v>0</v>
      </c>
      <c r="Q40" s="9">
        <f t="shared" ref="Q40" si="9">P40*O40</f>
        <v>0</v>
      </c>
    </row>
    <row r="41" spans="2:17" x14ac:dyDescent="0.2">
      <c r="B41" s="27" t="s">
        <v>7</v>
      </c>
      <c r="C41" s="28">
        <v>51</v>
      </c>
      <c r="D41" s="27" t="s">
        <v>99</v>
      </c>
      <c r="E41" s="27" t="s">
        <v>100</v>
      </c>
      <c r="F41" s="27" t="s">
        <v>101</v>
      </c>
      <c r="G41" s="31">
        <v>2016</v>
      </c>
      <c r="H41" s="27" t="s">
        <v>177</v>
      </c>
      <c r="I41" s="33">
        <v>1608913462310</v>
      </c>
      <c r="J41" s="27"/>
      <c r="K41" s="28"/>
      <c r="L41" s="28"/>
      <c r="M41" s="28"/>
      <c r="N41" s="27"/>
      <c r="O41" s="10">
        <v>1</v>
      </c>
      <c r="P41" s="23">
        <v>0</v>
      </c>
      <c r="Q41" s="9">
        <f>P41*O41</f>
        <v>0</v>
      </c>
    </row>
    <row r="42" spans="2:17" x14ac:dyDescent="0.2">
      <c r="B42" s="27" t="s">
        <v>7</v>
      </c>
      <c r="C42" s="28">
        <v>51</v>
      </c>
      <c r="D42" s="27" t="s">
        <v>111</v>
      </c>
      <c r="E42" s="27" t="s">
        <v>112</v>
      </c>
      <c r="F42" s="27" t="s">
        <v>178</v>
      </c>
      <c r="G42" s="31">
        <v>2010</v>
      </c>
      <c r="H42" s="27" t="s">
        <v>179</v>
      </c>
      <c r="I42" s="33"/>
      <c r="J42" s="28"/>
      <c r="K42" s="28"/>
      <c r="L42" s="28" t="s">
        <v>180</v>
      </c>
      <c r="M42" s="28"/>
      <c r="N42" s="29"/>
      <c r="O42" s="10">
        <v>1</v>
      </c>
      <c r="P42" s="23">
        <v>0</v>
      </c>
      <c r="Q42" s="9">
        <f t="shared" ref="Q42" si="10">P42*O42</f>
        <v>0</v>
      </c>
    </row>
    <row r="43" spans="2:17" x14ac:dyDescent="0.2">
      <c r="B43" s="27" t="s">
        <v>7</v>
      </c>
      <c r="C43" s="28">
        <v>51</v>
      </c>
      <c r="D43" s="27" t="s">
        <v>111</v>
      </c>
      <c r="E43" s="27" t="s">
        <v>112</v>
      </c>
      <c r="F43" s="27" t="s">
        <v>178</v>
      </c>
      <c r="G43" s="31">
        <v>2010</v>
      </c>
      <c r="H43" s="27" t="s">
        <v>181</v>
      </c>
      <c r="I43" s="33"/>
      <c r="J43" s="27"/>
      <c r="K43" s="28"/>
      <c r="L43" s="28" t="s">
        <v>182</v>
      </c>
      <c r="M43" s="28"/>
      <c r="N43" s="27"/>
      <c r="O43" s="10">
        <v>1</v>
      </c>
      <c r="P43" s="23">
        <v>0</v>
      </c>
      <c r="Q43" s="9">
        <f>P43*O43</f>
        <v>0</v>
      </c>
    </row>
    <row r="44" spans="2:17" ht="13.15" customHeight="1" x14ac:dyDescent="0.2">
      <c r="B44" s="27" t="s">
        <v>8</v>
      </c>
      <c r="C44" s="28">
        <v>57</v>
      </c>
      <c r="D44" s="27" t="s">
        <v>183</v>
      </c>
      <c r="E44" s="27" t="s">
        <v>184</v>
      </c>
      <c r="F44" s="27" t="s">
        <v>29</v>
      </c>
      <c r="G44" s="31">
        <v>2013</v>
      </c>
      <c r="H44" s="27"/>
      <c r="I44" s="33"/>
      <c r="J44" s="28"/>
      <c r="K44" s="28"/>
      <c r="L44" s="28"/>
      <c r="M44" s="28"/>
      <c r="N44" s="27"/>
      <c r="O44" s="10">
        <v>1</v>
      </c>
      <c r="P44" s="23">
        <v>0</v>
      </c>
      <c r="Q44" s="9">
        <f>P44*O44</f>
        <v>0</v>
      </c>
    </row>
    <row r="45" spans="2:17" x14ac:dyDescent="0.2">
      <c r="B45" s="27" t="s">
        <v>8</v>
      </c>
      <c r="C45" s="28">
        <v>57</v>
      </c>
      <c r="D45" s="27" t="s">
        <v>185</v>
      </c>
      <c r="E45" s="27" t="s">
        <v>112</v>
      </c>
      <c r="F45" s="27" t="s">
        <v>186</v>
      </c>
      <c r="G45" s="31">
        <v>2007</v>
      </c>
      <c r="H45" s="27" t="s">
        <v>187</v>
      </c>
      <c r="I45" s="33" t="s">
        <v>188</v>
      </c>
      <c r="J45" s="28"/>
      <c r="K45" s="28"/>
      <c r="L45" s="28"/>
      <c r="M45" s="28"/>
      <c r="N45" s="29"/>
      <c r="O45" s="10">
        <v>1</v>
      </c>
      <c r="P45" s="23">
        <v>0</v>
      </c>
      <c r="Q45" s="9">
        <f t="shared" ref="Q45" si="11">P45*O45</f>
        <v>0</v>
      </c>
    </row>
    <row r="46" spans="2:17" x14ac:dyDescent="0.2">
      <c r="B46" s="27" t="s">
        <v>8</v>
      </c>
      <c r="C46" s="28">
        <v>57</v>
      </c>
      <c r="D46" s="27" t="s">
        <v>185</v>
      </c>
      <c r="E46" s="27" t="s">
        <v>112</v>
      </c>
      <c r="F46" s="27" t="s">
        <v>186</v>
      </c>
      <c r="G46" s="31">
        <v>2007</v>
      </c>
      <c r="H46" s="27" t="s">
        <v>189</v>
      </c>
      <c r="I46" s="33" t="s">
        <v>190</v>
      </c>
      <c r="J46" s="28"/>
      <c r="K46" s="28"/>
      <c r="L46" s="28"/>
      <c r="M46" s="28"/>
      <c r="N46" s="27"/>
      <c r="O46" s="10">
        <v>1</v>
      </c>
      <c r="P46" s="23">
        <v>0</v>
      </c>
      <c r="Q46" s="9">
        <f>P46*O46</f>
        <v>0</v>
      </c>
    </row>
    <row r="47" spans="2:17" ht="13.15" customHeight="1" x14ac:dyDescent="0.2">
      <c r="B47" s="27" t="s">
        <v>8</v>
      </c>
      <c r="C47" s="28">
        <v>57</v>
      </c>
      <c r="D47" s="27" t="s">
        <v>185</v>
      </c>
      <c r="E47" s="27" t="s">
        <v>112</v>
      </c>
      <c r="F47" s="27" t="s">
        <v>186</v>
      </c>
      <c r="G47" s="31">
        <v>2007</v>
      </c>
      <c r="H47" s="27" t="s">
        <v>191</v>
      </c>
      <c r="I47" s="33" t="s">
        <v>192</v>
      </c>
      <c r="J47" s="28"/>
      <c r="K47" s="28"/>
      <c r="L47" s="28"/>
      <c r="M47" s="28"/>
      <c r="N47" s="27"/>
      <c r="O47" s="10">
        <v>1</v>
      </c>
      <c r="P47" s="23">
        <v>0</v>
      </c>
      <c r="Q47" s="9">
        <f>P47*O47</f>
        <v>0</v>
      </c>
    </row>
    <row r="48" spans="2:17" x14ac:dyDescent="0.2">
      <c r="B48" s="27" t="s">
        <v>8</v>
      </c>
      <c r="C48" s="28">
        <v>57</v>
      </c>
      <c r="D48" s="27" t="s">
        <v>185</v>
      </c>
      <c r="E48" s="27" t="s">
        <v>112</v>
      </c>
      <c r="F48" s="27" t="s">
        <v>186</v>
      </c>
      <c r="G48" s="31">
        <v>2007</v>
      </c>
      <c r="H48" s="27" t="s">
        <v>187</v>
      </c>
      <c r="I48" s="33" t="s">
        <v>193</v>
      </c>
      <c r="J48" s="28"/>
      <c r="K48" s="28"/>
      <c r="L48" s="28"/>
      <c r="M48" s="28"/>
      <c r="N48" s="29"/>
      <c r="O48" s="10">
        <v>1</v>
      </c>
      <c r="P48" s="23">
        <v>0</v>
      </c>
      <c r="Q48" s="9">
        <f t="shared" ref="Q48" si="12">P48*O48</f>
        <v>0</v>
      </c>
    </row>
    <row r="49" spans="2:17" x14ac:dyDescent="0.2">
      <c r="B49" s="27" t="s">
        <v>8</v>
      </c>
      <c r="C49" s="28">
        <v>53</v>
      </c>
      <c r="D49" s="27" t="s">
        <v>194</v>
      </c>
      <c r="E49" s="27" t="s">
        <v>195</v>
      </c>
      <c r="F49" s="27" t="s">
        <v>196</v>
      </c>
      <c r="G49" s="31">
        <v>2021</v>
      </c>
      <c r="H49" s="27" t="s">
        <v>197</v>
      </c>
      <c r="I49" s="33"/>
      <c r="J49" s="28"/>
      <c r="K49" s="28"/>
      <c r="L49" s="28"/>
      <c r="M49" s="28"/>
      <c r="N49" s="27" t="s">
        <v>198</v>
      </c>
      <c r="O49" s="10">
        <v>1</v>
      </c>
      <c r="P49" s="23">
        <v>0</v>
      </c>
      <c r="Q49" s="9">
        <f>P49*O49</f>
        <v>0</v>
      </c>
    </row>
    <row r="50" spans="2:17" ht="13.15" customHeight="1" x14ac:dyDescent="0.2">
      <c r="B50" s="27" t="s">
        <v>8</v>
      </c>
      <c r="C50" s="28">
        <v>51</v>
      </c>
      <c r="D50" s="27" t="s">
        <v>199</v>
      </c>
      <c r="E50" s="27" t="s">
        <v>200</v>
      </c>
      <c r="F50" s="27"/>
      <c r="G50" s="31"/>
      <c r="H50" s="27" t="s">
        <v>29</v>
      </c>
      <c r="I50" s="33"/>
      <c r="J50" s="28"/>
      <c r="K50" s="28"/>
      <c r="L50" s="28"/>
      <c r="M50" s="28"/>
      <c r="N50" s="27"/>
      <c r="O50" s="10">
        <v>25</v>
      </c>
      <c r="P50" s="23">
        <v>0</v>
      </c>
      <c r="Q50" s="9">
        <f>P50*O50</f>
        <v>0</v>
      </c>
    </row>
    <row r="51" spans="2:17" x14ac:dyDescent="0.2">
      <c r="B51" s="27" t="s">
        <v>8</v>
      </c>
      <c r="C51" s="28">
        <v>51</v>
      </c>
      <c r="D51" s="27" t="s">
        <v>199</v>
      </c>
      <c r="E51" s="27" t="s">
        <v>201</v>
      </c>
      <c r="F51" s="27"/>
      <c r="G51" s="31"/>
      <c r="H51" s="27" t="s">
        <v>202</v>
      </c>
      <c r="I51" s="33"/>
      <c r="J51" s="28" t="s">
        <v>203</v>
      </c>
      <c r="K51" s="28"/>
      <c r="L51" s="28"/>
      <c r="M51" s="28"/>
      <c r="N51" s="29"/>
      <c r="O51" s="10">
        <v>2</v>
      </c>
      <c r="P51" s="23">
        <v>0</v>
      </c>
      <c r="Q51" s="9">
        <f t="shared" ref="Q51" si="13">P51*O51</f>
        <v>0</v>
      </c>
    </row>
    <row r="52" spans="2:17" x14ac:dyDescent="0.2">
      <c r="B52" s="27" t="s">
        <v>8</v>
      </c>
      <c r="C52" s="28">
        <v>51</v>
      </c>
      <c r="D52" s="27" t="s">
        <v>199</v>
      </c>
      <c r="E52" s="27" t="s">
        <v>204</v>
      </c>
      <c r="F52" s="27" t="s">
        <v>205</v>
      </c>
      <c r="G52" s="31"/>
      <c r="H52" s="27" t="s">
        <v>29</v>
      </c>
      <c r="I52" s="33"/>
      <c r="J52" s="28"/>
      <c r="K52" s="28"/>
      <c r="L52" s="28"/>
      <c r="M52" s="28"/>
      <c r="N52" s="27"/>
      <c r="O52" s="10">
        <v>1</v>
      </c>
      <c r="P52" s="23">
        <v>0</v>
      </c>
      <c r="Q52" s="9">
        <f>P52*O52</f>
        <v>0</v>
      </c>
    </row>
    <row r="53" spans="2:17" ht="13.15" customHeight="1" x14ac:dyDescent="0.2">
      <c r="B53" s="27" t="s">
        <v>8</v>
      </c>
      <c r="C53" s="28">
        <v>51</v>
      </c>
      <c r="D53" s="27" t="s">
        <v>199</v>
      </c>
      <c r="E53" s="27" t="s">
        <v>206</v>
      </c>
      <c r="F53" s="27" t="s">
        <v>207</v>
      </c>
      <c r="G53" s="31"/>
      <c r="H53" s="27" t="s">
        <v>208</v>
      </c>
      <c r="I53" s="33"/>
      <c r="J53" s="28"/>
      <c r="K53" s="28"/>
      <c r="L53" s="28"/>
      <c r="M53" s="28"/>
      <c r="N53" s="27"/>
      <c r="O53" s="10">
        <v>3</v>
      </c>
      <c r="P53" s="23">
        <v>0</v>
      </c>
      <c r="Q53" s="9">
        <f>P53*O53</f>
        <v>0</v>
      </c>
    </row>
    <row r="54" spans="2:17" x14ac:dyDescent="0.2">
      <c r="B54" s="27" t="s">
        <v>8</v>
      </c>
      <c r="C54" s="28">
        <v>51</v>
      </c>
      <c r="D54" s="27" t="s">
        <v>199</v>
      </c>
      <c r="E54" s="27" t="s">
        <v>206</v>
      </c>
      <c r="F54" s="27" t="s">
        <v>207</v>
      </c>
      <c r="G54" s="31"/>
      <c r="H54" s="27" t="s">
        <v>209</v>
      </c>
      <c r="I54" s="33"/>
      <c r="J54" s="28"/>
      <c r="K54" s="28"/>
      <c r="L54" s="28"/>
      <c r="M54" s="28"/>
      <c r="N54" s="29"/>
      <c r="O54" s="10">
        <v>1</v>
      </c>
      <c r="P54" s="23">
        <v>0</v>
      </c>
      <c r="Q54" s="9">
        <f t="shared" ref="Q54" si="14">P54*O54</f>
        <v>0</v>
      </c>
    </row>
    <row r="55" spans="2:17" ht="13.15" customHeight="1" x14ac:dyDescent="0.2">
      <c r="B55" s="27" t="s">
        <v>8</v>
      </c>
      <c r="C55" s="28">
        <v>51</v>
      </c>
      <c r="D55" s="27" t="s">
        <v>199</v>
      </c>
      <c r="E55" s="27" t="s">
        <v>206</v>
      </c>
      <c r="F55" s="27"/>
      <c r="G55" s="31"/>
      <c r="H55" s="27" t="s">
        <v>210</v>
      </c>
      <c r="I55" s="33"/>
      <c r="J55" s="28"/>
      <c r="K55" s="28"/>
      <c r="L55" s="28"/>
      <c r="M55" s="28"/>
      <c r="N55" s="27"/>
      <c r="O55" s="10">
        <v>2</v>
      </c>
      <c r="P55" s="23">
        <v>0</v>
      </c>
      <c r="Q55" s="9">
        <f>P55*O55</f>
        <v>0</v>
      </c>
    </row>
    <row r="56" spans="2:17" ht="13.15" customHeight="1" x14ac:dyDescent="0.2">
      <c r="B56" s="27" t="s">
        <v>8</v>
      </c>
      <c r="C56" s="28">
        <v>51</v>
      </c>
      <c r="D56" s="27" t="s">
        <v>199</v>
      </c>
      <c r="E56" s="27" t="s">
        <v>206</v>
      </c>
      <c r="F56" s="27"/>
      <c r="G56" s="31"/>
      <c r="H56" s="27" t="s">
        <v>211</v>
      </c>
      <c r="I56" s="33"/>
      <c r="J56" s="28"/>
      <c r="K56" s="28"/>
      <c r="L56" s="28"/>
      <c r="M56" s="28"/>
      <c r="N56" s="27"/>
      <c r="O56" s="10">
        <v>2</v>
      </c>
      <c r="P56" s="23">
        <v>0</v>
      </c>
      <c r="Q56" s="9">
        <f>P56*O56</f>
        <v>0</v>
      </c>
    </row>
    <row r="57" spans="2:17" x14ac:dyDescent="0.2">
      <c r="B57" s="27" t="s">
        <v>8</v>
      </c>
      <c r="C57" s="28">
        <v>51</v>
      </c>
      <c r="D57" s="27" t="s">
        <v>199</v>
      </c>
      <c r="E57" s="27" t="s">
        <v>206</v>
      </c>
      <c r="F57" s="27" t="s">
        <v>212</v>
      </c>
      <c r="G57" s="31"/>
      <c r="H57" s="27" t="s">
        <v>213</v>
      </c>
      <c r="I57" s="33"/>
      <c r="J57" s="28"/>
      <c r="K57" s="28"/>
      <c r="L57" s="28" t="s">
        <v>214</v>
      </c>
      <c r="M57" s="28"/>
      <c r="N57" s="29"/>
      <c r="O57" s="10">
        <v>1</v>
      </c>
      <c r="P57" s="23">
        <v>0</v>
      </c>
      <c r="Q57" s="9">
        <f t="shared" ref="Q57" si="15">P57*O57</f>
        <v>0</v>
      </c>
    </row>
    <row r="58" spans="2:17" x14ac:dyDescent="0.2">
      <c r="B58" s="27" t="s">
        <v>8</v>
      </c>
      <c r="C58" s="28">
        <v>51</v>
      </c>
      <c r="D58" s="27" t="s">
        <v>199</v>
      </c>
      <c r="E58" s="27" t="s">
        <v>206</v>
      </c>
      <c r="F58" s="27" t="s">
        <v>215</v>
      </c>
      <c r="G58" s="31"/>
      <c r="H58" s="27" t="s">
        <v>216</v>
      </c>
      <c r="I58" s="33"/>
      <c r="J58" s="28"/>
      <c r="K58" s="28"/>
      <c r="L58" s="28"/>
      <c r="M58" s="28"/>
      <c r="N58" s="27"/>
      <c r="O58" s="10">
        <v>5</v>
      </c>
      <c r="P58" s="23">
        <v>0</v>
      </c>
      <c r="Q58" s="9">
        <f>P58*O58</f>
        <v>0</v>
      </c>
    </row>
    <row r="59" spans="2:17" ht="13.15" customHeight="1" x14ac:dyDescent="0.2">
      <c r="B59" s="27" t="s">
        <v>8</v>
      </c>
      <c r="C59" s="28">
        <v>51</v>
      </c>
      <c r="D59" s="27" t="s">
        <v>199</v>
      </c>
      <c r="E59" s="27" t="s">
        <v>217</v>
      </c>
      <c r="F59" s="27" t="s">
        <v>215</v>
      </c>
      <c r="G59" s="31"/>
      <c r="H59" s="27" t="s">
        <v>218</v>
      </c>
      <c r="I59" s="33"/>
      <c r="J59" s="28"/>
      <c r="K59" s="28"/>
      <c r="L59" s="28"/>
      <c r="M59" s="28"/>
      <c r="N59" s="27"/>
      <c r="O59" s="10">
        <v>24</v>
      </c>
      <c r="P59" s="23">
        <v>0</v>
      </c>
      <c r="Q59" s="9">
        <f>P59*O59</f>
        <v>0</v>
      </c>
    </row>
    <row r="60" spans="2:17" x14ac:dyDescent="0.2">
      <c r="B60" s="27" t="s">
        <v>8</v>
      </c>
      <c r="C60" s="28">
        <v>51</v>
      </c>
      <c r="D60" s="27" t="s">
        <v>199</v>
      </c>
      <c r="E60" s="27" t="s">
        <v>219</v>
      </c>
      <c r="F60" s="27" t="s">
        <v>36</v>
      </c>
      <c r="G60" s="31"/>
      <c r="H60" s="27" t="s">
        <v>220</v>
      </c>
      <c r="I60" s="33"/>
      <c r="J60" s="28"/>
      <c r="K60" s="28"/>
      <c r="L60" s="28"/>
      <c r="M60" s="28"/>
      <c r="N60" s="29"/>
      <c r="O60" s="10">
        <v>4</v>
      </c>
      <c r="P60" s="23">
        <v>0</v>
      </c>
      <c r="Q60" s="9">
        <f t="shared" ref="Q60" si="16">P60*O60</f>
        <v>0</v>
      </c>
    </row>
    <row r="61" spans="2:17" x14ac:dyDescent="0.2">
      <c r="B61" s="27" t="s">
        <v>8</v>
      </c>
      <c r="C61" s="28">
        <v>51</v>
      </c>
      <c r="D61" s="27" t="s">
        <v>199</v>
      </c>
      <c r="E61" s="27" t="s">
        <v>221</v>
      </c>
      <c r="F61" s="27" t="s">
        <v>36</v>
      </c>
      <c r="G61" s="31"/>
      <c r="H61" s="27"/>
      <c r="I61" s="33"/>
      <c r="J61" s="28"/>
      <c r="K61" s="28"/>
      <c r="L61" s="28"/>
      <c r="M61" s="28"/>
      <c r="N61" s="27"/>
      <c r="O61" s="10">
        <v>8</v>
      </c>
      <c r="P61" s="23">
        <v>0</v>
      </c>
      <c r="Q61" s="9">
        <f>P61*O61</f>
        <v>0</v>
      </c>
    </row>
    <row r="62" spans="2:17" ht="13.15" customHeight="1" x14ac:dyDescent="0.2">
      <c r="B62" s="27" t="s">
        <v>8</v>
      </c>
      <c r="C62" s="28">
        <v>51</v>
      </c>
      <c r="D62" s="27" t="s">
        <v>199</v>
      </c>
      <c r="E62" s="27" t="s">
        <v>222</v>
      </c>
      <c r="F62" s="27" t="s">
        <v>223</v>
      </c>
      <c r="G62" s="31"/>
      <c r="H62" s="27"/>
      <c r="I62" s="33"/>
      <c r="J62" s="28"/>
      <c r="K62" s="28"/>
      <c r="L62" s="28"/>
      <c r="M62" s="28"/>
      <c r="N62" s="27"/>
      <c r="O62" s="10">
        <v>60</v>
      </c>
      <c r="P62" s="23">
        <v>0</v>
      </c>
      <c r="Q62" s="9">
        <f>P62*O62</f>
        <v>0</v>
      </c>
    </row>
    <row r="63" spans="2:17" x14ac:dyDescent="0.2">
      <c r="B63" s="27" t="s">
        <v>8</v>
      </c>
      <c r="C63" s="28">
        <v>51</v>
      </c>
      <c r="D63" s="27" t="s">
        <v>199</v>
      </c>
      <c r="E63" s="27" t="s">
        <v>224</v>
      </c>
      <c r="F63" s="27" t="s">
        <v>215</v>
      </c>
      <c r="G63" s="31"/>
      <c r="H63" s="27"/>
      <c r="I63" s="33"/>
      <c r="J63" s="28"/>
      <c r="K63" s="28"/>
      <c r="L63" s="28"/>
      <c r="M63" s="28"/>
      <c r="N63" s="29"/>
      <c r="O63" s="10">
        <v>24</v>
      </c>
      <c r="P63" s="23">
        <v>0</v>
      </c>
      <c r="Q63" s="9">
        <f t="shared" ref="Q63" si="17">P63*O63</f>
        <v>0</v>
      </c>
    </row>
    <row r="64" spans="2:17" x14ac:dyDescent="0.2">
      <c r="B64" s="27" t="s">
        <v>8</v>
      </c>
      <c r="C64" s="28">
        <v>51</v>
      </c>
      <c r="D64" s="27" t="s">
        <v>199</v>
      </c>
      <c r="E64" s="27" t="s">
        <v>225</v>
      </c>
      <c r="F64" s="27" t="s">
        <v>226</v>
      </c>
      <c r="G64" s="31"/>
      <c r="H64" s="27"/>
      <c r="I64" s="33"/>
      <c r="J64" s="28"/>
      <c r="K64" s="28"/>
      <c r="L64" s="28" t="s">
        <v>227</v>
      </c>
      <c r="M64" s="28"/>
      <c r="N64" s="27"/>
      <c r="O64" s="10">
        <v>4</v>
      </c>
      <c r="P64" s="23">
        <v>0</v>
      </c>
      <c r="Q64" s="9">
        <f>P64*O64</f>
        <v>0</v>
      </c>
    </row>
    <row r="65" spans="2:17" ht="13.15" customHeight="1" x14ac:dyDescent="0.2">
      <c r="B65" s="27" t="s">
        <v>8</v>
      </c>
      <c r="C65" s="28">
        <v>51</v>
      </c>
      <c r="D65" s="27" t="s">
        <v>199</v>
      </c>
      <c r="E65" s="27" t="s">
        <v>225</v>
      </c>
      <c r="F65" s="27" t="s">
        <v>226</v>
      </c>
      <c r="G65" s="31"/>
      <c r="H65" s="27"/>
      <c r="I65" s="33"/>
      <c r="J65" s="28"/>
      <c r="K65" s="28"/>
      <c r="L65" s="28" t="s">
        <v>228</v>
      </c>
      <c r="M65" s="28"/>
      <c r="N65" s="27"/>
      <c r="O65" s="10">
        <v>4</v>
      </c>
      <c r="P65" s="23">
        <v>0</v>
      </c>
      <c r="Q65" s="9">
        <f>P65*O65</f>
        <v>0</v>
      </c>
    </row>
    <row r="66" spans="2:17" x14ac:dyDescent="0.2">
      <c r="B66" s="27" t="s">
        <v>8</v>
      </c>
      <c r="C66" s="28">
        <v>51</v>
      </c>
      <c r="D66" s="27" t="s">
        <v>199</v>
      </c>
      <c r="E66" s="27" t="s">
        <v>225</v>
      </c>
      <c r="F66" s="27" t="s">
        <v>226</v>
      </c>
      <c r="G66" s="31"/>
      <c r="H66" s="27"/>
      <c r="I66" s="33"/>
      <c r="J66" s="28"/>
      <c r="K66" s="28"/>
      <c r="L66" s="28" t="s">
        <v>229</v>
      </c>
      <c r="M66" s="28"/>
      <c r="N66" s="29"/>
      <c r="O66" s="10">
        <v>2</v>
      </c>
      <c r="P66" s="23">
        <v>0</v>
      </c>
      <c r="Q66" s="9">
        <f t="shared" ref="Q66" si="18">P66*O66</f>
        <v>0</v>
      </c>
    </row>
    <row r="67" spans="2:17" ht="13.15" customHeight="1" x14ac:dyDescent="0.2">
      <c r="B67" s="27" t="s">
        <v>8</v>
      </c>
      <c r="C67" s="28">
        <v>51</v>
      </c>
      <c r="D67" s="27" t="s">
        <v>199</v>
      </c>
      <c r="E67" s="27" t="s">
        <v>230</v>
      </c>
      <c r="F67" s="27" t="s">
        <v>231</v>
      </c>
      <c r="G67" s="31"/>
      <c r="H67" s="27">
        <v>125</v>
      </c>
      <c r="I67" s="33"/>
      <c r="J67" s="28"/>
      <c r="K67" s="28"/>
      <c r="L67" s="28"/>
      <c r="M67" s="28"/>
      <c r="N67" s="27"/>
      <c r="O67" s="10">
        <v>1</v>
      </c>
      <c r="P67" s="23">
        <v>0</v>
      </c>
      <c r="Q67" s="9">
        <f>P67*O67</f>
        <v>0</v>
      </c>
    </row>
    <row r="68" spans="2:17" x14ac:dyDescent="0.2">
      <c r="B68" s="27" t="s">
        <v>8</v>
      </c>
      <c r="C68" s="28">
        <v>51</v>
      </c>
      <c r="D68" s="27" t="s">
        <v>199</v>
      </c>
      <c r="E68" s="27" t="s">
        <v>232</v>
      </c>
      <c r="F68" s="27" t="s">
        <v>233</v>
      </c>
      <c r="G68" s="31"/>
      <c r="H68" s="27"/>
      <c r="I68" s="33"/>
      <c r="J68" s="28"/>
      <c r="K68" s="28"/>
      <c r="L68" s="28"/>
      <c r="M68" s="28"/>
      <c r="N68" s="29"/>
      <c r="O68" s="10">
        <v>9</v>
      </c>
      <c r="P68" s="23">
        <v>0</v>
      </c>
      <c r="Q68" s="9">
        <f t="shared" ref="Q68" si="19">P68*O68</f>
        <v>0</v>
      </c>
    </row>
    <row r="69" spans="2:17" x14ac:dyDescent="0.2">
      <c r="B69" s="27" t="s">
        <v>8</v>
      </c>
      <c r="C69" s="28">
        <v>51</v>
      </c>
      <c r="D69" s="27" t="s">
        <v>199</v>
      </c>
      <c r="E69" s="27" t="s">
        <v>234</v>
      </c>
      <c r="F69" s="27" t="s">
        <v>233</v>
      </c>
      <c r="G69" s="31"/>
      <c r="H69" s="27"/>
      <c r="I69" s="33"/>
      <c r="J69" s="27"/>
      <c r="K69" s="28"/>
      <c r="L69" s="28"/>
      <c r="M69" s="28"/>
      <c r="N69" s="27"/>
      <c r="O69" s="10">
        <v>4</v>
      </c>
      <c r="P69" s="23">
        <v>0</v>
      </c>
      <c r="Q69" s="9">
        <f>P69*O69</f>
        <v>0</v>
      </c>
    </row>
    <row r="70" spans="2:17" ht="13.15" customHeight="1" x14ac:dyDescent="0.2">
      <c r="B70" s="27" t="s">
        <v>8</v>
      </c>
      <c r="C70" s="28">
        <v>51</v>
      </c>
      <c r="D70" s="27" t="s">
        <v>199</v>
      </c>
      <c r="E70" s="27" t="s">
        <v>235</v>
      </c>
      <c r="F70" s="27" t="s">
        <v>236</v>
      </c>
      <c r="G70" s="31"/>
      <c r="H70" s="27"/>
      <c r="I70" s="33"/>
      <c r="J70" s="28"/>
      <c r="K70" s="28"/>
      <c r="L70" s="28"/>
      <c r="M70" s="28"/>
      <c r="N70" s="27"/>
      <c r="O70" s="10">
        <v>12</v>
      </c>
      <c r="P70" s="23">
        <v>0</v>
      </c>
      <c r="Q70" s="9">
        <f>P70*O70</f>
        <v>0</v>
      </c>
    </row>
    <row r="71" spans="2:17" x14ac:dyDescent="0.2">
      <c r="B71" s="27" t="s">
        <v>8</v>
      </c>
      <c r="C71" s="28">
        <v>51</v>
      </c>
      <c r="D71" s="27" t="s">
        <v>199</v>
      </c>
      <c r="E71" s="27" t="s">
        <v>237</v>
      </c>
      <c r="F71" s="27" t="s">
        <v>238</v>
      </c>
      <c r="G71" s="31"/>
      <c r="H71" s="27"/>
      <c r="I71" s="33"/>
      <c r="J71" s="28"/>
      <c r="K71" s="28"/>
      <c r="L71" s="28"/>
      <c r="M71" s="28"/>
      <c r="N71" s="29"/>
      <c r="O71" s="10">
        <v>12</v>
      </c>
      <c r="P71" s="23">
        <v>0</v>
      </c>
      <c r="Q71" s="9">
        <f t="shared" ref="Q71" si="20">P71*O71</f>
        <v>0</v>
      </c>
    </row>
    <row r="72" spans="2:17" x14ac:dyDescent="0.2">
      <c r="B72" s="27" t="s">
        <v>8</v>
      </c>
      <c r="C72" s="28">
        <v>51</v>
      </c>
      <c r="D72" s="27" t="s">
        <v>199</v>
      </c>
      <c r="E72" s="27" t="s">
        <v>239</v>
      </c>
      <c r="F72" s="27" t="s">
        <v>236</v>
      </c>
      <c r="G72" s="31"/>
      <c r="H72" s="27"/>
      <c r="I72" s="33"/>
      <c r="J72" s="28"/>
      <c r="K72" s="28"/>
      <c r="L72" s="28"/>
      <c r="M72" s="28"/>
      <c r="N72" s="27"/>
      <c r="O72" s="10">
        <v>4</v>
      </c>
      <c r="P72" s="23">
        <v>0</v>
      </c>
      <c r="Q72" s="9">
        <f>P72*O72</f>
        <v>0</v>
      </c>
    </row>
    <row r="73" spans="2:17" ht="13.15" customHeight="1" x14ac:dyDescent="0.2">
      <c r="B73" s="27" t="s">
        <v>8</v>
      </c>
      <c r="C73" s="28">
        <v>57</v>
      </c>
      <c r="D73" s="27" t="s">
        <v>183</v>
      </c>
      <c r="E73" s="27" t="s">
        <v>240</v>
      </c>
      <c r="F73" s="27" t="s">
        <v>241</v>
      </c>
      <c r="G73" s="31">
        <v>2007</v>
      </c>
      <c r="H73" s="27" t="s">
        <v>242</v>
      </c>
      <c r="I73" s="33"/>
      <c r="J73" s="28"/>
      <c r="K73" s="28"/>
      <c r="L73" s="28"/>
      <c r="M73" s="28"/>
      <c r="N73" s="27"/>
      <c r="O73" s="10">
        <v>2</v>
      </c>
      <c r="P73" s="23">
        <v>0</v>
      </c>
      <c r="Q73" s="9">
        <f>P73*O73</f>
        <v>0</v>
      </c>
    </row>
    <row r="74" spans="2:17" x14ac:dyDescent="0.2">
      <c r="B74" s="27" t="s">
        <v>8</v>
      </c>
      <c r="C74" s="28">
        <v>57</v>
      </c>
      <c r="D74" s="27" t="s">
        <v>183</v>
      </c>
      <c r="E74" s="27" t="s">
        <v>240</v>
      </c>
      <c r="F74" s="27" t="s">
        <v>241</v>
      </c>
      <c r="G74" s="31">
        <v>2007</v>
      </c>
      <c r="H74" s="27" t="s">
        <v>243</v>
      </c>
      <c r="I74" s="33"/>
      <c r="J74" s="28"/>
      <c r="K74" s="28"/>
      <c r="L74" s="28"/>
      <c r="M74" s="28"/>
      <c r="N74" s="29"/>
      <c r="O74" s="10">
        <v>3</v>
      </c>
      <c r="P74" s="23">
        <v>0</v>
      </c>
      <c r="Q74" s="9">
        <f t="shared" ref="Q74" si="21">P74*O74</f>
        <v>0</v>
      </c>
    </row>
    <row r="75" spans="2:17" x14ac:dyDescent="0.2">
      <c r="B75" s="27" t="s">
        <v>8</v>
      </c>
      <c r="C75" s="28">
        <v>57</v>
      </c>
      <c r="D75" s="27" t="s">
        <v>183</v>
      </c>
      <c r="E75" s="27" t="s">
        <v>244</v>
      </c>
      <c r="F75" s="27" t="s">
        <v>245</v>
      </c>
      <c r="G75" s="31">
        <v>2007</v>
      </c>
      <c r="H75" s="27" t="s">
        <v>246</v>
      </c>
      <c r="I75" s="33"/>
      <c r="J75" s="28"/>
      <c r="K75" s="28"/>
      <c r="L75" s="28"/>
      <c r="M75" s="28"/>
      <c r="N75" s="27"/>
      <c r="O75" s="10">
        <v>1</v>
      </c>
      <c r="P75" s="23">
        <v>0</v>
      </c>
      <c r="Q75" s="9">
        <f>P75*O75</f>
        <v>0</v>
      </c>
    </row>
    <row r="76" spans="2:17" ht="13.15" customHeight="1" x14ac:dyDescent="0.2">
      <c r="B76" s="27" t="s">
        <v>8</v>
      </c>
      <c r="C76" s="28">
        <v>57</v>
      </c>
      <c r="D76" s="27" t="s">
        <v>183</v>
      </c>
      <c r="E76" s="27" t="s">
        <v>244</v>
      </c>
      <c r="F76" s="27" t="s">
        <v>245</v>
      </c>
      <c r="G76" s="31">
        <v>2007</v>
      </c>
      <c r="H76" s="27" t="s">
        <v>247</v>
      </c>
      <c r="I76" s="33"/>
      <c r="J76" s="28"/>
      <c r="K76" s="28"/>
      <c r="L76" s="28"/>
      <c r="M76" s="28"/>
      <c r="N76" s="27"/>
      <c r="O76" s="10">
        <v>1</v>
      </c>
      <c r="P76" s="23">
        <v>0</v>
      </c>
      <c r="Q76" s="9">
        <f>P76*O76</f>
        <v>0</v>
      </c>
    </row>
    <row r="77" spans="2:17" x14ac:dyDescent="0.2">
      <c r="B77" s="27" t="s">
        <v>8</v>
      </c>
      <c r="C77" s="28">
        <v>57</v>
      </c>
      <c r="D77" s="27" t="s">
        <v>185</v>
      </c>
      <c r="E77" s="27" t="s">
        <v>248</v>
      </c>
      <c r="F77" s="27"/>
      <c r="G77" s="31">
        <v>2007</v>
      </c>
      <c r="H77" s="27"/>
      <c r="I77" s="33"/>
      <c r="J77" s="28"/>
      <c r="K77" s="28"/>
      <c r="L77" s="28"/>
      <c r="M77" s="28"/>
      <c r="N77" s="29"/>
      <c r="O77" s="10">
        <v>17</v>
      </c>
      <c r="P77" s="23">
        <v>0</v>
      </c>
      <c r="Q77" s="9">
        <f t="shared" ref="Q77" si="22">P77*O77</f>
        <v>0</v>
      </c>
    </row>
    <row r="78" spans="2:17" x14ac:dyDescent="0.2">
      <c r="B78" s="27" t="s">
        <v>8</v>
      </c>
      <c r="C78" s="28">
        <v>57</v>
      </c>
      <c r="D78" s="27" t="s">
        <v>185</v>
      </c>
      <c r="E78" s="27" t="s">
        <v>249</v>
      </c>
      <c r="F78" s="27"/>
      <c r="G78" s="31">
        <v>2007</v>
      </c>
      <c r="H78" s="27"/>
      <c r="I78" s="33"/>
      <c r="J78" s="28"/>
      <c r="K78" s="28"/>
      <c r="L78" s="28"/>
      <c r="M78" s="28"/>
      <c r="N78" s="27"/>
      <c r="O78" s="10">
        <v>11</v>
      </c>
      <c r="P78" s="23">
        <v>0</v>
      </c>
      <c r="Q78" s="9">
        <f>P78*O78</f>
        <v>0</v>
      </c>
    </row>
    <row r="79" spans="2:17" ht="13.15" customHeight="1" x14ac:dyDescent="0.2">
      <c r="B79" s="27" t="s">
        <v>8</v>
      </c>
      <c r="C79" s="28">
        <v>57</v>
      </c>
      <c r="D79" s="27" t="s">
        <v>185</v>
      </c>
      <c r="E79" s="27" t="s">
        <v>250</v>
      </c>
      <c r="F79" s="27"/>
      <c r="G79" s="31">
        <v>2007</v>
      </c>
      <c r="H79" s="27"/>
      <c r="I79" s="33"/>
      <c r="J79" s="28"/>
      <c r="K79" s="28"/>
      <c r="L79" s="28"/>
      <c r="M79" s="28"/>
      <c r="N79" s="27"/>
      <c r="O79" s="10">
        <v>2</v>
      </c>
      <c r="P79" s="23">
        <v>0</v>
      </c>
      <c r="Q79" s="9">
        <f>P79*O79</f>
        <v>0</v>
      </c>
    </row>
    <row r="80" spans="2:17" x14ac:dyDescent="0.2">
      <c r="B80" s="27" t="s">
        <v>8</v>
      </c>
      <c r="C80" s="28">
        <v>57</v>
      </c>
      <c r="D80" s="27" t="s">
        <v>185</v>
      </c>
      <c r="E80" s="27" t="s">
        <v>251</v>
      </c>
      <c r="F80" s="27"/>
      <c r="G80" s="31">
        <v>2007</v>
      </c>
      <c r="H80" s="27"/>
      <c r="I80" s="33"/>
      <c r="J80" s="28"/>
      <c r="K80" s="28"/>
      <c r="L80" s="28"/>
      <c r="M80" s="28"/>
      <c r="N80" s="29"/>
      <c r="O80" s="10">
        <v>6</v>
      </c>
      <c r="P80" s="23">
        <v>0</v>
      </c>
      <c r="Q80" s="9">
        <f t="shared" ref="Q80" si="23">P80*O80</f>
        <v>0</v>
      </c>
    </row>
    <row r="81" spans="2:17" ht="13.15" customHeight="1" x14ac:dyDescent="0.2">
      <c r="B81" s="27" t="s">
        <v>8</v>
      </c>
      <c r="C81" s="28">
        <v>55</v>
      </c>
      <c r="D81" s="27" t="s">
        <v>115</v>
      </c>
      <c r="E81" s="27" t="s">
        <v>252</v>
      </c>
      <c r="F81" s="27" t="s">
        <v>253</v>
      </c>
      <c r="G81" s="31">
        <v>2015</v>
      </c>
      <c r="H81" s="27" t="s">
        <v>254</v>
      </c>
      <c r="I81" s="33" t="s">
        <v>255</v>
      </c>
      <c r="J81" s="28" t="s">
        <v>256</v>
      </c>
      <c r="K81" s="28" t="s">
        <v>122</v>
      </c>
      <c r="L81" s="28" t="s">
        <v>257</v>
      </c>
      <c r="M81" s="28"/>
      <c r="N81" s="27" t="s">
        <v>258</v>
      </c>
      <c r="O81" s="10">
        <v>1</v>
      </c>
      <c r="P81" s="23">
        <v>0</v>
      </c>
      <c r="Q81" s="9">
        <f>P81*O81</f>
        <v>0</v>
      </c>
    </row>
    <row r="82" spans="2:17" x14ac:dyDescent="0.2">
      <c r="B82" s="27" t="s">
        <v>8</v>
      </c>
      <c r="C82" s="28">
        <v>55</v>
      </c>
      <c r="D82" s="27" t="s">
        <v>115</v>
      </c>
      <c r="E82" s="27" t="s">
        <v>259</v>
      </c>
      <c r="F82" s="27" t="s">
        <v>253</v>
      </c>
      <c r="G82" s="31">
        <v>2015</v>
      </c>
      <c r="H82" s="27" t="s">
        <v>29</v>
      </c>
      <c r="I82" s="33"/>
      <c r="J82" s="28"/>
      <c r="K82" s="28" t="s">
        <v>122</v>
      </c>
      <c r="L82" s="28"/>
      <c r="M82" s="28"/>
      <c r="N82" s="27" t="s">
        <v>258</v>
      </c>
      <c r="O82" s="10">
        <v>1</v>
      </c>
      <c r="P82" s="23">
        <v>0</v>
      </c>
      <c r="Q82" s="9">
        <f t="shared" ref="Q82" si="24">P82*O82</f>
        <v>0</v>
      </c>
    </row>
    <row r="83" spans="2:17" x14ac:dyDescent="0.2">
      <c r="B83" s="27" t="s">
        <v>8</v>
      </c>
      <c r="C83" s="28">
        <v>67</v>
      </c>
      <c r="D83" s="27" t="s">
        <v>135</v>
      </c>
      <c r="E83" s="27" t="s">
        <v>136</v>
      </c>
      <c r="F83" s="27" t="s">
        <v>137</v>
      </c>
      <c r="G83" s="31">
        <v>2006</v>
      </c>
      <c r="H83" s="27" t="s">
        <v>260</v>
      </c>
      <c r="I83" s="33"/>
      <c r="J83" s="28"/>
      <c r="K83" s="28"/>
      <c r="L83" s="28"/>
      <c r="M83" s="28"/>
      <c r="N83" s="27"/>
      <c r="O83" s="10">
        <v>5</v>
      </c>
      <c r="P83" s="23">
        <v>0</v>
      </c>
      <c r="Q83" s="9">
        <f>P83*O83</f>
        <v>0</v>
      </c>
    </row>
    <row r="84" spans="2:17" ht="13.15" customHeight="1" x14ac:dyDescent="0.2">
      <c r="B84" s="27" t="s">
        <v>8</v>
      </c>
      <c r="C84" s="28">
        <v>67</v>
      </c>
      <c r="D84" s="27" t="s">
        <v>135</v>
      </c>
      <c r="E84" s="27" t="s">
        <v>136</v>
      </c>
      <c r="F84" s="27" t="s">
        <v>137</v>
      </c>
      <c r="G84" s="31">
        <v>2006</v>
      </c>
      <c r="H84" s="27" t="s">
        <v>261</v>
      </c>
      <c r="I84" s="33"/>
      <c r="J84" s="28"/>
      <c r="K84" s="28"/>
      <c r="L84" s="28"/>
      <c r="M84" s="28"/>
      <c r="N84" s="27"/>
      <c r="O84" s="10">
        <v>2</v>
      </c>
      <c r="P84" s="23">
        <v>0</v>
      </c>
      <c r="Q84" s="9">
        <f>P84*O84</f>
        <v>0</v>
      </c>
    </row>
    <row r="85" spans="2:17" x14ac:dyDescent="0.2">
      <c r="B85" s="27" t="s">
        <v>8</v>
      </c>
      <c r="C85" s="28">
        <v>67</v>
      </c>
      <c r="D85" s="27" t="s">
        <v>135</v>
      </c>
      <c r="E85" s="27" t="s">
        <v>136</v>
      </c>
      <c r="F85" s="27" t="s">
        <v>137</v>
      </c>
      <c r="G85" s="31">
        <v>2006</v>
      </c>
      <c r="H85" s="27" t="s">
        <v>262</v>
      </c>
      <c r="I85" s="33"/>
      <c r="J85" s="28"/>
      <c r="K85" s="28"/>
      <c r="L85" s="28"/>
      <c r="M85" s="28"/>
      <c r="N85" s="29"/>
      <c r="O85" s="10">
        <v>9</v>
      </c>
      <c r="P85" s="23">
        <v>0</v>
      </c>
      <c r="Q85" s="9">
        <f t="shared" ref="Q85" si="25">P85*O85</f>
        <v>0</v>
      </c>
    </row>
    <row r="86" spans="2:17" x14ac:dyDescent="0.2">
      <c r="B86" s="27" t="s">
        <v>8</v>
      </c>
      <c r="C86" s="28">
        <v>67</v>
      </c>
      <c r="D86" s="27" t="s">
        <v>135</v>
      </c>
      <c r="E86" s="27" t="s">
        <v>136</v>
      </c>
      <c r="F86" s="27" t="s">
        <v>137</v>
      </c>
      <c r="G86" s="31">
        <v>2006</v>
      </c>
      <c r="H86" s="27" t="s">
        <v>263</v>
      </c>
      <c r="I86" s="33"/>
      <c r="J86" s="28"/>
      <c r="K86" s="28"/>
      <c r="L86" s="28"/>
      <c r="M86" s="28"/>
      <c r="N86" s="27"/>
      <c r="O86" s="10">
        <v>24</v>
      </c>
      <c r="P86" s="23">
        <v>0</v>
      </c>
      <c r="Q86" s="9">
        <f>P86*O86</f>
        <v>0</v>
      </c>
    </row>
    <row r="87" spans="2:17" ht="13.15" customHeight="1" x14ac:dyDescent="0.2">
      <c r="B87" s="27" t="s">
        <v>8</v>
      </c>
      <c r="C87" s="28">
        <v>55</v>
      </c>
      <c r="D87" s="27" t="s">
        <v>115</v>
      </c>
      <c r="E87" s="27" t="s">
        <v>264</v>
      </c>
      <c r="F87" s="27" t="s">
        <v>265</v>
      </c>
      <c r="G87" s="31"/>
      <c r="H87" s="27" t="s">
        <v>266</v>
      </c>
      <c r="I87" s="33"/>
      <c r="J87" s="28"/>
      <c r="K87" s="28" t="s">
        <v>267</v>
      </c>
      <c r="L87" s="28">
        <v>1.5</v>
      </c>
      <c r="M87" s="28"/>
      <c r="N87" s="27" t="s">
        <v>268</v>
      </c>
      <c r="O87" s="10">
        <v>1</v>
      </c>
      <c r="P87" s="23">
        <v>0</v>
      </c>
      <c r="Q87" s="9">
        <f>P87*O87</f>
        <v>0</v>
      </c>
    </row>
    <row r="88" spans="2:17" x14ac:dyDescent="0.2">
      <c r="B88" s="27" t="s">
        <v>8</v>
      </c>
      <c r="C88" s="28">
        <v>55</v>
      </c>
      <c r="D88" s="27" t="s">
        <v>115</v>
      </c>
      <c r="E88" s="34" t="s">
        <v>252</v>
      </c>
      <c r="F88" s="27" t="s">
        <v>124</v>
      </c>
      <c r="G88" s="31"/>
      <c r="H88" s="27" t="s">
        <v>269</v>
      </c>
      <c r="I88" s="33" t="s">
        <v>270</v>
      </c>
      <c r="J88" s="28" t="s">
        <v>121</v>
      </c>
      <c r="K88" s="28" t="s">
        <v>122</v>
      </c>
      <c r="L88" s="28">
        <v>1.25</v>
      </c>
      <c r="M88" s="28"/>
      <c r="N88" s="29"/>
      <c r="O88" s="10">
        <v>1</v>
      </c>
      <c r="P88" s="23">
        <v>0</v>
      </c>
      <c r="Q88" s="9">
        <f t="shared" ref="Q88" si="26">P88*O88</f>
        <v>0</v>
      </c>
    </row>
    <row r="89" spans="2:17" ht="13.15" customHeight="1" x14ac:dyDescent="0.2">
      <c r="B89" s="27" t="s">
        <v>8</v>
      </c>
      <c r="C89" s="28">
        <v>55</v>
      </c>
      <c r="D89" s="27" t="s">
        <v>115</v>
      </c>
      <c r="E89" s="27" t="s">
        <v>259</v>
      </c>
      <c r="F89" s="27" t="s">
        <v>124</v>
      </c>
      <c r="G89" s="31"/>
      <c r="H89" s="27" t="s">
        <v>271</v>
      </c>
      <c r="I89" s="33" t="s">
        <v>272</v>
      </c>
      <c r="J89" s="28">
        <v>3.5</v>
      </c>
      <c r="K89" s="28" t="s">
        <v>122</v>
      </c>
      <c r="L89" s="28">
        <v>1.4</v>
      </c>
      <c r="M89" s="28"/>
      <c r="N89" s="27" t="s">
        <v>273</v>
      </c>
      <c r="O89" s="10">
        <v>1</v>
      </c>
      <c r="P89" s="23">
        <v>0</v>
      </c>
      <c r="Q89" s="9">
        <f>P89*O89</f>
        <v>0</v>
      </c>
    </row>
    <row r="90" spans="2:17" x14ac:dyDescent="0.2">
      <c r="B90" s="27" t="s">
        <v>8</v>
      </c>
      <c r="C90" s="28">
        <v>55</v>
      </c>
      <c r="D90" s="27" t="s">
        <v>115</v>
      </c>
      <c r="E90" s="34" t="s">
        <v>252</v>
      </c>
      <c r="F90" s="27" t="s">
        <v>253</v>
      </c>
      <c r="G90" s="31"/>
      <c r="H90" s="27" t="s">
        <v>274</v>
      </c>
      <c r="I90" s="33" t="s">
        <v>275</v>
      </c>
      <c r="J90" s="28"/>
      <c r="K90" s="28" t="s">
        <v>122</v>
      </c>
      <c r="L90" s="28">
        <v>1.8</v>
      </c>
      <c r="M90" s="28" t="s">
        <v>276</v>
      </c>
      <c r="N90" s="29" t="s">
        <v>277</v>
      </c>
      <c r="O90" s="10">
        <v>1</v>
      </c>
      <c r="P90" s="23">
        <v>0</v>
      </c>
      <c r="Q90" s="9">
        <f t="shared" ref="Q90" si="27">P90*O90</f>
        <v>0</v>
      </c>
    </row>
    <row r="91" spans="2:17" ht="13.15" customHeight="1" x14ac:dyDescent="0.2">
      <c r="B91" s="27" t="s">
        <v>8</v>
      </c>
      <c r="C91" s="28">
        <v>55</v>
      </c>
      <c r="D91" s="27" t="s">
        <v>115</v>
      </c>
      <c r="E91" s="27" t="s">
        <v>259</v>
      </c>
      <c r="F91" s="27" t="s">
        <v>253</v>
      </c>
      <c r="G91" s="31"/>
      <c r="H91" s="27" t="s">
        <v>29</v>
      </c>
      <c r="I91" s="33"/>
      <c r="J91" s="28"/>
      <c r="K91" s="28"/>
      <c r="L91" s="28"/>
      <c r="M91" s="28"/>
      <c r="N91" s="29" t="s">
        <v>277</v>
      </c>
      <c r="O91" s="10">
        <v>1</v>
      </c>
      <c r="P91" s="23">
        <v>0</v>
      </c>
      <c r="Q91" s="9">
        <f>P91*O91</f>
        <v>0</v>
      </c>
    </row>
    <row r="92" spans="2:17" x14ac:dyDescent="0.2">
      <c r="B92" s="27" t="s">
        <v>8</v>
      </c>
      <c r="C92" s="28">
        <v>55</v>
      </c>
      <c r="D92" s="27" t="s">
        <v>115</v>
      </c>
      <c r="E92" s="34" t="s">
        <v>252</v>
      </c>
      <c r="F92" s="27" t="s">
        <v>124</v>
      </c>
      <c r="G92" s="31"/>
      <c r="H92" s="27" t="s">
        <v>278</v>
      </c>
      <c r="I92" s="33" t="s">
        <v>279</v>
      </c>
      <c r="J92" s="28" t="s">
        <v>280</v>
      </c>
      <c r="K92" s="28" t="s">
        <v>122</v>
      </c>
      <c r="L92" s="28">
        <v>5</v>
      </c>
      <c r="M92" s="28"/>
      <c r="N92" s="29" t="s">
        <v>281</v>
      </c>
      <c r="O92" s="10">
        <v>1</v>
      </c>
      <c r="P92" s="23">
        <v>0</v>
      </c>
      <c r="Q92" s="9">
        <f t="shared" ref="Q92" si="28">P92*O92</f>
        <v>0</v>
      </c>
    </row>
    <row r="93" spans="2:17" ht="13.15" customHeight="1" x14ac:dyDescent="0.2">
      <c r="B93" s="27" t="s">
        <v>8</v>
      </c>
      <c r="C93" s="28">
        <v>55</v>
      </c>
      <c r="D93" s="27" t="s">
        <v>115</v>
      </c>
      <c r="E93" s="27" t="s">
        <v>259</v>
      </c>
      <c r="F93" s="27" t="s">
        <v>124</v>
      </c>
      <c r="G93" s="31"/>
      <c r="H93" s="27" t="s">
        <v>29</v>
      </c>
      <c r="I93" s="33"/>
      <c r="J93" s="28"/>
      <c r="K93" s="28"/>
      <c r="L93" s="28"/>
      <c r="M93" s="28"/>
      <c r="N93" s="27" t="s">
        <v>281</v>
      </c>
      <c r="O93" s="10">
        <v>1</v>
      </c>
      <c r="P93" s="23">
        <v>0</v>
      </c>
      <c r="Q93" s="9">
        <f>P93*O93</f>
        <v>0</v>
      </c>
    </row>
    <row r="94" spans="2:17" x14ac:dyDescent="0.2">
      <c r="B94" s="27" t="s">
        <v>8</v>
      </c>
      <c r="C94" s="28">
        <v>51</v>
      </c>
      <c r="D94" s="27" t="s">
        <v>199</v>
      </c>
      <c r="E94" s="34" t="s">
        <v>282</v>
      </c>
      <c r="F94" s="27" t="s">
        <v>283</v>
      </c>
      <c r="G94" s="31">
        <v>2006</v>
      </c>
      <c r="H94" s="27" t="s">
        <v>284</v>
      </c>
      <c r="I94" s="33" t="s">
        <v>285</v>
      </c>
      <c r="J94" s="28"/>
      <c r="K94" s="28"/>
      <c r="L94" s="28"/>
      <c r="M94" s="28"/>
      <c r="N94" s="27" t="s">
        <v>286</v>
      </c>
      <c r="O94" s="10">
        <v>1</v>
      </c>
      <c r="P94" s="23">
        <v>0</v>
      </c>
      <c r="Q94" s="9">
        <f t="shared" ref="Q94" si="29">P94*O94</f>
        <v>0</v>
      </c>
    </row>
    <row r="95" spans="2:17" x14ac:dyDescent="0.2">
      <c r="B95" s="27" t="s">
        <v>8</v>
      </c>
      <c r="C95" s="28">
        <v>51</v>
      </c>
      <c r="D95" s="27" t="s">
        <v>199</v>
      </c>
      <c r="E95" s="34" t="s">
        <v>282</v>
      </c>
      <c r="F95" s="27" t="s">
        <v>283</v>
      </c>
      <c r="G95" s="31">
        <v>2006</v>
      </c>
      <c r="H95" s="27" t="s">
        <v>284</v>
      </c>
      <c r="I95" s="33" t="s">
        <v>287</v>
      </c>
      <c r="J95" s="27"/>
      <c r="K95" s="28"/>
      <c r="L95" s="28"/>
      <c r="M95" s="28"/>
      <c r="N95" s="27" t="s">
        <v>286</v>
      </c>
      <c r="O95" s="10">
        <v>1</v>
      </c>
      <c r="P95" s="23">
        <v>0</v>
      </c>
      <c r="Q95" s="9">
        <f>P95*O95</f>
        <v>0</v>
      </c>
    </row>
    <row r="96" spans="2:17" x14ac:dyDescent="0.2">
      <c r="B96" s="27" t="s">
        <v>8</v>
      </c>
      <c r="C96" s="28">
        <v>51</v>
      </c>
      <c r="D96" s="27" t="s">
        <v>199</v>
      </c>
      <c r="E96" s="34" t="s">
        <v>282</v>
      </c>
      <c r="F96" s="27" t="s">
        <v>283</v>
      </c>
      <c r="G96" s="31">
        <v>2006</v>
      </c>
      <c r="H96" s="27" t="s">
        <v>284</v>
      </c>
      <c r="I96" s="33" t="s">
        <v>288</v>
      </c>
      <c r="J96" s="28"/>
      <c r="K96" s="28"/>
      <c r="L96" s="28"/>
      <c r="M96" s="28"/>
      <c r="N96" s="27" t="s">
        <v>286</v>
      </c>
      <c r="O96" s="10">
        <v>1</v>
      </c>
      <c r="P96" s="23">
        <v>0</v>
      </c>
      <c r="Q96" s="9">
        <f t="shared" ref="Q96:Q98" si="30">P96*O96</f>
        <v>0</v>
      </c>
    </row>
    <row r="97" spans="2:17" x14ac:dyDescent="0.2">
      <c r="B97" s="27" t="s">
        <v>8</v>
      </c>
      <c r="C97" s="28">
        <v>51</v>
      </c>
      <c r="D97" s="27" t="s">
        <v>199</v>
      </c>
      <c r="E97" s="34" t="s">
        <v>282</v>
      </c>
      <c r="F97" s="27" t="s">
        <v>289</v>
      </c>
      <c r="G97" s="31">
        <v>2020</v>
      </c>
      <c r="H97" s="27" t="s">
        <v>290</v>
      </c>
      <c r="I97" s="33"/>
      <c r="J97" s="28"/>
      <c r="K97" s="28"/>
      <c r="L97" s="28"/>
      <c r="M97" s="28"/>
      <c r="N97" s="29"/>
      <c r="O97" s="10">
        <v>1</v>
      </c>
      <c r="P97" s="23">
        <v>0</v>
      </c>
      <c r="Q97" s="9">
        <f t="shared" si="30"/>
        <v>0</v>
      </c>
    </row>
    <row r="98" spans="2:17" x14ac:dyDescent="0.2">
      <c r="B98" s="27" t="s">
        <v>8</v>
      </c>
      <c r="C98" s="28">
        <v>51</v>
      </c>
      <c r="D98" s="27" t="s">
        <v>199</v>
      </c>
      <c r="E98" s="34" t="s">
        <v>291</v>
      </c>
      <c r="F98" s="27"/>
      <c r="G98" s="31"/>
      <c r="H98" s="27"/>
      <c r="I98" s="33"/>
      <c r="J98" s="28"/>
      <c r="K98" s="28"/>
      <c r="L98" s="28"/>
      <c r="M98" s="28"/>
      <c r="N98" s="27"/>
      <c r="O98" s="10">
        <v>196</v>
      </c>
      <c r="P98" s="23">
        <v>0</v>
      </c>
      <c r="Q98" s="9">
        <f t="shared" si="30"/>
        <v>0</v>
      </c>
    </row>
    <row r="99" spans="2:17" x14ac:dyDescent="0.2">
      <c r="B99" s="27" t="s">
        <v>8</v>
      </c>
      <c r="C99" s="28">
        <v>51</v>
      </c>
      <c r="D99" s="27" t="s">
        <v>199</v>
      </c>
      <c r="E99" s="34" t="s">
        <v>292</v>
      </c>
      <c r="F99" s="27"/>
      <c r="G99" s="31"/>
      <c r="H99" s="27"/>
      <c r="I99" s="33"/>
      <c r="J99" s="27"/>
      <c r="K99" s="28"/>
      <c r="L99" s="28"/>
      <c r="M99" s="28"/>
      <c r="N99" s="27"/>
      <c r="O99" s="10">
        <v>48</v>
      </c>
      <c r="P99" s="23">
        <v>0</v>
      </c>
      <c r="Q99" s="9">
        <f>P99*O99</f>
        <v>0</v>
      </c>
    </row>
    <row r="100" spans="2:17" x14ac:dyDescent="0.2">
      <c r="B100" s="27" t="s">
        <v>8</v>
      </c>
      <c r="C100" s="28">
        <v>51</v>
      </c>
      <c r="D100" s="27" t="s">
        <v>199</v>
      </c>
      <c r="E100" s="34" t="s">
        <v>293</v>
      </c>
      <c r="F100" s="27"/>
      <c r="G100" s="31"/>
      <c r="H100" s="27"/>
      <c r="I100" s="33"/>
      <c r="J100" s="28"/>
      <c r="K100" s="28"/>
      <c r="L100" s="28"/>
      <c r="M100" s="28"/>
      <c r="N100" s="27"/>
      <c r="O100" s="10">
        <v>221</v>
      </c>
      <c r="P100" s="23">
        <v>0</v>
      </c>
      <c r="Q100" s="9">
        <f t="shared" ref="Q100:Q101" si="31">P100*O100</f>
        <v>0</v>
      </c>
    </row>
    <row r="101" spans="2:17" x14ac:dyDescent="0.2">
      <c r="B101" s="27" t="s">
        <v>8</v>
      </c>
      <c r="C101" s="28">
        <v>51</v>
      </c>
      <c r="D101" s="27" t="s">
        <v>199</v>
      </c>
      <c r="E101" s="34" t="s">
        <v>294</v>
      </c>
      <c r="F101" s="27"/>
      <c r="G101" s="31"/>
      <c r="H101" s="27"/>
      <c r="I101" s="33"/>
      <c r="J101" s="28"/>
      <c r="K101" s="28"/>
      <c r="L101" s="28"/>
      <c r="M101" s="28"/>
      <c r="N101" s="29"/>
      <c r="O101" s="10">
        <v>36</v>
      </c>
      <c r="P101" s="23">
        <v>0</v>
      </c>
      <c r="Q101" s="9">
        <f t="shared" si="31"/>
        <v>0</v>
      </c>
    </row>
    <row r="102" spans="2:17" ht="27.6" customHeight="1" x14ac:dyDescent="0.3">
      <c r="C102" s="2"/>
      <c r="G102" s="2"/>
      <c r="P102" s="2" t="s">
        <v>39</v>
      </c>
      <c r="Q102" s="13">
        <f>SUM(Q9:Q101)</f>
        <v>0</v>
      </c>
    </row>
    <row r="103" spans="2:17" ht="20.25" x14ac:dyDescent="0.3">
      <c r="B103" s="22" t="s">
        <v>40</v>
      </c>
      <c r="Q103" s="13"/>
    </row>
    <row r="104" spans="2:17" ht="27.6" customHeight="1" x14ac:dyDescent="0.25">
      <c r="B104" s="43" t="s">
        <v>41</v>
      </c>
      <c r="C104" s="43"/>
      <c r="D104" s="43"/>
      <c r="E104" s="11" t="s">
        <v>21</v>
      </c>
      <c r="F104" s="8" t="s">
        <v>42</v>
      </c>
      <c r="G104" s="7" t="s">
        <v>23</v>
      </c>
    </row>
    <row r="105" spans="2:17" x14ac:dyDescent="0.2">
      <c r="B105" s="44"/>
      <c r="C105" s="44"/>
      <c r="D105" s="44"/>
      <c r="E105" s="37">
        <v>1</v>
      </c>
      <c r="F105" s="23">
        <v>0</v>
      </c>
      <c r="G105" s="9">
        <f>E105*F105</f>
        <v>0</v>
      </c>
    </row>
    <row r="106" spans="2:17" x14ac:dyDescent="0.2">
      <c r="B106" s="44"/>
      <c r="C106" s="44"/>
      <c r="D106" s="44"/>
      <c r="E106" s="37">
        <v>1</v>
      </c>
      <c r="F106" s="23">
        <v>0</v>
      </c>
      <c r="G106" s="9">
        <f t="shared" ref="G106:G111" si="32">E106*F106</f>
        <v>0</v>
      </c>
    </row>
    <row r="107" spans="2:17" x14ac:dyDescent="0.2">
      <c r="B107" s="44"/>
      <c r="C107" s="44"/>
      <c r="D107" s="44"/>
      <c r="E107" s="37">
        <v>1</v>
      </c>
      <c r="F107" s="23">
        <v>0</v>
      </c>
      <c r="G107" s="9">
        <f t="shared" si="32"/>
        <v>0</v>
      </c>
    </row>
    <row r="108" spans="2:17" x14ac:dyDescent="0.2">
      <c r="B108" s="44"/>
      <c r="C108" s="44"/>
      <c r="D108" s="44"/>
      <c r="E108" s="37">
        <v>1</v>
      </c>
      <c r="F108" s="23">
        <v>0</v>
      </c>
      <c r="G108" s="9">
        <f t="shared" si="32"/>
        <v>0</v>
      </c>
    </row>
    <row r="109" spans="2:17" x14ac:dyDescent="0.2">
      <c r="B109" s="44"/>
      <c r="C109" s="44"/>
      <c r="D109" s="44"/>
      <c r="E109" s="37">
        <v>1</v>
      </c>
      <c r="F109" s="23">
        <v>0</v>
      </c>
      <c r="G109" s="9">
        <f t="shared" si="32"/>
        <v>0</v>
      </c>
    </row>
    <row r="110" spans="2:17" x14ac:dyDescent="0.2">
      <c r="B110" s="44"/>
      <c r="C110" s="44"/>
      <c r="D110" s="44"/>
      <c r="E110" s="37">
        <v>1</v>
      </c>
      <c r="F110" s="23">
        <v>0</v>
      </c>
      <c r="G110" s="9">
        <f t="shared" si="32"/>
        <v>0</v>
      </c>
    </row>
    <row r="111" spans="2:17" x14ac:dyDescent="0.2">
      <c r="B111" s="44"/>
      <c r="C111" s="44"/>
      <c r="D111" s="44"/>
      <c r="E111" s="37">
        <v>1</v>
      </c>
      <c r="F111" s="23">
        <v>0</v>
      </c>
      <c r="G111" s="9">
        <f t="shared" si="32"/>
        <v>0</v>
      </c>
    </row>
    <row r="112" spans="2:17" ht="20.25" x14ac:dyDescent="0.3">
      <c r="F112" s="2" t="s">
        <v>43</v>
      </c>
      <c r="G112" s="13">
        <f>SUM(G105:G111)</f>
        <v>0</v>
      </c>
    </row>
    <row r="114" spans="1:17" ht="18" x14ac:dyDescent="0.25">
      <c r="B114" s="5" t="s">
        <v>44</v>
      </c>
    </row>
    <row r="115" spans="1:17" ht="34.15" customHeight="1" x14ac:dyDescent="0.25">
      <c r="B115" s="7" t="s">
        <v>45</v>
      </c>
      <c r="C115" s="8" t="s">
        <v>46</v>
      </c>
      <c r="D115" s="11" t="s">
        <v>47</v>
      </c>
      <c r="E115" s="7" t="s">
        <v>48</v>
      </c>
    </row>
    <row r="116" spans="1:17" x14ac:dyDescent="0.2">
      <c r="B116" s="6" t="s">
        <v>49</v>
      </c>
      <c r="C116" s="15">
        <v>0</v>
      </c>
      <c r="D116" s="10">
        <v>40</v>
      </c>
      <c r="E116" s="16">
        <f>C116*D116</f>
        <v>0</v>
      </c>
    </row>
    <row r="117" spans="1:17" s="12" customFormat="1" x14ac:dyDescent="0.2">
      <c r="A117" s="2"/>
      <c r="B117" s="6" t="s">
        <v>50</v>
      </c>
      <c r="C117" s="15">
        <v>0</v>
      </c>
      <c r="D117" s="10">
        <v>40</v>
      </c>
      <c r="E117" s="16">
        <f t="shared" ref="E117:E121" si="33">C117*D117</f>
        <v>0</v>
      </c>
      <c r="F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s="12" customFormat="1" x14ac:dyDescent="0.2">
      <c r="A118" s="2"/>
      <c r="B118" s="6" t="s">
        <v>51</v>
      </c>
      <c r="C118" s="15">
        <v>0</v>
      </c>
      <c r="D118" s="10">
        <v>40</v>
      </c>
      <c r="E118" s="16">
        <f t="shared" si="33"/>
        <v>0</v>
      </c>
      <c r="F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s="12" customFormat="1" x14ac:dyDescent="0.2">
      <c r="A119" s="2"/>
      <c r="B119" s="6" t="s">
        <v>52</v>
      </c>
      <c r="C119" s="15">
        <v>0</v>
      </c>
      <c r="D119" s="10">
        <v>100</v>
      </c>
      <c r="E119" s="16">
        <f t="shared" si="33"/>
        <v>0</v>
      </c>
      <c r="F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s="12" customFormat="1" x14ac:dyDescent="0.2">
      <c r="A120" s="2"/>
      <c r="B120" s="6" t="s">
        <v>53</v>
      </c>
      <c r="C120" s="15">
        <v>0</v>
      </c>
      <c r="D120" s="10">
        <v>100</v>
      </c>
      <c r="E120" s="16">
        <f t="shared" si="33"/>
        <v>0</v>
      </c>
      <c r="F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s="12" customFormat="1" x14ac:dyDescent="0.2">
      <c r="A121" s="2"/>
      <c r="B121" s="6" t="s">
        <v>54</v>
      </c>
      <c r="C121" s="15">
        <v>0</v>
      </c>
      <c r="D121" s="10">
        <v>10</v>
      </c>
      <c r="E121" s="16">
        <f t="shared" si="33"/>
        <v>0</v>
      </c>
      <c r="F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s="12" customFormat="1" ht="20.25" x14ac:dyDescent="0.3">
      <c r="A122" s="2"/>
      <c r="B122" s="2"/>
      <c r="D122" s="2" t="s">
        <v>55</v>
      </c>
      <c r="E122" s="17">
        <f>SUM(E116:E121)</f>
        <v>0</v>
      </c>
      <c r="F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4" spans="1:17" s="12" customFormat="1" ht="28.15" customHeight="1" x14ac:dyDescent="0.25">
      <c r="A124" s="2"/>
      <c r="B124" s="7" t="s">
        <v>45</v>
      </c>
      <c r="C124" s="8" t="s">
        <v>56</v>
      </c>
      <c r="D124" s="11" t="s">
        <v>47</v>
      </c>
      <c r="E124" s="7" t="s">
        <v>57</v>
      </c>
      <c r="F124" s="7" t="s">
        <v>48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s="12" customFormat="1" x14ac:dyDescent="0.2">
      <c r="A125" s="2"/>
      <c r="B125" s="6" t="s">
        <v>58</v>
      </c>
      <c r="C125" s="14">
        <v>0</v>
      </c>
      <c r="D125" s="10">
        <v>10</v>
      </c>
      <c r="E125" s="16">
        <f>AVERAGE(C116:C120)</f>
        <v>0</v>
      </c>
      <c r="F125" s="16">
        <f>(D125*E125)*C125</f>
        <v>0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s="12" customFormat="1" x14ac:dyDescent="0.2">
      <c r="A126" s="2"/>
      <c r="B126" s="6" t="s">
        <v>59</v>
      </c>
      <c r="C126" s="14">
        <v>0</v>
      </c>
      <c r="D126" s="10">
        <v>10</v>
      </c>
      <c r="E126" s="16">
        <f>AVERAGE(C116:C120)</f>
        <v>0</v>
      </c>
      <c r="F126" s="16">
        <f t="shared" ref="F126:F128" si="34">(D126*E126)*C126</f>
        <v>0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s="12" customFormat="1" x14ac:dyDescent="0.2">
      <c r="A127" s="2"/>
      <c r="B127" s="6" t="s">
        <v>60</v>
      </c>
      <c r="C127" s="14">
        <v>0</v>
      </c>
      <c r="D127" s="10">
        <v>10</v>
      </c>
      <c r="E127" s="16">
        <f>AVERAGE(C116:C120)</f>
        <v>0</v>
      </c>
      <c r="F127" s="16">
        <f t="shared" si="34"/>
        <v>0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s="12" customFormat="1" x14ac:dyDescent="0.2">
      <c r="A128" s="2"/>
      <c r="B128" s="6" t="s">
        <v>61</v>
      </c>
      <c r="C128" s="14">
        <v>0</v>
      </c>
      <c r="D128" s="10">
        <v>10</v>
      </c>
      <c r="E128" s="16">
        <f>AVERAGE(C116:C120)</f>
        <v>0</v>
      </c>
      <c r="F128" s="16">
        <f t="shared" si="34"/>
        <v>0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s="12" customFormat="1" x14ac:dyDescent="0.2">
      <c r="A129" s="2"/>
      <c r="B129" s="2"/>
      <c r="D129" s="2"/>
      <c r="E129" s="2" t="s">
        <v>62</v>
      </c>
      <c r="F129" s="24">
        <f>SUM(F125:F128)</f>
        <v>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s="12" customFormat="1" ht="20.25" x14ac:dyDescent="0.3">
      <c r="A130" s="2"/>
      <c r="B130" s="2"/>
      <c r="D130" s="2"/>
      <c r="E130" s="2" t="s">
        <v>63</v>
      </c>
      <c r="F130" s="17">
        <f>F129+E122</f>
        <v>0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2" spans="1:17" s="12" customFormat="1" ht="18" x14ac:dyDescent="0.25">
      <c r="A132" s="2"/>
      <c r="B132" s="20" t="s">
        <v>64</v>
      </c>
      <c r="C132" s="21"/>
      <c r="D132" s="2"/>
      <c r="E132" s="2"/>
      <c r="F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20.25" x14ac:dyDescent="0.3">
      <c r="B133" s="25" t="s">
        <v>65</v>
      </c>
      <c r="C133" s="26">
        <f>Q102+G112</f>
        <v>0</v>
      </c>
    </row>
    <row r="134" spans="1:17" ht="20.25" x14ac:dyDescent="0.3">
      <c r="B134" s="25" t="s">
        <v>66</v>
      </c>
      <c r="C134" s="26">
        <f>F130</f>
        <v>0</v>
      </c>
    </row>
    <row r="135" spans="1:17" ht="20.25" x14ac:dyDescent="0.3">
      <c r="B135" s="18" t="s">
        <v>67</v>
      </c>
      <c r="C135" s="19">
        <f>SUM(C133:C134)</f>
        <v>0</v>
      </c>
    </row>
    <row r="139" spans="1:17" ht="20.25" x14ac:dyDescent="0.3">
      <c r="B139" s="25" t="s">
        <v>68</v>
      </c>
      <c r="C139" s="37"/>
    </row>
    <row r="140" spans="1:17" ht="20.25" x14ac:dyDescent="0.3">
      <c r="B140" s="25" t="s">
        <v>69</v>
      </c>
      <c r="C140" s="37"/>
    </row>
    <row r="141" spans="1:17" ht="20.25" x14ac:dyDescent="0.3">
      <c r="B141" s="25" t="s">
        <v>70</v>
      </c>
      <c r="C141" s="37"/>
    </row>
    <row r="142" spans="1:17" ht="20.25" x14ac:dyDescent="0.3">
      <c r="B142" s="25" t="s">
        <v>71</v>
      </c>
      <c r="C142" s="37"/>
    </row>
    <row r="143" spans="1:17" ht="77.45" customHeight="1" x14ac:dyDescent="0.3">
      <c r="B143" s="25" t="s">
        <v>72</v>
      </c>
      <c r="C143" s="37"/>
    </row>
  </sheetData>
  <autoFilter ref="A8:Q112" xr:uid="{FBA2D29E-8A43-453A-BD5A-BBFC4D7FEF53}"/>
  <mergeCells count="14">
    <mergeCell ref="B110:D110"/>
    <mergeCell ref="B111:D111"/>
    <mergeCell ref="B104:D104"/>
    <mergeCell ref="B105:D105"/>
    <mergeCell ref="B106:D106"/>
    <mergeCell ref="B107:D107"/>
    <mergeCell ref="B108:D108"/>
    <mergeCell ref="B109:D109"/>
    <mergeCell ref="G2:H2"/>
    <mergeCell ref="E3:E5"/>
    <mergeCell ref="F3:F5"/>
    <mergeCell ref="G3:H3"/>
    <mergeCell ref="G4:H4"/>
    <mergeCell ref="G5:H5"/>
  </mergeCells>
  <dataValidations disablePrompts="1" count="1">
    <dataValidation type="list" allowBlank="1" showInputMessage="1" showErrorMessage="1" sqref="D44:D101" xr:uid="{71C4D541-01B4-4270-BE00-C7DB142A21B6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D40E-91D1-483F-9CB8-5BEDC00B4321}">
  <dimension ref="A1:Q89"/>
  <sheetViews>
    <sheetView showGridLines="0" zoomScale="70" zoomScaleNormal="70" workbookViewId="0">
      <selection activeCell="D44" sqref="D44:N44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4.28515625" style="12" customWidth="1"/>
    <col min="4" max="4" width="39.570312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39.42578125" style="2" customWidth="1"/>
    <col min="9" max="9" width="21" style="2" customWidth="1"/>
    <col min="10" max="12" width="20.7109375" style="2" customWidth="1"/>
    <col min="13" max="13" width="25.85546875" style="2" customWidth="1"/>
    <col min="14" max="14" width="26.5703125" style="2" customWidth="1"/>
    <col min="15" max="15" width="18.42578125" style="2" customWidth="1"/>
    <col min="16" max="16" width="24.140625" style="2" customWidth="1"/>
    <col min="17" max="17" width="22.42578125" style="2" customWidth="1"/>
    <col min="18" max="16384" width="8.85546875" style="2"/>
  </cols>
  <sheetData>
    <row r="1" spans="1:17" ht="15" x14ac:dyDescent="0.25">
      <c r="A1" s="1"/>
    </row>
    <row r="2" spans="1:17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7" ht="18" customHeight="1" x14ac:dyDescent="0.25">
      <c r="B3" s="3" t="s">
        <v>4</v>
      </c>
      <c r="D3" s="12"/>
      <c r="E3" s="38" t="s">
        <v>295</v>
      </c>
      <c r="F3" s="38" t="s">
        <v>96</v>
      </c>
      <c r="G3" s="41" t="s">
        <v>74</v>
      </c>
      <c r="H3" s="42"/>
    </row>
    <row r="4" spans="1:17" ht="19.899999999999999" customHeight="1" x14ac:dyDescent="0.25">
      <c r="B4" s="3"/>
      <c r="D4" s="12"/>
      <c r="E4" s="38"/>
      <c r="F4" s="38"/>
      <c r="G4" s="41" t="s">
        <v>75</v>
      </c>
      <c r="H4" s="42"/>
    </row>
    <row r="5" spans="1:17" ht="22.9" customHeight="1" x14ac:dyDescent="0.25">
      <c r="D5" s="12"/>
      <c r="E5" s="38"/>
      <c r="F5" s="38"/>
      <c r="G5" s="41" t="s">
        <v>76</v>
      </c>
      <c r="H5" s="42"/>
    </row>
    <row r="7" spans="1:17" ht="18" x14ac:dyDescent="0.25">
      <c r="B7" s="5" t="s">
        <v>9</v>
      </c>
    </row>
    <row r="8" spans="1:17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97</v>
      </c>
      <c r="L8" s="7" t="s">
        <v>98</v>
      </c>
      <c r="M8" s="7" t="s">
        <v>19</v>
      </c>
      <c r="N8" s="7" t="s">
        <v>20</v>
      </c>
      <c r="O8" s="11" t="s">
        <v>21</v>
      </c>
      <c r="P8" s="8" t="s">
        <v>22</v>
      </c>
      <c r="Q8" s="7" t="s">
        <v>23</v>
      </c>
    </row>
    <row r="9" spans="1:17" x14ac:dyDescent="0.2">
      <c r="B9" s="27" t="s">
        <v>74</v>
      </c>
      <c r="C9" s="28">
        <v>57</v>
      </c>
      <c r="D9" s="27" t="s">
        <v>185</v>
      </c>
      <c r="E9" s="27" t="s">
        <v>112</v>
      </c>
      <c r="F9" s="27" t="s">
        <v>296</v>
      </c>
      <c r="G9" s="28">
        <v>2016</v>
      </c>
      <c r="H9" s="27" t="s">
        <v>297</v>
      </c>
      <c r="I9" s="30"/>
      <c r="J9" s="27"/>
      <c r="K9" s="27"/>
      <c r="L9" s="27"/>
      <c r="M9" s="27"/>
      <c r="N9" s="27"/>
      <c r="O9" s="10">
        <v>1</v>
      </c>
      <c r="P9" s="23">
        <v>0</v>
      </c>
      <c r="Q9" s="9">
        <f>P9*O9</f>
        <v>0</v>
      </c>
    </row>
    <row r="10" spans="1:17" x14ac:dyDescent="0.2">
      <c r="B10" s="27" t="s">
        <v>74</v>
      </c>
      <c r="C10" s="28">
        <v>57</v>
      </c>
      <c r="D10" s="27" t="s">
        <v>185</v>
      </c>
      <c r="E10" s="27" t="s">
        <v>112</v>
      </c>
      <c r="F10" s="27" t="s">
        <v>298</v>
      </c>
      <c r="G10" s="28">
        <v>2016</v>
      </c>
      <c r="H10" s="27" t="s">
        <v>29</v>
      </c>
      <c r="I10" s="30"/>
      <c r="J10" s="27"/>
      <c r="K10" s="27"/>
      <c r="L10" s="27"/>
      <c r="M10" s="27"/>
      <c r="N10" s="27"/>
      <c r="O10" s="10">
        <v>1</v>
      </c>
      <c r="P10" s="23">
        <v>0</v>
      </c>
      <c r="Q10" s="9">
        <f>P10*O10</f>
        <v>0</v>
      </c>
    </row>
    <row r="11" spans="1:17" x14ac:dyDescent="0.2">
      <c r="B11" s="27" t="s">
        <v>74</v>
      </c>
      <c r="C11" s="28">
        <v>57</v>
      </c>
      <c r="D11" s="27" t="s">
        <v>185</v>
      </c>
      <c r="E11" s="27" t="s">
        <v>299</v>
      </c>
      <c r="F11" s="27" t="s">
        <v>300</v>
      </c>
      <c r="G11" s="28">
        <v>2016</v>
      </c>
      <c r="H11" s="27" t="s">
        <v>301</v>
      </c>
      <c r="I11" s="30"/>
      <c r="J11" s="27"/>
      <c r="K11" s="27"/>
      <c r="L11" s="27"/>
      <c r="M11" s="27"/>
      <c r="N11" s="27"/>
      <c r="O11" s="10">
        <v>1</v>
      </c>
      <c r="P11" s="23"/>
      <c r="Q11" s="9"/>
    </row>
    <row r="12" spans="1:17" ht="13.15" customHeight="1" x14ac:dyDescent="0.2">
      <c r="B12" s="27" t="s">
        <v>75</v>
      </c>
      <c r="C12" s="28">
        <v>57</v>
      </c>
      <c r="D12" s="27" t="s">
        <v>302</v>
      </c>
      <c r="E12" s="27" t="s">
        <v>303</v>
      </c>
      <c r="F12" s="27" t="s">
        <v>29</v>
      </c>
      <c r="G12" s="28"/>
      <c r="H12" s="27"/>
      <c r="I12" s="30"/>
      <c r="J12" s="27"/>
      <c r="K12" s="27"/>
      <c r="L12" s="27"/>
      <c r="M12" s="27"/>
      <c r="N12" s="27"/>
      <c r="O12" s="10">
        <v>1</v>
      </c>
      <c r="P12" s="23">
        <v>0</v>
      </c>
      <c r="Q12" s="9">
        <f>P12*O12</f>
        <v>0</v>
      </c>
    </row>
    <row r="13" spans="1:17" x14ac:dyDescent="0.2">
      <c r="B13" s="27" t="s">
        <v>75</v>
      </c>
      <c r="C13" s="28">
        <v>57</v>
      </c>
      <c r="D13" s="27" t="s">
        <v>185</v>
      </c>
      <c r="E13" s="27" t="s">
        <v>304</v>
      </c>
      <c r="F13" s="27" t="s">
        <v>305</v>
      </c>
      <c r="G13" s="28">
        <v>2021</v>
      </c>
      <c r="H13" s="27" t="s">
        <v>306</v>
      </c>
      <c r="I13" s="30"/>
      <c r="J13" s="28"/>
      <c r="K13" s="27"/>
      <c r="L13" s="27"/>
      <c r="M13" s="27"/>
      <c r="N13" s="29" t="s">
        <v>307</v>
      </c>
      <c r="O13" s="10">
        <v>1</v>
      </c>
      <c r="P13" s="23">
        <v>0</v>
      </c>
      <c r="Q13" s="9">
        <f t="shared" ref="Q13" si="0">P13*O13</f>
        <v>0</v>
      </c>
    </row>
    <row r="14" spans="1:17" x14ac:dyDescent="0.2">
      <c r="B14" s="27" t="s">
        <v>75</v>
      </c>
      <c r="C14" s="28">
        <v>55</v>
      </c>
      <c r="D14" s="27" t="s">
        <v>115</v>
      </c>
      <c r="E14" s="27" t="s">
        <v>308</v>
      </c>
      <c r="F14" s="27" t="s">
        <v>253</v>
      </c>
      <c r="G14" s="28">
        <v>2021</v>
      </c>
      <c r="H14" s="27" t="s">
        <v>309</v>
      </c>
      <c r="I14" s="30"/>
      <c r="J14" s="28"/>
      <c r="K14" s="27"/>
      <c r="L14" s="27"/>
      <c r="M14" s="27"/>
      <c r="N14" s="29"/>
      <c r="O14" s="10">
        <v>2</v>
      </c>
      <c r="P14" s="23"/>
      <c r="Q14" s="9"/>
    </row>
    <row r="15" spans="1:17" x14ac:dyDescent="0.2">
      <c r="B15" s="27" t="s">
        <v>75</v>
      </c>
      <c r="C15" s="28">
        <v>55</v>
      </c>
      <c r="D15" s="27" t="s">
        <v>115</v>
      </c>
      <c r="E15" s="27" t="s">
        <v>310</v>
      </c>
      <c r="F15" s="27" t="s">
        <v>253</v>
      </c>
      <c r="G15" s="28">
        <v>2021</v>
      </c>
      <c r="H15" s="27" t="s">
        <v>311</v>
      </c>
      <c r="I15" s="30"/>
      <c r="J15" s="28"/>
      <c r="K15" s="27"/>
      <c r="L15" s="27"/>
      <c r="M15" s="27"/>
      <c r="N15" s="29"/>
      <c r="O15" s="10">
        <v>2</v>
      </c>
      <c r="P15" s="23"/>
      <c r="Q15" s="9"/>
    </row>
    <row r="16" spans="1:17" x14ac:dyDescent="0.2">
      <c r="B16" s="27" t="s">
        <v>76</v>
      </c>
      <c r="C16" s="28">
        <v>51</v>
      </c>
      <c r="D16" s="27" t="s">
        <v>199</v>
      </c>
      <c r="E16" s="27" t="s">
        <v>100</v>
      </c>
      <c r="F16" s="27" t="s">
        <v>312</v>
      </c>
      <c r="G16" s="28">
        <v>2019</v>
      </c>
      <c r="H16" s="27" t="s">
        <v>313</v>
      </c>
      <c r="I16" s="30"/>
      <c r="J16" s="28"/>
      <c r="K16" s="27"/>
      <c r="L16" s="27"/>
      <c r="M16" s="27"/>
      <c r="N16" s="27"/>
      <c r="O16" s="10">
        <v>1</v>
      </c>
      <c r="P16" s="23">
        <v>0</v>
      </c>
      <c r="Q16" s="9">
        <f t="shared" ref="Q16:Q20" si="1">P16*O16</f>
        <v>0</v>
      </c>
    </row>
    <row r="17" spans="2:17" x14ac:dyDescent="0.2">
      <c r="B17" s="27" t="s">
        <v>76</v>
      </c>
      <c r="C17" s="28">
        <v>51</v>
      </c>
      <c r="D17" s="27" t="s">
        <v>199</v>
      </c>
      <c r="E17" s="27" t="s">
        <v>100</v>
      </c>
      <c r="F17" s="27" t="s">
        <v>101</v>
      </c>
      <c r="G17" s="28">
        <v>2008</v>
      </c>
      <c r="H17" s="27" t="s">
        <v>314</v>
      </c>
      <c r="I17" s="27"/>
      <c r="J17" s="28"/>
      <c r="K17" s="27"/>
      <c r="L17" s="27"/>
      <c r="M17" s="27"/>
      <c r="N17" s="27" t="s">
        <v>315</v>
      </c>
      <c r="O17" s="10">
        <v>1</v>
      </c>
      <c r="P17" s="23">
        <v>0</v>
      </c>
      <c r="Q17" s="9">
        <f t="shared" si="1"/>
        <v>0</v>
      </c>
    </row>
    <row r="18" spans="2:17" ht="13.15" customHeight="1" x14ac:dyDescent="0.2">
      <c r="B18" s="27" t="s">
        <v>76</v>
      </c>
      <c r="C18" s="28">
        <v>51</v>
      </c>
      <c r="D18" s="27" t="s">
        <v>199</v>
      </c>
      <c r="E18" s="27" t="s">
        <v>100</v>
      </c>
      <c r="F18" s="27" t="s">
        <v>101</v>
      </c>
      <c r="G18" s="28">
        <v>2008</v>
      </c>
      <c r="H18" s="27" t="s">
        <v>316</v>
      </c>
      <c r="I18" s="27"/>
      <c r="J18" s="28"/>
      <c r="K18" s="27"/>
      <c r="L18" s="27"/>
      <c r="M18" s="27"/>
      <c r="N18" s="27" t="s">
        <v>317</v>
      </c>
      <c r="O18" s="10">
        <v>1</v>
      </c>
      <c r="P18" s="23">
        <v>0</v>
      </c>
      <c r="Q18" s="9">
        <f t="shared" si="1"/>
        <v>0</v>
      </c>
    </row>
    <row r="19" spans="2:17" x14ac:dyDescent="0.2">
      <c r="B19" s="27" t="s">
        <v>76</v>
      </c>
      <c r="C19" s="28">
        <v>51</v>
      </c>
      <c r="D19" s="27" t="s">
        <v>199</v>
      </c>
      <c r="E19" s="27" t="s">
        <v>100</v>
      </c>
      <c r="F19" s="27" t="s">
        <v>101</v>
      </c>
      <c r="G19" s="28">
        <v>2008</v>
      </c>
      <c r="H19" s="27" t="s">
        <v>318</v>
      </c>
      <c r="I19" s="27"/>
      <c r="J19" s="28"/>
      <c r="K19" s="27"/>
      <c r="L19" s="27"/>
      <c r="M19" s="27"/>
      <c r="N19" s="27" t="s">
        <v>317</v>
      </c>
      <c r="O19" s="10">
        <v>1</v>
      </c>
      <c r="P19" s="23">
        <v>0</v>
      </c>
      <c r="Q19" s="9">
        <f t="shared" si="1"/>
        <v>0</v>
      </c>
    </row>
    <row r="20" spans="2:17" ht="13.15" customHeight="1" x14ac:dyDescent="0.2">
      <c r="B20" s="27" t="s">
        <v>76</v>
      </c>
      <c r="C20" s="28">
        <v>51</v>
      </c>
      <c r="D20" s="27" t="s">
        <v>199</v>
      </c>
      <c r="E20" s="27" t="s">
        <v>100</v>
      </c>
      <c r="F20" s="27" t="s">
        <v>101</v>
      </c>
      <c r="G20" s="31">
        <v>2008</v>
      </c>
      <c r="H20" s="27" t="s">
        <v>319</v>
      </c>
      <c r="I20" s="33"/>
      <c r="J20" s="28"/>
      <c r="K20" s="28"/>
      <c r="L20" s="28"/>
      <c r="M20" s="27"/>
      <c r="N20" s="27" t="s">
        <v>317</v>
      </c>
      <c r="O20" s="10">
        <v>1</v>
      </c>
      <c r="P20" s="23">
        <v>0</v>
      </c>
      <c r="Q20" s="9">
        <f t="shared" si="1"/>
        <v>0</v>
      </c>
    </row>
    <row r="21" spans="2:17" x14ac:dyDescent="0.2">
      <c r="B21" s="27" t="s">
        <v>76</v>
      </c>
      <c r="C21" s="28">
        <v>51</v>
      </c>
      <c r="D21" s="27" t="s">
        <v>199</v>
      </c>
      <c r="E21" s="27" t="s">
        <v>100</v>
      </c>
      <c r="F21" s="27" t="s">
        <v>101</v>
      </c>
      <c r="G21" s="31">
        <v>2014</v>
      </c>
      <c r="H21" s="27" t="s">
        <v>320</v>
      </c>
      <c r="I21" s="33"/>
      <c r="J21" s="28"/>
      <c r="K21" s="28"/>
      <c r="L21" s="28"/>
      <c r="M21" s="27"/>
      <c r="N21" s="29" t="s">
        <v>321</v>
      </c>
      <c r="O21" s="10">
        <v>1</v>
      </c>
      <c r="P21" s="23">
        <v>0</v>
      </c>
      <c r="Q21" s="9">
        <f t="shared" ref="Q21" si="2">P21*O21</f>
        <v>0</v>
      </c>
    </row>
    <row r="22" spans="2:17" x14ac:dyDescent="0.2">
      <c r="B22" s="27" t="s">
        <v>76</v>
      </c>
      <c r="C22" s="28">
        <v>51</v>
      </c>
      <c r="D22" s="27" t="s">
        <v>199</v>
      </c>
      <c r="E22" s="27" t="s">
        <v>322</v>
      </c>
      <c r="F22" s="27" t="s">
        <v>323</v>
      </c>
      <c r="G22" s="31">
        <v>1998</v>
      </c>
      <c r="H22" s="27" t="s">
        <v>324</v>
      </c>
      <c r="I22" s="33"/>
      <c r="J22" s="28"/>
      <c r="K22" s="28"/>
      <c r="L22" s="28" t="s">
        <v>325</v>
      </c>
      <c r="M22" s="27"/>
      <c r="N22" s="27" t="s">
        <v>326</v>
      </c>
      <c r="O22" s="10">
        <v>1</v>
      </c>
      <c r="P22" s="23">
        <v>0</v>
      </c>
      <c r="Q22" s="9">
        <f>P22*O22</f>
        <v>0</v>
      </c>
    </row>
    <row r="23" spans="2:17" ht="13.15" customHeight="1" x14ac:dyDescent="0.2">
      <c r="B23" s="27" t="s">
        <v>76</v>
      </c>
      <c r="C23" s="28">
        <v>51</v>
      </c>
      <c r="D23" s="27" t="s">
        <v>199</v>
      </c>
      <c r="E23" s="27" t="s">
        <v>322</v>
      </c>
      <c r="F23" s="27" t="s">
        <v>327</v>
      </c>
      <c r="G23" s="31">
        <v>2006</v>
      </c>
      <c r="H23" s="27" t="s">
        <v>328</v>
      </c>
      <c r="I23" s="33"/>
      <c r="J23" s="28"/>
      <c r="K23" s="28"/>
      <c r="L23" s="28"/>
      <c r="M23" s="27"/>
      <c r="N23" s="27" t="s">
        <v>329</v>
      </c>
      <c r="O23" s="10">
        <v>1</v>
      </c>
      <c r="P23" s="23">
        <v>0</v>
      </c>
      <c r="Q23" s="9">
        <f>P23*O23</f>
        <v>0</v>
      </c>
    </row>
    <row r="24" spans="2:17" x14ac:dyDescent="0.2">
      <c r="B24" s="27" t="s">
        <v>76</v>
      </c>
      <c r="C24" s="28">
        <v>51</v>
      </c>
      <c r="D24" s="27" t="s">
        <v>199</v>
      </c>
      <c r="E24" s="27" t="s">
        <v>330</v>
      </c>
      <c r="F24" s="27" t="s">
        <v>331</v>
      </c>
      <c r="G24" s="31"/>
      <c r="H24" s="27"/>
      <c r="I24" s="33"/>
      <c r="J24" s="28"/>
      <c r="K24" s="28"/>
      <c r="L24" s="28"/>
      <c r="M24" s="27"/>
      <c r="N24" s="29"/>
      <c r="O24" s="10">
        <v>1</v>
      </c>
      <c r="P24" s="23">
        <v>0</v>
      </c>
      <c r="Q24" s="9">
        <f t="shared" ref="Q24" si="3">P24*O24</f>
        <v>0</v>
      </c>
    </row>
    <row r="25" spans="2:17" x14ac:dyDescent="0.2">
      <c r="B25" s="27" t="s">
        <v>76</v>
      </c>
      <c r="C25" s="28">
        <v>51</v>
      </c>
      <c r="D25" s="27" t="s">
        <v>199</v>
      </c>
      <c r="E25" s="27" t="s">
        <v>330</v>
      </c>
      <c r="F25" s="27" t="s">
        <v>331</v>
      </c>
      <c r="G25" s="31"/>
      <c r="H25" s="27"/>
      <c r="I25" s="33"/>
      <c r="J25" s="28"/>
      <c r="K25" s="28"/>
      <c r="L25" s="28"/>
      <c r="M25" s="27"/>
      <c r="N25" s="27"/>
      <c r="O25" s="10">
        <v>1</v>
      </c>
      <c r="P25" s="23">
        <v>0</v>
      </c>
      <c r="Q25" s="9">
        <f>P25*O25</f>
        <v>0</v>
      </c>
    </row>
    <row r="26" spans="2:17" ht="12.6" customHeight="1" x14ac:dyDescent="0.2">
      <c r="B26" s="27" t="s">
        <v>76</v>
      </c>
      <c r="C26" s="28">
        <v>57</v>
      </c>
      <c r="D26" s="27" t="s">
        <v>302</v>
      </c>
      <c r="E26" s="27" t="s">
        <v>303</v>
      </c>
      <c r="F26" s="27" t="s">
        <v>332</v>
      </c>
      <c r="G26" s="31" t="s">
        <v>333</v>
      </c>
      <c r="H26" s="27" t="s">
        <v>334</v>
      </c>
      <c r="I26" s="33"/>
      <c r="J26" s="28"/>
      <c r="K26" s="28"/>
      <c r="L26" s="28"/>
      <c r="M26" s="27"/>
      <c r="N26" s="27"/>
      <c r="O26" s="10">
        <v>3</v>
      </c>
      <c r="P26" s="23">
        <v>0</v>
      </c>
      <c r="Q26" s="9">
        <f>P26*O26</f>
        <v>0</v>
      </c>
    </row>
    <row r="27" spans="2:17" x14ac:dyDescent="0.2">
      <c r="B27" s="27" t="s">
        <v>76</v>
      </c>
      <c r="C27" s="28">
        <v>57</v>
      </c>
      <c r="D27" s="27" t="s">
        <v>185</v>
      </c>
      <c r="E27" s="27" t="s">
        <v>112</v>
      </c>
      <c r="F27" s="27" t="s">
        <v>335</v>
      </c>
      <c r="G27" s="31">
        <v>2008</v>
      </c>
      <c r="H27" s="27" t="s">
        <v>336</v>
      </c>
      <c r="I27" s="33"/>
      <c r="J27" s="28"/>
      <c r="K27" s="28"/>
      <c r="L27" s="28"/>
      <c r="M27" s="27"/>
      <c r="N27" s="29"/>
      <c r="O27" s="10">
        <v>1</v>
      </c>
      <c r="P27" s="23">
        <v>0</v>
      </c>
      <c r="Q27" s="9">
        <f t="shared" ref="Q27" si="4">P27*O27</f>
        <v>0</v>
      </c>
    </row>
    <row r="28" spans="2:17" x14ac:dyDescent="0.2">
      <c r="B28" s="27" t="s">
        <v>76</v>
      </c>
      <c r="C28" s="28">
        <v>57</v>
      </c>
      <c r="D28" s="27" t="s">
        <v>185</v>
      </c>
      <c r="E28" s="27" t="s">
        <v>112</v>
      </c>
      <c r="F28" s="27" t="s">
        <v>337</v>
      </c>
      <c r="G28" s="31">
        <v>2008</v>
      </c>
      <c r="H28" s="27" t="s">
        <v>338</v>
      </c>
      <c r="I28" s="33"/>
      <c r="J28" s="28"/>
      <c r="K28" s="28"/>
      <c r="L28" s="28"/>
      <c r="M28" s="27"/>
      <c r="N28" s="27"/>
      <c r="O28" s="10">
        <v>1</v>
      </c>
      <c r="P28" s="23">
        <v>0</v>
      </c>
      <c r="Q28" s="9">
        <f>P28*O28</f>
        <v>0</v>
      </c>
    </row>
    <row r="29" spans="2:17" ht="13.15" customHeight="1" x14ac:dyDescent="0.2">
      <c r="B29" s="27" t="s">
        <v>76</v>
      </c>
      <c r="C29" s="28">
        <v>57</v>
      </c>
      <c r="D29" s="27" t="s">
        <v>185</v>
      </c>
      <c r="E29" s="27" t="s">
        <v>304</v>
      </c>
      <c r="F29" s="27" t="s">
        <v>339</v>
      </c>
      <c r="G29" s="31">
        <v>2009</v>
      </c>
      <c r="H29" s="27" t="s">
        <v>340</v>
      </c>
      <c r="I29" s="33"/>
      <c r="J29" s="28"/>
      <c r="K29" s="28"/>
      <c r="L29" s="28"/>
      <c r="M29" s="27"/>
      <c r="N29" s="27"/>
      <c r="O29" s="10">
        <v>1</v>
      </c>
      <c r="P29" s="23">
        <v>0</v>
      </c>
      <c r="Q29" s="9">
        <f>P29*O29</f>
        <v>0</v>
      </c>
    </row>
    <row r="30" spans="2:17" x14ac:dyDescent="0.2">
      <c r="B30" s="27" t="s">
        <v>76</v>
      </c>
      <c r="C30" s="28">
        <v>55</v>
      </c>
      <c r="D30" s="27" t="s">
        <v>115</v>
      </c>
      <c r="E30" s="27" t="s">
        <v>252</v>
      </c>
      <c r="F30" s="27" t="s">
        <v>341</v>
      </c>
      <c r="G30" s="28">
        <v>2006</v>
      </c>
      <c r="H30" s="27" t="s">
        <v>342</v>
      </c>
      <c r="I30" s="33"/>
      <c r="J30" s="28"/>
      <c r="K30" s="28" t="s">
        <v>165</v>
      </c>
      <c r="L30" s="28">
        <v>1.9</v>
      </c>
      <c r="M30" s="27"/>
      <c r="N30" s="29" t="s">
        <v>343</v>
      </c>
      <c r="O30" s="10">
        <v>1</v>
      </c>
      <c r="P30" s="23">
        <v>0</v>
      </c>
      <c r="Q30" s="9">
        <f t="shared" ref="Q30" si="5">P30*O30</f>
        <v>0</v>
      </c>
    </row>
    <row r="31" spans="2:17" ht="13.15" customHeight="1" x14ac:dyDescent="0.2">
      <c r="B31" s="27" t="s">
        <v>76</v>
      </c>
      <c r="C31" s="28">
        <v>55</v>
      </c>
      <c r="D31" s="27" t="s">
        <v>115</v>
      </c>
      <c r="E31" s="27" t="s">
        <v>259</v>
      </c>
      <c r="F31" s="27" t="s">
        <v>341</v>
      </c>
      <c r="G31" s="28">
        <v>2006</v>
      </c>
      <c r="H31" s="27" t="s">
        <v>344</v>
      </c>
      <c r="I31" s="33"/>
      <c r="J31" s="28"/>
      <c r="K31" s="28" t="s">
        <v>165</v>
      </c>
      <c r="L31" s="28"/>
      <c r="M31" s="27"/>
      <c r="N31" s="29" t="s">
        <v>343</v>
      </c>
      <c r="O31" s="10">
        <v>1</v>
      </c>
      <c r="P31" s="23">
        <v>0</v>
      </c>
      <c r="Q31" s="9">
        <f>P31*O31</f>
        <v>0</v>
      </c>
    </row>
    <row r="32" spans="2:17" x14ac:dyDescent="0.2">
      <c r="B32" s="27" t="s">
        <v>76</v>
      </c>
      <c r="C32" s="28">
        <v>55</v>
      </c>
      <c r="D32" s="27" t="s">
        <v>115</v>
      </c>
      <c r="E32" s="27" t="s">
        <v>252</v>
      </c>
      <c r="F32" s="27" t="s">
        <v>341</v>
      </c>
      <c r="G32" s="28">
        <v>2006</v>
      </c>
      <c r="H32" s="27" t="s">
        <v>342</v>
      </c>
      <c r="I32" s="33"/>
      <c r="J32" s="28"/>
      <c r="K32" s="28" t="s">
        <v>165</v>
      </c>
      <c r="L32" s="28">
        <v>1.9</v>
      </c>
      <c r="M32" s="27"/>
      <c r="N32" s="29" t="s">
        <v>343</v>
      </c>
      <c r="O32" s="10">
        <v>1</v>
      </c>
      <c r="P32" s="23">
        <v>0</v>
      </c>
      <c r="Q32" s="9">
        <f t="shared" ref="Q32" si="6">P32*O32</f>
        <v>0</v>
      </c>
    </row>
    <row r="33" spans="2:17" ht="13.15" customHeight="1" x14ac:dyDescent="0.2">
      <c r="B33" s="27" t="s">
        <v>76</v>
      </c>
      <c r="C33" s="28">
        <v>55</v>
      </c>
      <c r="D33" s="27" t="s">
        <v>115</v>
      </c>
      <c r="E33" s="27" t="s">
        <v>259</v>
      </c>
      <c r="F33" s="27" t="s">
        <v>341</v>
      </c>
      <c r="G33" s="28">
        <v>2006</v>
      </c>
      <c r="H33" s="27" t="s">
        <v>344</v>
      </c>
      <c r="I33" s="33"/>
      <c r="J33" s="28"/>
      <c r="K33" s="28" t="s">
        <v>165</v>
      </c>
      <c r="L33" s="28"/>
      <c r="M33" s="27"/>
      <c r="N33" s="29" t="s">
        <v>343</v>
      </c>
      <c r="O33" s="10">
        <v>1</v>
      </c>
      <c r="P33" s="23">
        <v>0</v>
      </c>
      <c r="Q33" s="9">
        <f>P33*O33</f>
        <v>0</v>
      </c>
    </row>
    <row r="34" spans="2:17" x14ac:dyDescent="0.2">
      <c r="B34" s="27" t="s">
        <v>76</v>
      </c>
      <c r="C34" s="28">
        <v>55</v>
      </c>
      <c r="D34" s="27" t="s">
        <v>115</v>
      </c>
      <c r="E34" s="27" t="s">
        <v>252</v>
      </c>
      <c r="F34" s="27" t="s">
        <v>341</v>
      </c>
      <c r="G34" s="28">
        <v>2006</v>
      </c>
      <c r="H34" s="27" t="s">
        <v>342</v>
      </c>
      <c r="I34" s="33"/>
      <c r="J34" s="28"/>
      <c r="K34" s="28" t="s">
        <v>165</v>
      </c>
      <c r="L34" s="28">
        <v>1.9</v>
      </c>
      <c r="M34" s="27"/>
      <c r="N34" s="29" t="s">
        <v>343</v>
      </c>
      <c r="O34" s="10">
        <v>1</v>
      </c>
      <c r="P34" s="23">
        <v>0</v>
      </c>
      <c r="Q34" s="9">
        <f t="shared" ref="Q34" si="7">P34*O34</f>
        <v>0</v>
      </c>
    </row>
    <row r="35" spans="2:17" x14ac:dyDescent="0.2">
      <c r="B35" s="27" t="s">
        <v>76</v>
      </c>
      <c r="C35" s="28">
        <v>55</v>
      </c>
      <c r="D35" s="27" t="s">
        <v>115</v>
      </c>
      <c r="E35" s="27" t="s">
        <v>259</v>
      </c>
      <c r="F35" s="27" t="s">
        <v>341</v>
      </c>
      <c r="G35" s="28">
        <v>2006</v>
      </c>
      <c r="H35" s="27" t="s">
        <v>345</v>
      </c>
      <c r="I35" s="33"/>
      <c r="J35" s="28"/>
      <c r="K35" s="28" t="s">
        <v>165</v>
      </c>
      <c r="L35" s="28"/>
      <c r="M35" s="27"/>
      <c r="N35" s="29" t="s">
        <v>343</v>
      </c>
      <c r="O35" s="10">
        <v>1</v>
      </c>
      <c r="P35" s="23">
        <v>0</v>
      </c>
      <c r="Q35" s="9">
        <f>P35*O35</f>
        <v>0</v>
      </c>
    </row>
    <row r="36" spans="2:17" ht="13.15" customHeight="1" x14ac:dyDescent="0.2">
      <c r="B36" s="27" t="s">
        <v>76</v>
      </c>
      <c r="C36" s="28">
        <v>55</v>
      </c>
      <c r="D36" s="27" t="s">
        <v>115</v>
      </c>
      <c r="E36" s="27" t="s">
        <v>252</v>
      </c>
      <c r="F36" s="27" t="s">
        <v>124</v>
      </c>
      <c r="G36" s="28">
        <v>2020</v>
      </c>
      <c r="H36" s="27" t="s">
        <v>29</v>
      </c>
      <c r="I36" s="33"/>
      <c r="J36" s="28"/>
      <c r="K36" s="28"/>
      <c r="L36" s="28"/>
      <c r="M36" s="27"/>
      <c r="N36" s="27" t="s">
        <v>346</v>
      </c>
      <c r="O36" s="10">
        <v>1</v>
      </c>
      <c r="P36" s="23">
        <v>0</v>
      </c>
      <c r="Q36" s="9">
        <f>P36*O36</f>
        <v>0</v>
      </c>
    </row>
    <row r="37" spans="2:17" x14ac:dyDescent="0.2">
      <c r="B37" s="27" t="s">
        <v>76</v>
      </c>
      <c r="C37" s="28">
        <v>55</v>
      </c>
      <c r="D37" s="27" t="s">
        <v>115</v>
      </c>
      <c r="E37" s="27" t="s">
        <v>259</v>
      </c>
      <c r="F37" s="27" t="s">
        <v>124</v>
      </c>
      <c r="G37" s="28">
        <v>2020</v>
      </c>
      <c r="H37" s="27" t="s">
        <v>29</v>
      </c>
      <c r="I37" s="33"/>
      <c r="J37" s="28"/>
      <c r="K37" s="28"/>
      <c r="L37" s="28"/>
      <c r="M37" s="27"/>
      <c r="N37" s="29"/>
      <c r="O37" s="10">
        <v>1</v>
      </c>
      <c r="P37" s="23">
        <v>0</v>
      </c>
      <c r="Q37" s="9">
        <f t="shared" ref="Q37" si="8">P37*O37</f>
        <v>0</v>
      </c>
    </row>
    <row r="38" spans="2:17" x14ac:dyDescent="0.2">
      <c r="B38" s="27" t="s">
        <v>76</v>
      </c>
      <c r="C38" s="28">
        <v>55</v>
      </c>
      <c r="D38" s="27" t="s">
        <v>115</v>
      </c>
      <c r="E38" s="27" t="s">
        <v>252</v>
      </c>
      <c r="F38" s="27" t="s">
        <v>347</v>
      </c>
      <c r="G38" s="28">
        <v>2009</v>
      </c>
      <c r="H38" s="27" t="s">
        <v>348</v>
      </c>
      <c r="I38" s="33"/>
      <c r="J38" s="28" t="s">
        <v>349</v>
      </c>
      <c r="K38" s="28" t="s">
        <v>350</v>
      </c>
      <c r="L38" s="28">
        <v>6.3</v>
      </c>
      <c r="M38" s="27"/>
      <c r="N38" s="29" t="s">
        <v>351</v>
      </c>
      <c r="O38" s="10">
        <v>1</v>
      </c>
      <c r="P38" s="23">
        <v>0</v>
      </c>
      <c r="Q38" s="9">
        <f>P38*O38</f>
        <v>0</v>
      </c>
    </row>
    <row r="39" spans="2:17" ht="13.15" customHeight="1" x14ac:dyDescent="0.2">
      <c r="B39" s="27" t="s">
        <v>76</v>
      </c>
      <c r="C39" s="28">
        <v>55</v>
      </c>
      <c r="D39" s="27" t="s">
        <v>115</v>
      </c>
      <c r="E39" s="27" t="s">
        <v>259</v>
      </c>
      <c r="F39" s="27" t="s">
        <v>347</v>
      </c>
      <c r="G39" s="28">
        <v>2009</v>
      </c>
      <c r="H39" s="27" t="s">
        <v>348</v>
      </c>
      <c r="I39" s="33"/>
      <c r="J39" s="28"/>
      <c r="K39" s="28"/>
      <c r="L39" s="28"/>
      <c r="M39" s="27"/>
      <c r="N39" s="29" t="s">
        <v>351</v>
      </c>
      <c r="O39" s="10">
        <v>1</v>
      </c>
      <c r="P39" s="23">
        <v>0</v>
      </c>
      <c r="Q39" s="9">
        <f>P39*O39</f>
        <v>0</v>
      </c>
    </row>
    <row r="40" spans="2:17" x14ac:dyDescent="0.2">
      <c r="B40" s="27" t="s">
        <v>76</v>
      </c>
      <c r="C40" s="28">
        <v>55</v>
      </c>
      <c r="D40" s="27" t="s">
        <v>115</v>
      </c>
      <c r="E40" s="27" t="s">
        <v>352</v>
      </c>
      <c r="F40" s="27" t="s">
        <v>347</v>
      </c>
      <c r="G40" s="28">
        <v>2009</v>
      </c>
      <c r="H40" s="27" t="s">
        <v>353</v>
      </c>
      <c r="I40" s="33"/>
      <c r="J40" s="28"/>
      <c r="K40" s="28"/>
      <c r="L40" s="28"/>
      <c r="M40" s="27"/>
      <c r="N40" s="29" t="s">
        <v>354</v>
      </c>
      <c r="O40" s="10">
        <v>1</v>
      </c>
      <c r="P40" s="23">
        <v>0</v>
      </c>
      <c r="Q40" s="9">
        <f t="shared" ref="Q40" si="9">P40*O40</f>
        <v>0</v>
      </c>
    </row>
    <row r="41" spans="2:17" x14ac:dyDescent="0.2">
      <c r="B41" s="27" t="s">
        <v>76</v>
      </c>
      <c r="C41" s="28">
        <v>55</v>
      </c>
      <c r="D41" s="27" t="s">
        <v>115</v>
      </c>
      <c r="E41" s="27" t="s">
        <v>118</v>
      </c>
      <c r="F41" s="27" t="s">
        <v>347</v>
      </c>
      <c r="G41" s="28">
        <v>2009</v>
      </c>
      <c r="H41" s="27" t="s">
        <v>355</v>
      </c>
      <c r="I41" s="33"/>
      <c r="J41" s="28"/>
      <c r="K41" s="28"/>
      <c r="L41" s="28"/>
      <c r="M41" s="27"/>
      <c r="N41" s="27"/>
      <c r="O41" s="10">
        <v>1</v>
      </c>
      <c r="P41" s="23">
        <v>0</v>
      </c>
      <c r="Q41" s="9">
        <f>P41*O41</f>
        <v>0</v>
      </c>
    </row>
    <row r="42" spans="2:17" ht="13.15" customHeight="1" x14ac:dyDescent="0.2">
      <c r="B42" s="27" t="s">
        <v>76</v>
      </c>
      <c r="C42" s="28">
        <v>55</v>
      </c>
      <c r="D42" s="27" t="s">
        <v>115</v>
      </c>
      <c r="E42" s="27" t="s">
        <v>259</v>
      </c>
      <c r="F42" s="27" t="s">
        <v>124</v>
      </c>
      <c r="G42" s="28">
        <v>2019</v>
      </c>
      <c r="H42" s="27" t="s">
        <v>356</v>
      </c>
      <c r="I42" s="33"/>
      <c r="J42" s="28" t="s">
        <v>357</v>
      </c>
      <c r="K42" s="28" t="s">
        <v>165</v>
      </c>
      <c r="L42" s="28">
        <v>3.8</v>
      </c>
      <c r="M42" s="27"/>
      <c r="N42" s="27" t="s">
        <v>358</v>
      </c>
      <c r="O42" s="10">
        <v>1</v>
      </c>
      <c r="P42" s="23">
        <v>0</v>
      </c>
      <c r="Q42" s="9">
        <f>P42*O42</f>
        <v>0</v>
      </c>
    </row>
    <row r="43" spans="2:17" x14ac:dyDescent="0.2">
      <c r="B43" s="27" t="s">
        <v>76</v>
      </c>
      <c r="C43" s="28">
        <v>55</v>
      </c>
      <c r="D43" s="27" t="s">
        <v>115</v>
      </c>
      <c r="E43" s="27" t="s">
        <v>252</v>
      </c>
      <c r="F43" s="27" t="s">
        <v>124</v>
      </c>
      <c r="G43" s="28">
        <v>2019</v>
      </c>
      <c r="H43" s="27" t="s">
        <v>359</v>
      </c>
      <c r="I43" s="33"/>
      <c r="J43" s="28"/>
      <c r="K43" s="28"/>
      <c r="L43" s="28"/>
      <c r="M43" s="27"/>
      <c r="N43" s="29" t="s">
        <v>358</v>
      </c>
      <c r="O43" s="10">
        <v>1</v>
      </c>
      <c r="P43" s="23">
        <v>0</v>
      </c>
      <c r="Q43" s="9">
        <f t="shared" ref="Q43" si="10">P43*O43</f>
        <v>0</v>
      </c>
    </row>
    <row r="44" spans="2:17" ht="13.15" customHeight="1" x14ac:dyDescent="0.2">
      <c r="B44" s="27" t="s">
        <v>76</v>
      </c>
      <c r="C44" s="28">
        <v>57</v>
      </c>
      <c r="D44" s="27" t="s">
        <v>183</v>
      </c>
      <c r="E44" s="27" t="s">
        <v>304</v>
      </c>
      <c r="F44" s="27" t="s">
        <v>124</v>
      </c>
      <c r="G44" s="31">
        <v>2019</v>
      </c>
      <c r="H44" s="27" t="s">
        <v>360</v>
      </c>
      <c r="I44" s="33"/>
      <c r="J44" s="28" t="s">
        <v>361</v>
      </c>
      <c r="K44" s="28"/>
      <c r="L44" s="28"/>
      <c r="M44" s="27"/>
      <c r="N44" s="27" t="s">
        <v>358</v>
      </c>
      <c r="O44" s="10">
        <v>1</v>
      </c>
      <c r="P44" s="23">
        <v>0</v>
      </c>
      <c r="Q44" s="9">
        <f>P44*O44</f>
        <v>0</v>
      </c>
    </row>
    <row r="45" spans="2:17" x14ac:dyDescent="0.2">
      <c r="B45" s="27" t="s">
        <v>76</v>
      </c>
      <c r="C45" s="28">
        <v>67</v>
      </c>
      <c r="D45" s="27" t="s">
        <v>135</v>
      </c>
      <c r="E45" s="27" t="s">
        <v>136</v>
      </c>
      <c r="F45" s="27" t="s">
        <v>137</v>
      </c>
      <c r="G45" s="31"/>
      <c r="H45" s="27" t="s">
        <v>362</v>
      </c>
      <c r="I45" s="33"/>
      <c r="J45" s="28"/>
      <c r="K45" s="28"/>
      <c r="L45" s="28"/>
      <c r="M45" s="27"/>
      <c r="N45" s="29"/>
      <c r="O45" s="10">
        <v>1</v>
      </c>
      <c r="P45" s="23">
        <v>0</v>
      </c>
      <c r="Q45" s="9">
        <f t="shared" ref="Q45" si="11">P45*O45</f>
        <v>0</v>
      </c>
    </row>
    <row r="46" spans="2:17" ht="13.15" customHeight="1" x14ac:dyDescent="0.2">
      <c r="B46" s="27" t="s">
        <v>76</v>
      </c>
      <c r="C46" s="28">
        <v>67</v>
      </c>
      <c r="D46" s="27" t="s">
        <v>135</v>
      </c>
      <c r="E46" s="27" t="s">
        <v>136</v>
      </c>
      <c r="F46" s="27" t="s">
        <v>137</v>
      </c>
      <c r="G46" s="31"/>
      <c r="H46" s="27" t="s">
        <v>363</v>
      </c>
      <c r="I46" s="33"/>
      <c r="J46" s="28"/>
      <c r="K46" s="28"/>
      <c r="L46" s="28"/>
      <c r="M46" s="27"/>
      <c r="N46" s="27"/>
      <c r="O46" s="10">
        <v>1</v>
      </c>
      <c r="P46" s="23">
        <v>0</v>
      </c>
      <c r="Q46" s="9">
        <f>P46*O46</f>
        <v>0</v>
      </c>
    </row>
    <row r="47" spans="2:17" ht="13.15" customHeight="1" x14ac:dyDescent="0.2">
      <c r="B47" s="27" t="s">
        <v>76</v>
      </c>
      <c r="C47" s="28">
        <v>57</v>
      </c>
      <c r="D47" s="27" t="s">
        <v>185</v>
      </c>
      <c r="E47" s="27" t="s">
        <v>304</v>
      </c>
      <c r="F47" s="27" t="s">
        <v>364</v>
      </c>
      <c r="G47" s="31">
        <v>2014</v>
      </c>
      <c r="H47" s="27" t="s">
        <v>365</v>
      </c>
      <c r="I47" s="33"/>
      <c r="J47" s="28"/>
      <c r="K47" s="28"/>
      <c r="L47" s="28"/>
      <c r="M47" s="27"/>
      <c r="N47" s="27"/>
      <c r="O47" s="10">
        <v>1</v>
      </c>
      <c r="P47" s="23">
        <v>0</v>
      </c>
      <c r="Q47" s="9">
        <f>P47*O47</f>
        <v>0</v>
      </c>
    </row>
    <row r="48" spans="2:17" ht="27.6" customHeight="1" x14ac:dyDescent="0.3">
      <c r="C48" s="2"/>
      <c r="G48" s="2"/>
      <c r="P48" s="2" t="s">
        <v>39</v>
      </c>
      <c r="Q48" s="13">
        <f>SUM(Q9:Q47)</f>
        <v>0</v>
      </c>
    </row>
    <row r="49" spans="1:17" ht="20.25" x14ac:dyDescent="0.3">
      <c r="B49" s="22" t="s">
        <v>40</v>
      </c>
      <c r="Q49" s="13"/>
    </row>
    <row r="50" spans="1:17" ht="27.6" customHeight="1" x14ac:dyDescent="0.25">
      <c r="B50" s="43" t="s">
        <v>41</v>
      </c>
      <c r="C50" s="43"/>
      <c r="D50" s="43"/>
      <c r="E50" s="11" t="s">
        <v>21</v>
      </c>
      <c r="F50" s="8" t="s">
        <v>42</v>
      </c>
      <c r="G50" s="7" t="s">
        <v>23</v>
      </c>
    </row>
    <row r="51" spans="1:17" x14ac:dyDescent="0.2">
      <c r="B51" s="44"/>
      <c r="C51" s="44"/>
      <c r="D51" s="44"/>
      <c r="E51" s="37">
        <v>1</v>
      </c>
      <c r="F51" s="23">
        <v>0</v>
      </c>
      <c r="G51" s="9">
        <f>E51*F51</f>
        <v>0</v>
      </c>
    </row>
    <row r="52" spans="1:17" x14ac:dyDescent="0.2">
      <c r="B52" s="44"/>
      <c r="C52" s="44"/>
      <c r="D52" s="44"/>
      <c r="E52" s="37">
        <v>1</v>
      </c>
      <c r="F52" s="23">
        <v>0</v>
      </c>
      <c r="G52" s="9">
        <f t="shared" ref="G52:G57" si="12">E52*F52</f>
        <v>0</v>
      </c>
    </row>
    <row r="53" spans="1:17" x14ac:dyDescent="0.2">
      <c r="B53" s="44"/>
      <c r="C53" s="44"/>
      <c r="D53" s="44"/>
      <c r="E53" s="37">
        <v>1</v>
      </c>
      <c r="F53" s="23">
        <v>0</v>
      </c>
      <c r="G53" s="9">
        <f t="shared" si="12"/>
        <v>0</v>
      </c>
    </row>
    <row r="54" spans="1:17" x14ac:dyDescent="0.2">
      <c r="B54" s="44"/>
      <c r="C54" s="44"/>
      <c r="D54" s="44"/>
      <c r="E54" s="37">
        <v>1</v>
      </c>
      <c r="F54" s="23">
        <v>0</v>
      </c>
      <c r="G54" s="9">
        <f t="shared" si="12"/>
        <v>0</v>
      </c>
    </row>
    <row r="55" spans="1:17" x14ac:dyDescent="0.2">
      <c r="B55" s="44"/>
      <c r="C55" s="44"/>
      <c r="D55" s="44"/>
      <c r="E55" s="37">
        <v>1</v>
      </c>
      <c r="F55" s="23">
        <v>0</v>
      </c>
      <c r="G55" s="9">
        <f t="shared" si="12"/>
        <v>0</v>
      </c>
    </row>
    <row r="56" spans="1:17" x14ac:dyDescent="0.2">
      <c r="B56" s="44"/>
      <c r="C56" s="44"/>
      <c r="D56" s="44"/>
      <c r="E56" s="37">
        <v>1</v>
      </c>
      <c r="F56" s="23">
        <v>0</v>
      </c>
      <c r="G56" s="9">
        <f t="shared" si="12"/>
        <v>0</v>
      </c>
    </row>
    <row r="57" spans="1:17" x14ac:dyDescent="0.2">
      <c r="B57" s="44"/>
      <c r="C57" s="44"/>
      <c r="D57" s="44"/>
      <c r="E57" s="37">
        <v>1</v>
      </c>
      <c r="F57" s="23">
        <v>0</v>
      </c>
      <c r="G57" s="9">
        <f t="shared" si="12"/>
        <v>0</v>
      </c>
    </row>
    <row r="58" spans="1:17" ht="20.25" x14ac:dyDescent="0.3">
      <c r="F58" s="2" t="s">
        <v>43</v>
      </c>
      <c r="G58" s="13">
        <f>SUM(G51:G57)</f>
        <v>0</v>
      </c>
    </row>
    <row r="60" spans="1:17" ht="18" x14ac:dyDescent="0.25">
      <c r="B60" s="5" t="s">
        <v>44</v>
      </c>
    </row>
    <row r="61" spans="1:17" ht="34.15" customHeight="1" x14ac:dyDescent="0.25">
      <c r="B61" s="7" t="s">
        <v>45</v>
      </c>
      <c r="C61" s="8" t="s">
        <v>46</v>
      </c>
      <c r="D61" s="11" t="s">
        <v>47</v>
      </c>
      <c r="E61" s="7" t="s">
        <v>48</v>
      </c>
    </row>
    <row r="62" spans="1:17" x14ac:dyDescent="0.2">
      <c r="B62" s="6" t="s">
        <v>49</v>
      </c>
      <c r="C62" s="15">
        <v>0</v>
      </c>
      <c r="D62" s="10">
        <v>40</v>
      </c>
      <c r="E62" s="16">
        <f>C62*D62</f>
        <v>0</v>
      </c>
    </row>
    <row r="63" spans="1:17" s="12" customFormat="1" x14ac:dyDescent="0.2">
      <c r="A63" s="2"/>
      <c r="B63" s="6" t="s">
        <v>50</v>
      </c>
      <c r="C63" s="15">
        <v>0</v>
      </c>
      <c r="D63" s="10">
        <v>40</v>
      </c>
      <c r="E63" s="16">
        <f t="shared" ref="E63:E67" si="13">C63*D63</f>
        <v>0</v>
      </c>
      <c r="F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s="12" customFormat="1" x14ac:dyDescent="0.2">
      <c r="A64" s="2"/>
      <c r="B64" s="6" t="s">
        <v>51</v>
      </c>
      <c r="C64" s="15">
        <v>0</v>
      </c>
      <c r="D64" s="10">
        <v>40</v>
      </c>
      <c r="E64" s="16">
        <f t="shared" si="13"/>
        <v>0</v>
      </c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s="12" customFormat="1" x14ac:dyDescent="0.2">
      <c r="A65" s="2"/>
      <c r="B65" s="6" t="s">
        <v>52</v>
      </c>
      <c r="C65" s="15">
        <v>0</v>
      </c>
      <c r="D65" s="10">
        <v>100</v>
      </c>
      <c r="E65" s="16">
        <f t="shared" si="13"/>
        <v>0</v>
      </c>
      <c r="F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s="12" customFormat="1" x14ac:dyDescent="0.2">
      <c r="A66" s="2"/>
      <c r="B66" s="6" t="s">
        <v>53</v>
      </c>
      <c r="C66" s="15">
        <v>0</v>
      </c>
      <c r="D66" s="10">
        <v>100</v>
      </c>
      <c r="E66" s="16">
        <f t="shared" si="13"/>
        <v>0</v>
      </c>
      <c r="F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s="12" customFormat="1" x14ac:dyDescent="0.2">
      <c r="A67" s="2"/>
      <c r="B67" s="6" t="s">
        <v>54</v>
      </c>
      <c r="C67" s="15">
        <v>0</v>
      </c>
      <c r="D67" s="10">
        <v>10</v>
      </c>
      <c r="E67" s="16">
        <f t="shared" si="13"/>
        <v>0</v>
      </c>
      <c r="F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s="12" customFormat="1" ht="20.25" x14ac:dyDescent="0.3">
      <c r="A68" s="2"/>
      <c r="B68" s="2"/>
      <c r="D68" s="2" t="s">
        <v>55</v>
      </c>
      <c r="E68" s="17">
        <f>SUM(E62:E67)</f>
        <v>0</v>
      </c>
      <c r="F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70" spans="1:17" s="12" customFormat="1" ht="28.15" customHeight="1" x14ac:dyDescent="0.25">
      <c r="A70" s="2"/>
      <c r="B70" s="7" t="s">
        <v>45</v>
      </c>
      <c r="C70" s="8" t="s">
        <v>56</v>
      </c>
      <c r="D70" s="11" t="s">
        <v>47</v>
      </c>
      <c r="E70" s="7" t="s">
        <v>57</v>
      </c>
      <c r="F70" s="7" t="s">
        <v>48</v>
      </c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s="12" customFormat="1" x14ac:dyDescent="0.2">
      <c r="A71" s="2"/>
      <c r="B71" s="6" t="s">
        <v>58</v>
      </c>
      <c r="C71" s="14">
        <v>0</v>
      </c>
      <c r="D71" s="10">
        <v>10</v>
      </c>
      <c r="E71" s="16">
        <f>AVERAGE(C62:C66)</f>
        <v>0</v>
      </c>
      <c r="F71" s="16">
        <f>(D71*E71)*C71</f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s="12" customFormat="1" x14ac:dyDescent="0.2">
      <c r="A72" s="2"/>
      <c r="B72" s="6" t="s">
        <v>59</v>
      </c>
      <c r="C72" s="14">
        <v>0</v>
      </c>
      <c r="D72" s="10">
        <v>10</v>
      </c>
      <c r="E72" s="16">
        <f>AVERAGE(C62:C66)</f>
        <v>0</v>
      </c>
      <c r="F72" s="16">
        <f t="shared" ref="F72:F74" si="14">(D72*E72)*C72</f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s="12" customFormat="1" x14ac:dyDescent="0.2">
      <c r="A73" s="2"/>
      <c r="B73" s="6" t="s">
        <v>60</v>
      </c>
      <c r="C73" s="14">
        <v>0</v>
      </c>
      <c r="D73" s="10">
        <v>10</v>
      </c>
      <c r="E73" s="16">
        <f>AVERAGE(C62:C66)</f>
        <v>0</v>
      </c>
      <c r="F73" s="16">
        <f t="shared" si="14"/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s="12" customFormat="1" x14ac:dyDescent="0.2">
      <c r="A74" s="2"/>
      <c r="B74" s="6" t="s">
        <v>61</v>
      </c>
      <c r="C74" s="14">
        <v>0</v>
      </c>
      <c r="D74" s="10">
        <v>10</v>
      </c>
      <c r="E74" s="16">
        <f>AVERAGE(C62:C66)</f>
        <v>0</v>
      </c>
      <c r="F74" s="16">
        <f t="shared" si="14"/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12" customFormat="1" x14ac:dyDescent="0.2">
      <c r="A75" s="2"/>
      <c r="B75" s="2"/>
      <c r="D75" s="2"/>
      <c r="E75" s="2" t="s">
        <v>62</v>
      </c>
      <c r="F75" s="24">
        <f>SUM(F71:F74)</f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12" customFormat="1" ht="20.25" x14ac:dyDescent="0.3">
      <c r="A76" s="2"/>
      <c r="B76" s="2"/>
      <c r="D76" s="2"/>
      <c r="E76" s="2" t="s">
        <v>63</v>
      </c>
      <c r="F76" s="17">
        <f>F75+E68</f>
        <v>0</v>
      </c>
      <c r="H76" s="2"/>
      <c r="I76" s="2"/>
      <c r="J76" s="2"/>
      <c r="K76" s="2"/>
      <c r="L76" s="2"/>
      <c r="M76" s="2"/>
      <c r="N76" s="2"/>
      <c r="O76" s="2"/>
      <c r="P76" s="2"/>
      <c r="Q76" s="2"/>
    </row>
    <row r="78" spans="1:17" s="12" customFormat="1" ht="18" x14ac:dyDescent="0.25">
      <c r="A78" s="2"/>
      <c r="B78" s="20" t="s">
        <v>64</v>
      </c>
      <c r="C78" s="21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20.25" x14ac:dyDescent="0.3">
      <c r="B79" s="25" t="s">
        <v>65</v>
      </c>
      <c r="C79" s="26">
        <f>Q48+G58</f>
        <v>0</v>
      </c>
    </row>
    <row r="80" spans="1:17" ht="20.25" x14ac:dyDescent="0.3">
      <c r="B80" s="25" t="s">
        <v>66</v>
      </c>
      <c r="C80" s="26">
        <f>F76</f>
        <v>0</v>
      </c>
    </row>
    <row r="81" spans="2:3" ht="20.25" x14ac:dyDescent="0.3">
      <c r="B81" s="18" t="s">
        <v>67</v>
      </c>
      <c r="C81" s="19">
        <f>SUM(C79:C80)</f>
        <v>0</v>
      </c>
    </row>
    <row r="85" spans="2:3" ht="20.25" x14ac:dyDescent="0.3">
      <c r="B85" s="25" t="s">
        <v>68</v>
      </c>
      <c r="C85" s="37"/>
    </row>
    <row r="86" spans="2:3" ht="20.25" x14ac:dyDescent="0.3">
      <c r="B86" s="25" t="s">
        <v>69</v>
      </c>
      <c r="C86" s="37"/>
    </row>
    <row r="87" spans="2:3" ht="20.25" x14ac:dyDescent="0.3">
      <c r="B87" s="25" t="s">
        <v>70</v>
      </c>
      <c r="C87" s="37"/>
    </row>
    <row r="88" spans="2:3" ht="20.25" x14ac:dyDescent="0.3">
      <c r="B88" s="25" t="s">
        <v>71</v>
      </c>
      <c r="C88" s="37"/>
    </row>
    <row r="89" spans="2:3" ht="77.45" customHeight="1" x14ac:dyDescent="0.3">
      <c r="B89" s="25" t="s">
        <v>72</v>
      </c>
      <c r="C89" s="37"/>
    </row>
  </sheetData>
  <mergeCells count="14">
    <mergeCell ref="G2:H2"/>
    <mergeCell ref="E3:E5"/>
    <mergeCell ref="F3:F5"/>
    <mergeCell ref="G3:H3"/>
    <mergeCell ref="G4:H4"/>
    <mergeCell ref="G5:H5"/>
    <mergeCell ref="B56:D56"/>
    <mergeCell ref="B57:D57"/>
    <mergeCell ref="B50:D50"/>
    <mergeCell ref="B51:D51"/>
    <mergeCell ref="B52:D52"/>
    <mergeCell ref="B53:D53"/>
    <mergeCell ref="B54:D54"/>
    <mergeCell ref="B55:D55"/>
  </mergeCells>
  <dataValidations count="1">
    <dataValidation type="list" allowBlank="1" showInputMessage="1" showErrorMessage="1" sqref="D9:D47" xr:uid="{08D94EE5-285D-4D89-95CE-41BB75AEDF6D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9A30-2753-455A-A202-A6FD383AEE49}">
  <dimension ref="A1:Q107"/>
  <sheetViews>
    <sheetView showGridLines="0" zoomScale="70" zoomScaleNormal="70" workbookViewId="0">
      <selection activeCell="Q51" sqref="Q51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4.28515625" style="12" customWidth="1"/>
    <col min="4" max="4" width="39.570312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39.42578125" style="2" customWidth="1"/>
    <col min="9" max="9" width="21" style="2" customWidth="1"/>
    <col min="10" max="10" width="29" style="2" customWidth="1"/>
    <col min="11" max="11" width="20.7109375" style="2" customWidth="1"/>
    <col min="12" max="12" width="23.28515625" style="2" bestFit="1" customWidth="1"/>
    <col min="13" max="13" width="25.85546875" style="2" customWidth="1"/>
    <col min="14" max="14" width="26.5703125" style="2" customWidth="1"/>
    <col min="15" max="15" width="18.42578125" style="2" customWidth="1"/>
    <col min="16" max="16" width="24.140625" style="2" customWidth="1"/>
    <col min="17" max="17" width="22.42578125" style="2" customWidth="1"/>
    <col min="18" max="16384" width="8.85546875" style="2"/>
  </cols>
  <sheetData>
    <row r="1" spans="1:17" ht="15" x14ac:dyDescent="0.25">
      <c r="A1" s="1"/>
    </row>
    <row r="2" spans="1:17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7" ht="18" customHeight="1" x14ac:dyDescent="0.25">
      <c r="B3" s="3" t="s">
        <v>4</v>
      </c>
      <c r="D3" s="12"/>
      <c r="E3" s="38" t="s">
        <v>366</v>
      </c>
      <c r="F3" s="38" t="s">
        <v>96</v>
      </c>
      <c r="G3" s="41" t="s">
        <v>80</v>
      </c>
      <c r="H3" s="42"/>
    </row>
    <row r="4" spans="1:17" ht="19.899999999999999" customHeight="1" x14ac:dyDescent="0.25">
      <c r="B4" s="3"/>
      <c r="D4" s="12"/>
      <c r="E4" s="38"/>
      <c r="F4" s="38"/>
      <c r="G4" s="41" t="s">
        <v>81</v>
      </c>
      <c r="H4" s="42"/>
    </row>
    <row r="5" spans="1:17" ht="22.9" customHeight="1" x14ac:dyDescent="0.25">
      <c r="D5" s="12"/>
      <c r="E5" s="38"/>
      <c r="F5" s="38"/>
      <c r="G5" s="41" t="s">
        <v>82</v>
      </c>
      <c r="H5" s="42"/>
    </row>
    <row r="7" spans="1:17" ht="18" x14ac:dyDescent="0.25">
      <c r="B7" s="5" t="s">
        <v>9</v>
      </c>
    </row>
    <row r="8" spans="1:17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97</v>
      </c>
      <c r="L8" s="7" t="s">
        <v>98</v>
      </c>
      <c r="M8" s="7" t="s">
        <v>19</v>
      </c>
      <c r="N8" s="7" t="s">
        <v>20</v>
      </c>
      <c r="O8" s="11" t="s">
        <v>21</v>
      </c>
      <c r="P8" s="8" t="s">
        <v>22</v>
      </c>
      <c r="Q8" s="7" t="s">
        <v>23</v>
      </c>
    </row>
    <row r="9" spans="1:17" x14ac:dyDescent="0.2">
      <c r="B9" s="27" t="s">
        <v>81</v>
      </c>
      <c r="C9" s="28">
        <v>55</v>
      </c>
      <c r="D9" s="27" t="s">
        <v>115</v>
      </c>
      <c r="E9" s="27" t="s">
        <v>367</v>
      </c>
      <c r="F9" s="27" t="s">
        <v>167</v>
      </c>
      <c r="G9" s="28">
        <v>2016</v>
      </c>
      <c r="H9" s="27" t="s">
        <v>368</v>
      </c>
      <c r="I9" s="30"/>
      <c r="J9" s="27" t="s">
        <v>369</v>
      </c>
      <c r="K9" s="27" t="s">
        <v>122</v>
      </c>
      <c r="L9" s="27">
        <v>13.9</v>
      </c>
      <c r="M9" s="27"/>
      <c r="N9" s="27"/>
      <c r="O9" s="10">
        <v>1</v>
      </c>
      <c r="P9" s="23">
        <v>0</v>
      </c>
      <c r="Q9" s="9">
        <f>P9*O9</f>
        <v>0</v>
      </c>
    </row>
    <row r="10" spans="1:17" ht="13.15" customHeight="1" x14ac:dyDescent="0.2">
      <c r="B10" s="27" t="s">
        <v>81</v>
      </c>
      <c r="C10" s="28">
        <v>55</v>
      </c>
      <c r="D10" s="27" t="s">
        <v>115</v>
      </c>
      <c r="E10" s="27" t="s">
        <v>367</v>
      </c>
      <c r="F10" s="27" t="s">
        <v>167</v>
      </c>
      <c r="G10" s="28">
        <v>2016</v>
      </c>
      <c r="H10" s="27" t="s">
        <v>368</v>
      </c>
      <c r="I10" s="30"/>
      <c r="J10" s="27" t="s">
        <v>370</v>
      </c>
      <c r="K10" s="27" t="s">
        <v>122</v>
      </c>
      <c r="L10" s="27">
        <v>8.1999999999999993</v>
      </c>
      <c r="M10" s="27"/>
      <c r="N10" s="27"/>
      <c r="O10" s="10">
        <v>1</v>
      </c>
      <c r="P10" s="23">
        <v>0</v>
      </c>
      <c r="Q10" s="9">
        <f t="shared" ref="Q10:Q65" si="0">P10*O10</f>
        <v>0</v>
      </c>
    </row>
    <row r="11" spans="1:17" x14ac:dyDescent="0.2">
      <c r="B11" s="27" t="s">
        <v>81</v>
      </c>
      <c r="C11" s="28">
        <v>55</v>
      </c>
      <c r="D11" s="27" t="s">
        <v>115</v>
      </c>
      <c r="E11" s="27" t="s">
        <v>367</v>
      </c>
      <c r="F11" s="27" t="s">
        <v>124</v>
      </c>
      <c r="G11" s="28">
        <v>2016</v>
      </c>
      <c r="H11" s="27" t="s">
        <v>371</v>
      </c>
      <c r="I11" s="30"/>
      <c r="J11" s="28"/>
      <c r="K11" s="27" t="s">
        <v>122</v>
      </c>
      <c r="L11" s="27">
        <v>10.5</v>
      </c>
      <c r="M11" s="27"/>
      <c r="N11" s="29"/>
      <c r="O11" s="10">
        <v>1</v>
      </c>
      <c r="P11" s="23">
        <v>0</v>
      </c>
      <c r="Q11" s="9">
        <f t="shared" si="0"/>
        <v>0</v>
      </c>
    </row>
    <row r="12" spans="1:17" x14ac:dyDescent="0.2">
      <c r="B12" s="27" t="s">
        <v>81</v>
      </c>
      <c r="C12" s="28">
        <v>55</v>
      </c>
      <c r="D12" s="27" t="s">
        <v>115</v>
      </c>
      <c r="E12" s="27" t="s">
        <v>372</v>
      </c>
      <c r="F12" s="27" t="s">
        <v>124</v>
      </c>
      <c r="G12" s="28">
        <v>2020</v>
      </c>
      <c r="H12" s="27" t="s">
        <v>373</v>
      </c>
      <c r="I12" s="30"/>
      <c r="J12" s="28" t="s">
        <v>374</v>
      </c>
      <c r="K12" s="27" t="s">
        <v>122</v>
      </c>
      <c r="L12" s="27">
        <v>18.2</v>
      </c>
      <c r="M12" s="27"/>
      <c r="N12" s="29" t="s">
        <v>375</v>
      </c>
      <c r="O12" s="10">
        <v>1</v>
      </c>
      <c r="P12" s="23">
        <v>0</v>
      </c>
      <c r="Q12" s="9">
        <f t="shared" si="0"/>
        <v>0</v>
      </c>
    </row>
    <row r="13" spans="1:17" x14ac:dyDescent="0.2">
      <c r="B13" s="27" t="s">
        <v>81</v>
      </c>
      <c r="C13" s="28">
        <v>55</v>
      </c>
      <c r="D13" s="27" t="s">
        <v>115</v>
      </c>
      <c r="E13" s="27" t="s">
        <v>372</v>
      </c>
      <c r="F13" s="27" t="s">
        <v>124</v>
      </c>
      <c r="G13" s="28">
        <v>2020</v>
      </c>
      <c r="H13" s="27" t="s">
        <v>373</v>
      </c>
      <c r="I13" s="30"/>
      <c r="J13" s="28" t="s">
        <v>374</v>
      </c>
      <c r="K13" s="27" t="s">
        <v>122</v>
      </c>
      <c r="L13" s="27">
        <v>17.579999999999998</v>
      </c>
      <c r="M13" s="27"/>
      <c r="N13" s="29" t="s">
        <v>376</v>
      </c>
      <c r="O13" s="10">
        <v>1</v>
      </c>
      <c r="P13" s="23">
        <v>0</v>
      </c>
      <c r="Q13" s="9">
        <f t="shared" si="0"/>
        <v>0</v>
      </c>
    </row>
    <row r="14" spans="1:17" x14ac:dyDescent="0.2">
      <c r="B14" s="27" t="s">
        <v>81</v>
      </c>
      <c r="C14" s="28">
        <v>55</v>
      </c>
      <c r="D14" s="27" t="s">
        <v>115</v>
      </c>
      <c r="E14" s="27" t="s">
        <v>372</v>
      </c>
      <c r="F14" s="27" t="s">
        <v>124</v>
      </c>
      <c r="G14" s="28">
        <v>2020</v>
      </c>
      <c r="H14" s="27" t="s">
        <v>373</v>
      </c>
      <c r="I14" s="30"/>
      <c r="J14" s="28" t="s">
        <v>374</v>
      </c>
      <c r="K14" s="27" t="s">
        <v>122</v>
      </c>
      <c r="L14" s="27">
        <v>16.2</v>
      </c>
      <c r="M14" s="27"/>
      <c r="N14" s="29" t="s">
        <v>377</v>
      </c>
      <c r="O14" s="10">
        <v>1</v>
      </c>
      <c r="P14" s="23">
        <v>0</v>
      </c>
      <c r="Q14" s="9">
        <f t="shared" si="0"/>
        <v>0</v>
      </c>
    </row>
    <row r="15" spans="1:17" x14ac:dyDescent="0.2">
      <c r="B15" s="27" t="s">
        <v>81</v>
      </c>
      <c r="C15" s="28">
        <v>55</v>
      </c>
      <c r="D15" s="27" t="s">
        <v>115</v>
      </c>
      <c r="E15" s="27" t="s">
        <v>378</v>
      </c>
      <c r="F15" s="27" t="s">
        <v>124</v>
      </c>
      <c r="G15" s="28">
        <v>2020</v>
      </c>
      <c r="H15" s="27" t="s">
        <v>379</v>
      </c>
      <c r="I15" s="30"/>
      <c r="J15" s="28"/>
      <c r="K15" s="27"/>
      <c r="L15" s="27"/>
      <c r="M15" s="27"/>
      <c r="N15" s="29"/>
      <c r="O15" s="10">
        <v>3</v>
      </c>
      <c r="P15" s="23">
        <v>0</v>
      </c>
      <c r="Q15" s="9">
        <f t="shared" si="0"/>
        <v>0</v>
      </c>
    </row>
    <row r="16" spans="1:17" x14ac:dyDescent="0.2">
      <c r="B16" s="27" t="s">
        <v>81</v>
      </c>
      <c r="C16" s="28">
        <v>55</v>
      </c>
      <c r="D16" s="27" t="s">
        <v>115</v>
      </c>
      <c r="E16" s="27" t="s">
        <v>380</v>
      </c>
      <c r="F16" s="27" t="s">
        <v>124</v>
      </c>
      <c r="G16" s="28">
        <v>2020</v>
      </c>
      <c r="H16" s="27" t="s">
        <v>381</v>
      </c>
      <c r="I16" s="30"/>
      <c r="J16" s="28"/>
      <c r="K16" s="27"/>
      <c r="L16" s="27"/>
      <c r="M16" s="27"/>
      <c r="N16" s="29"/>
      <c r="O16" s="10">
        <v>3</v>
      </c>
      <c r="P16" s="23">
        <v>0</v>
      </c>
      <c r="Q16" s="9">
        <f t="shared" si="0"/>
        <v>0</v>
      </c>
    </row>
    <row r="17" spans="2:17" ht="13.15" customHeight="1" x14ac:dyDescent="0.2">
      <c r="B17" s="27" t="s">
        <v>81</v>
      </c>
      <c r="C17" s="28">
        <v>55</v>
      </c>
      <c r="D17" s="27" t="s">
        <v>115</v>
      </c>
      <c r="E17" s="27" t="s">
        <v>380</v>
      </c>
      <c r="F17" s="27" t="s">
        <v>124</v>
      </c>
      <c r="G17" s="28">
        <v>2020</v>
      </c>
      <c r="H17" s="27" t="s">
        <v>382</v>
      </c>
      <c r="I17" s="30"/>
      <c r="J17" s="28"/>
      <c r="K17" s="27"/>
      <c r="L17" s="27"/>
      <c r="M17" s="27"/>
      <c r="N17" s="29"/>
      <c r="O17" s="10">
        <v>27</v>
      </c>
      <c r="P17" s="23">
        <v>0</v>
      </c>
      <c r="Q17" s="9">
        <f t="shared" si="0"/>
        <v>0</v>
      </c>
    </row>
    <row r="18" spans="2:17" x14ac:dyDescent="0.2">
      <c r="B18" s="27" t="s">
        <v>81</v>
      </c>
      <c r="C18" s="28">
        <v>55</v>
      </c>
      <c r="D18" s="27" t="s">
        <v>115</v>
      </c>
      <c r="E18" s="27" t="s">
        <v>380</v>
      </c>
      <c r="F18" s="27" t="s">
        <v>124</v>
      </c>
      <c r="G18" s="28">
        <v>2020</v>
      </c>
      <c r="H18" s="27" t="s">
        <v>383</v>
      </c>
      <c r="I18" s="30"/>
      <c r="J18" s="28"/>
      <c r="K18" s="27"/>
      <c r="L18" s="27"/>
      <c r="M18" s="27"/>
      <c r="N18" s="29"/>
      <c r="O18" s="10">
        <v>9</v>
      </c>
      <c r="P18" s="23">
        <v>0</v>
      </c>
      <c r="Q18" s="9">
        <f t="shared" si="0"/>
        <v>0</v>
      </c>
    </row>
    <row r="19" spans="2:17" ht="13.15" customHeight="1" x14ac:dyDescent="0.2">
      <c r="B19" s="27" t="s">
        <v>81</v>
      </c>
      <c r="C19" s="28">
        <v>55</v>
      </c>
      <c r="D19" s="27" t="s">
        <v>115</v>
      </c>
      <c r="E19" s="27" t="s">
        <v>380</v>
      </c>
      <c r="F19" s="27" t="s">
        <v>124</v>
      </c>
      <c r="G19" s="28">
        <v>2020</v>
      </c>
      <c r="H19" s="27" t="s">
        <v>384</v>
      </c>
      <c r="I19" s="30"/>
      <c r="J19" s="28"/>
      <c r="K19" s="27"/>
      <c r="L19" s="27"/>
      <c r="M19" s="27"/>
      <c r="N19" s="29"/>
      <c r="O19" s="10">
        <v>1</v>
      </c>
      <c r="P19" s="23">
        <v>0</v>
      </c>
      <c r="Q19" s="9">
        <f t="shared" si="0"/>
        <v>0</v>
      </c>
    </row>
    <row r="20" spans="2:17" x14ac:dyDescent="0.2">
      <c r="B20" s="27" t="s">
        <v>81</v>
      </c>
      <c r="C20" s="28">
        <v>55</v>
      </c>
      <c r="D20" s="27" t="s">
        <v>115</v>
      </c>
      <c r="E20" s="27" t="s">
        <v>385</v>
      </c>
      <c r="F20" s="27" t="s">
        <v>124</v>
      </c>
      <c r="G20" s="28">
        <v>2020</v>
      </c>
      <c r="H20" s="27" t="s">
        <v>386</v>
      </c>
      <c r="I20" s="30"/>
      <c r="J20" s="28"/>
      <c r="K20" s="27"/>
      <c r="L20" s="27"/>
      <c r="M20" s="27"/>
      <c r="N20" s="29"/>
      <c r="O20" s="10">
        <v>39</v>
      </c>
      <c r="P20" s="23">
        <v>0</v>
      </c>
      <c r="Q20" s="9">
        <f t="shared" si="0"/>
        <v>0</v>
      </c>
    </row>
    <row r="21" spans="2:17" x14ac:dyDescent="0.2">
      <c r="B21" s="27" t="s">
        <v>81</v>
      </c>
      <c r="C21" s="28">
        <v>55</v>
      </c>
      <c r="D21" s="27" t="s">
        <v>115</v>
      </c>
      <c r="E21" s="27" t="s">
        <v>385</v>
      </c>
      <c r="F21" s="27" t="s">
        <v>124</v>
      </c>
      <c r="G21" s="28">
        <v>2020</v>
      </c>
      <c r="H21" s="27" t="s">
        <v>387</v>
      </c>
      <c r="I21" s="30"/>
      <c r="J21" s="28"/>
      <c r="K21" s="27"/>
      <c r="L21" s="27"/>
      <c r="M21" s="27"/>
      <c r="N21" s="29"/>
      <c r="O21" s="10">
        <v>1</v>
      </c>
      <c r="P21" s="23">
        <v>0</v>
      </c>
      <c r="Q21" s="9">
        <f t="shared" si="0"/>
        <v>0</v>
      </c>
    </row>
    <row r="22" spans="2:17" ht="13.15" customHeight="1" x14ac:dyDescent="0.2">
      <c r="B22" s="27" t="s">
        <v>81</v>
      </c>
      <c r="C22" s="28">
        <v>55</v>
      </c>
      <c r="D22" s="27" t="s">
        <v>115</v>
      </c>
      <c r="E22" s="27" t="s">
        <v>388</v>
      </c>
      <c r="F22" s="27" t="s">
        <v>124</v>
      </c>
      <c r="G22" s="28">
        <v>2020</v>
      </c>
      <c r="H22" s="27" t="s">
        <v>389</v>
      </c>
      <c r="I22" s="30"/>
      <c r="J22" s="28" t="s">
        <v>390</v>
      </c>
      <c r="K22" s="27"/>
      <c r="L22" s="27"/>
      <c r="M22" s="27"/>
      <c r="N22" s="29"/>
      <c r="O22" s="10">
        <v>1</v>
      </c>
      <c r="P22" s="23">
        <v>0</v>
      </c>
      <c r="Q22" s="9">
        <f t="shared" si="0"/>
        <v>0</v>
      </c>
    </row>
    <row r="23" spans="2:17" x14ac:dyDescent="0.2">
      <c r="B23" s="27" t="s">
        <v>81</v>
      </c>
      <c r="C23" s="28">
        <v>55</v>
      </c>
      <c r="D23" s="27" t="s">
        <v>185</v>
      </c>
      <c r="E23" s="27" t="s">
        <v>112</v>
      </c>
      <c r="F23" s="27" t="s">
        <v>339</v>
      </c>
      <c r="G23" s="28">
        <v>2015</v>
      </c>
      <c r="H23" s="27" t="s">
        <v>29</v>
      </c>
      <c r="I23" s="30"/>
      <c r="J23" s="28"/>
      <c r="K23" s="27"/>
      <c r="L23" s="27" t="s">
        <v>391</v>
      </c>
      <c r="M23" s="27"/>
      <c r="N23" s="29"/>
      <c r="O23" s="10">
        <v>1</v>
      </c>
      <c r="P23" s="23">
        <v>0</v>
      </c>
      <c r="Q23" s="9">
        <f t="shared" si="0"/>
        <v>0</v>
      </c>
    </row>
    <row r="24" spans="2:17" x14ac:dyDescent="0.2">
      <c r="B24" s="27" t="s">
        <v>81</v>
      </c>
      <c r="C24" s="28">
        <v>55</v>
      </c>
      <c r="D24" s="27" t="s">
        <v>185</v>
      </c>
      <c r="E24" s="27" t="s">
        <v>112</v>
      </c>
      <c r="F24" s="27" t="s">
        <v>339</v>
      </c>
      <c r="G24" s="28">
        <v>2015</v>
      </c>
      <c r="H24" s="27" t="s">
        <v>29</v>
      </c>
      <c r="I24" s="30"/>
      <c r="J24" s="28"/>
      <c r="K24" s="27"/>
      <c r="L24" s="27" t="s">
        <v>392</v>
      </c>
      <c r="M24" s="27"/>
      <c r="N24" s="29"/>
      <c r="O24" s="10">
        <v>1</v>
      </c>
      <c r="P24" s="23">
        <v>0</v>
      </c>
      <c r="Q24" s="9">
        <f t="shared" si="0"/>
        <v>0</v>
      </c>
    </row>
    <row r="25" spans="2:17" ht="12.6" customHeight="1" x14ac:dyDescent="0.2">
      <c r="B25" s="27" t="s">
        <v>81</v>
      </c>
      <c r="C25" s="28">
        <v>55</v>
      </c>
      <c r="D25" s="27" t="s">
        <v>185</v>
      </c>
      <c r="E25" s="27" t="s">
        <v>112</v>
      </c>
      <c r="F25" s="27" t="s">
        <v>339</v>
      </c>
      <c r="G25" s="28">
        <v>2015</v>
      </c>
      <c r="H25" s="27" t="s">
        <v>29</v>
      </c>
      <c r="I25" s="30"/>
      <c r="J25" s="28"/>
      <c r="K25" s="27"/>
      <c r="L25" s="27" t="s">
        <v>393</v>
      </c>
      <c r="M25" s="27"/>
      <c r="N25" s="29"/>
      <c r="O25" s="10">
        <v>3</v>
      </c>
      <c r="P25" s="23">
        <v>0</v>
      </c>
      <c r="Q25" s="9">
        <f t="shared" si="0"/>
        <v>0</v>
      </c>
    </row>
    <row r="26" spans="2:17" x14ac:dyDescent="0.2">
      <c r="B26" s="27" t="s">
        <v>81</v>
      </c>
      <c r="C26" s="28">
        <v>55</v>
      </c>
      <c r="D26" s="27" t="s">
        <v>185</v>
      </c>
      <c r="E26" s="27" t="s">
        <v>112</v>
      </c>
      <c r="F26" s="27" t="s">
        <v>339</v>
      </c>
      <c r="G26" s="28">
        <v>2015</v>
      </c>
      <c r="H26" s="27" t="s">
        <v>29</v>
      </c>
      <c r="I26" s="30"/>
      <c r="J26" s="28"/>
      <c r="K26" s="27"/>
      <c r="L26" s="27" t="s">
        <v>394</v>
      </c>
      <c r="M26" s="27"/>
      <c r="N26" s="29"/>
      <c r="O26" s="10">
        <v>1</v>
      </c>
      <c r="P26" s="23">
        <v>0</v>
      </c>
      <c r="Q26" s="9">
        <f t="shared" si="0"/>
        <v>0</v>
      </c>
    </row>
    <row r="27" spans="2:17" x14ac:dyDescent="0.2">
      <c r="B27" s="27" t="s">
        <v>81</v>
      </c>
      <c r="C27" s="28">
        <v>55</v>
      </c>
      <c r="D27" s="27" t="s">
        <v>183</v>
      </c>
      <c r="E27" s="27" t="s">
        <v>240</v>
      </c>
      <c r="F27" s="27" t="s">
        <v>395</v>
      </c>
      <c r="G27" s="28">
        <v>2015</v>
      </c>
      <c r="H27" s="27" t="s">
        <v>396</v>
      </c>
      <c r="I27" s="30"/>
      <c r="J27" s="28"/>
      <c r="K27" s="27"/>
      <c r="L27" s="27"/>
      <c r="M27" s="27"/>
      <c r="N27" s="29"/>
      <c r="O27" s="10">
        <v>1</v>
      </c>
      <c r="P27" s="23">
        <v>0</v>
      </c>
      <c r="Q27" s="9">
        <f t="shared" si="0"/>
        <v>0</v>
      </c>
    </row>
    <row r="28" spans="2:17" ht="13.15" customHeight="1" x14ac:dyDescent="0.2">
      <c r="B28" s="27" t="s">
        <v>81</v>
      </c>
      <c r="C28" s="28">
        <v>55</v>
      </c>
      <c r="D28" s="27" t="s">
        <v>183</v>
      </c>
      <c r="E28" s="27" t="s">
        <v>240</v>
      </c>
      <c r="F28" s="27" t="s">
        <v>395</v>
      </c>
      <c r="G28" s="28">
        <v>2015</v>
      </c>
      <c r="H28" s="27" t="s">
        <v>397</v>
      </c>
      <c r="I28" s="30"/>
      <c r="J28" s="28"/>
      <c r="K28" s="27"/>
      <c r="L28" s="27"/>
      <c r="M28" s="27"/>
      <c r="N28" s="29"/>
      <c r="O28" s="10">
        <v>1</v>
      </c>
      <c r="P28" s="23">
        <v>0</v>
      </c>
      <c r="Q28" s="9">
        <f t="shared" si="0"/>
        <v>0</v>
      </c>
    </row>
    <row r="29" spans="2:17" x14ac:dyDescent="0.2">
      <c r="B29" s="27" t="s">
        <v>81</v>
      </c>
      <c r="C29" s="28">
        <v>55</v>
      </c>
      <c r="D29" s="27" t="s">
        <v>183</v>
      </c>
      <c r="E29" s="27" t="s">
        <v>398</v>
      </c>
      <c r="F29" s="27"/>
      <c r="G29" s="28"/>
      <c r="H29" s="27" t="s">
        <v>399</v>
      </c>
      <c r="I29" s="30"/>
      <c r="J29" s="28"/>
      <c r="K29" s="27"/>
      <c r="L29" s="27"/>
      <c r="M29" s="27"/>
      <c r="N29" s="29"/>
      <c r="O29" s="10">
        <v>5</v>
      </c>
      <c r="P29" s="23">
        <v>0</v>
      </c>
      <c r="Q29" s="9">
        <f t="shared" si="0"/>
        <v>0</v>
      </c>
    </row>
    <row r="30" spans="2:17" ht="13.15" customHeight="1" x14ac:dyDescent="0.2">
      <c r="B30" s="27" t="s">
        <v>81</v>
      </c>
      <c r="C30" s="28">
        <v>55</v>
      </c>
      <c r="D30" s="27" t="s">
        <v>183</v>
      </c>
      <c r="E30" s="27" t="s">
        <v>398</v>
      </c>
      <c r="F30" s="27"/>
      <c r="G30" s="28"/>
      <c r="H30" s="27" t="s">
        <v>400</v>
      </c>
      <c r="I30" s="30"/>
      <c r="J30" s="28"/>
      <c r="K30" s="27"/>
      <c r="L30" s="27"/>
      <c r="M30" s="27"/>
      <c r="N30" s="29"/>
      <c r="O30" s="10">
        <v>14</v>
      </c>
      <c r="P30" s="23">
        <v>0</v>
      </c>
      <c r="Q30" s="9">
        <f t="shared" si="0"/>
        <v>0</v>
      </c>
    </row>
    <row r="31" spans="2:17" x14ac:dyDescent="0.2">
      <c r="B31" s="27" t="s">
        <v>81</v>
      </c>
      <c r="C31" s="28">
        <v>55</v>
      </c>
      <c r="D31" s="27" t="s">
        <v>183</v>
      </c>
      <c r="E31" s="27" t="s">
        <v>398</v>
      </c>
      <c r="F31" s="27"/>
      <c r="G31" s="28"/>
      <c r="H31" s="27" t="s">
        <v>401</v>
      </c>
      <c r="I31" s="30"/>
      <c r="J31" s="28"/>
      <c r="K31" s="27"/>
      <c r="L31" s="27"/>
      <c r="M31" s="27"/>
      <c r="N31" s="29"/>
      <c r="O31" s="10">
        <v>2</v>
      </c>
      <c r="P31" s="23">
        <v>0</v>
      </c>
      <c r="Q31" s="9">
        <f t="shared" si="0"/>
        <v>0</v>
      </c>
    </row>
    <row r="32" spans="2:17" ht="13.15" customHeight="1" x14ac:dyDescent="0.2">
      <c r="B32" s="27" t="s">
        <v>81</v>
      </c>
      <c r="C32" s="28">
        <v>55</v>
      </c>
      <c r="D32" s="27" t="s">
        <v>183</v>
      </c>
      <c r="E32" s="27" t="s">
        <v>398</v>
      </c>
      <c r="F32" s="27"/>
      <c r="G32" s="28"/>
      <c r="H32" s="27"/>
      <c r="I32" s="30"/>
      <c r="J32" s="28"/>
      <c r="K32" s="27"/>
      <c r="L32" s="27"/>
      <c r="M32" s="27"/>
      <c r="N32" s="29"/>
      <c r="O32" s="10">
        <v>1</v>
      </c>
      <c r="P32" s="23">
        <v>0</v>
      </c>
      <c r="Q32" s="9">
        <f t="shared" si="0"/>
        <v>0</v>
      </c>
    </row>
    <row r="33" spans="2:17" x14ac:dyDescent="0.2">
      <c r="B33" s="27" t="s">
        <v>81</v>
      </c>
      <c r="C33" s="28">
        <v>55</v>
      </c>
      <c r="D33" s="27" t="s">
        <v>183</v>
      </c>
      <c r="E33" s="27" t="s">
        <v>402</v>
      </c>
      <c r="F33" s="27"/>
      <c r="G33" s="28"/>
      <c r="H33" s="27"/>
      <c r="I33" s="30"/>
      <c r="J33" s="28"/>
      <c r="K33" s="27"/>
      <c r="L33" s="27"/>
      <c r="M33" s="27"/>
      <c r="N33" s="29"/>
      <c r="O33" s="10">
        <v>21</v>
      </c>
      <c r="P33" s="23">
        <v>0</v>
      </c>
      <c r="Q33" s="9">
        <f t="shared" si="0"/>
        <v>0</v>
      </c>
    </row>
    <row r="34" spans="2:17" x14ac:dyDescent="0.2">
      <c r="B34" s="27" t="s">
        <v>81</v>
      </c>
      <c r="C34" s="28">
        <v>55</v>
      </c>
      <c r="D34" s="27" t="s">
        <v>199</v>
      </c>
      <c r="E34" s="27" t="s">
        <v>282</v>
      </c>
      <c r="F34" s="27" t="s">
        <v>101</v>
      </c>
      <c r="G34" s="28">
        <v>2015</v>
      </c>
      <c r="H34" s="27" t="s">
        <v>403</v>
      </c>
      <c r="I34" s="30"/>
      <c r="J34" s="28" t="s">
        <v>404</v>
      </c>
      <c r="K34" s="27"/>
      <c r="L34" s="27"/>
      <c r="M34" s="27"/>
      <c r="N34" s="29"/>
      <c r="O34" s="10">
        <v>2</v>
      </c>
      <c r="P34" s="23">
        <v>0</v>
      </c>
      <c r="Q34" s="9">
        <f t="shared" si="0"/>
        <v>0</v>
      </c>
    </row>
    <row r="35" spans="2:17" ht="13.15" customHeight="1" x14ac:dyDescent="0.2">
      <c r="B35" s="27" t="s">
        <v>81</v>
      </c>
      <c r="C35" s="28">
        <v>55</v>
      </c>
      <c r="D35" s="27" t="s">
        <v>199</v>
      </c>
      <c r="E35" s="27" t="s">
        <v>405</v>
      </c>
      <c r="F35" s="27"/>
      <c r="G35" s="28">
        <v>2015</v>
      </c>
      <c r="H35" s="27"/>
      <c r="I35" s="30"/>
      <c r="J35" s="28"/>
      <c r="K35" s="27"/>
      <c r="L35" s="27"/>
      <c r="M35" s="27"/>
      <c r="N35" s="29"/>
      <c r="O35" s="10">
        <v>4</v>
      </c>
      <c r="P35" s="23">
        <v>0</v>
      </c>
      <c r="Q35" s="9">
        <f t="shared" si="0"/>
        <v>0</v>
      </c>
    </row>
    <row r="36" spans="2:17" x14ac:dyDescent="0.2">
      <c r="B36" s="27" t="s">
        <v>81</v>
      </c>
      <c r="C36" s="28">
        <v>55</v>
      </c>
      <c r="D36" s="27" t="s">
        <v>199</v>
      </c>
      <c r="E36" s="27" t="s">
        <v>406</v>
      </c>
      <c r="F36" s="27"/>
      <c r="G36" s="28">
        <v>2015</v>
      </c>
      <c r="H36" s="27"/>
      <c r="I36" s="30"/>
      <c r="J36" s="28"/>
      <c r="K36" s="27"/>
      <c r="L36" s="27"/>
      <c r="M36" s="27"/>
      <c r="N36" s="29"/>
      <c r="O36" s="10">
        <v>4</v>
      </c>
      <c r="P36" s="23">
        <v>0</v>
      </c>
      <c r="Q36" s="9">
        <f t="shared" si="0"/>
        <v>0</v>
      </c>
    </row>
    <row r="37" spans="2:17" x14ac:dyDescent="0.2">
      <c r="B37" s="27" t="s">
        <v>81</v>
      </c>
      <c r="C37" s="28">
        <v>55</v>
      </c>
      <c r="D37" s="27" t="s">
        <v>199</v>
      </c>
      <c r="E37" s="27" t="s">
        <v>407</v>
      </c>
      <c r="F37" s="27" t="s">
        <v>408</v>
      </c>
      <c r="G37" s="28">
        <v>2015</v>
      </c>
      <c r="H37" s="27"/>
      <c r="I37" s="30"/>
      <c r="J37" s="28" t="s">
        <v>409</v>
      </c>
      <c r="K37" s="27"/>
      <c r="L37" s="27"/>
      <c r="M37" s="27"/>
      <c r="N37" s="29"/>
      <c r="O37" s="10">
        <v>6</v>
      </c>
      <c r="P37" s="23">
        <v>0</v>
      </c>
      <c r="Q37" s="9">
        <f t="shared" si="0"/>
        <v>0</v>
      </c>
    </row>
    <row r="38" spans="2:17" ht="13.15" customHeight="1" x14ac:dyDescent="0.2">
      <c r="B38" s="27" t="s">
        <v>81</v>
      </c>
      <c r="C38" s="28">
        <v>55</v>
      </c>
      <c r="D38" s="27" t="s">
        <v>199</v>
      </c>
      <c r="E38" s="27" t="s">
        <v>410</v>
      </c>
      <c r="F38" s="27" t="s">
        <v>411</v>
      </c>
      <c r="G38" s="28"/>
      <c r="H38" s="27" t="s">
        <v>412</v>
      </c>
      <c r="I38" s="30"/>
      <c r="J38" s="28" t="s">
        <v>413</v>
      </c>
      <c r="K38" s="27"/>
      <c r="L38" s="27"/>
      <c r="M38" s="27"/>
      <c r="N38" s="29"/>
      <c r="O38" s="10">
        <v>7</v>
      </c>
      <c r="P38" s="23">
        <v>0</v>
      </c>
      <c r="Q38" s="9">
        <f t="shared" si="0"/>
        <v>0</v>
      </c>
    </row>
    <row r="39" spans="2:17" x14ac:dyDescent="0.2">
      <c r="B39" s="27" t="s">
        <v>81</v>
      </c>
      <c r="C39" s="28">
        <v>55</v>
      </c>
      <c r="D39" s="27" t="s">
        <v>199</v>
      </c>
      <c r="E39" s="27" t="s">
        <v>414</v>
      </c>
      <c r="F39" s="27" t="s">
        <v>415</v>
      </c>
      <c r="G39" s="28">
        <v>2015</v>
      </c>
      <c r="H39" s="27"/>
      <c r="I39" s="30"/>
      <c r="J39" s="28"/>
      <c r="K39" s="27"/>
      <c r="L39" s="27" t="s">
        <v>416</v>
      </c>
      <c r="M39" s="27"/>
      <c r="N39" s="29"/>
      <c r="O39" s="10">
        <v>1</v>
      </c>
      <c r="P39" s="23">
        <v>0</v>
      </c>
      <c r="Q39" s="9">
        <f t="shared" si="0"/>
        <v>0</v>
      </c>
    </row>
    <row r="40" spans="2:17" x14ac:dyDescent="0.2">
      <c r="B40" s="27" t="s">
        <v>81</v>
      </c>
      <c r="C40" s="28">
        <v>55</v>
      </c>
      <c r="D40" s="27" t="s">
        <v>417</v>
      </c>
      <c r="E40" s="27" t="s">
        <v>418</v>
      </c>
      <c r="F40" s="27" t="s">
        <v>167</v>
      </c>
      <c r="G40" s="28"/>
      <c r="H40" s="27"/>
      <c r="I40" s="30"/>
      <c r="J40" s="28"/>
      <c r="K40" s="27"/>
      <c r="L40" s="27"/>
      <c r="M40" s="27"/>
      <c r="N40" s="29"/>
      <c r="O40" s="10">
        <v>1</v>
      </c>
      <c r="P40" s="23">
        <v>0</v>
      </c>
      <c r="Q40" s="9">
        <f t="shared" si="0"/>
        <v>0</v>
      </c>
    </row>
    <row r="41" spans="2:17" ht="13.15" customHeight="1" x14ac:dyDescent="0.2">
      <c r="B41" s="27" t="s">
        <v>81</v>
      </c>
      <c r="C41" s="28">
        <v>55</v>
      </c>
      <c r="D41" s="27" t="s">
        <v>135</v>
      </c>
      <c r="E41" s="27" t="s">
        <v>419</v>
      </c>
      <c r="F41" s="27" t="s">
        <v>137</v>
      </c>
      <c r="G41" s="28">
        <v>2015</v>
      </c>
      <c r="H41" s="27" t="s">
        <v>420</v>
      </c>
      <c r="I41" s="30"/>
      <c r="J41" s="28"/>
      <c r="K41" s="27"/>
      <c r="L41" s="27"/>
      <c r="M41" s="27"/>
      <c r="N41" s="29"/>
      <c r="O41" s="10">
        <v>1</v>
      </c>
      <c r="P41" s="23">
        <v>0</v>
      </c>
      <c r="Q41" s="9">
        <f t="shared" si="0"/>
        <v>0</v>
      </c>
    </row>
    <row r="42" spans="2:17" ht="13.15" customHeight="1" x14ac:dyDescent="0.2">
      <c r="B42" s="27" t="s">
        <v>81</v>
      </c>
      <c r="C42" s="28">
        <v>55</v>
      </c>
      <c r="D42" s="27" t="s">
        <v>421</v>
      </c>
      <c r="E42" s="27" t="s">
        <v>422</v>
      </c>
      <c r="F42" s="27" t="s">
        <v>423</v>
      </c>
      <c r="G42" s="28">
        <v>2015</v>
      </c>
      <c r="H42" s="27"/>
      <c r="I42" s="30"/>
      <c r="J42" s="28"/>
      <c r="K42" s="27"/>
      <c r="L42" s="27"/>
      <c r="M42" s="27"/>
      <c r="N42" s="29"/>
      <c r="O42" s="10">
        <v>1</v>
      </c>
      <c r="P42" s="23">
        <v>0</v>
      </c>
      <c r="Q42" s="9">
        <f t="shared" si="0"/>
        <v>0</v>
      </c>
    </row>
    <row r="43" spans="2:17" x14ac:dyDescent="0.2">
      <c r="B43" s="27" t="s">
        <v>82</v>
      </c>
      <c r="C43" s="28">
        <v>55</v>
      </c>
      <c r="D43" s="27" t="s">
        <v>185</v>
      </c>
      <c r="E43" s="27" t="s">
        <v>112</v>
      </c>
      <c r="F43" s="27" t="s">
        <v>296</v>
      </c>
      <c r="G43" s="28"/>
      <c r="H43" s="27" t="s">
        <v>424</v>
      </c>
      <c r="I43" s="30"/>
      <c r="J43" s="28"/>
      <c r="K43" s="27"/>
      <c r="L43" s="27"/>
      <c r="M43" s="27"/>
      <c r="N43" s="29"/>
      <c r="O43" s="10">
        <v>1</v>
      </c>
      <c r="P43" s="23">
        <v>0</v>
      </c>
      <c r="Q43" s="9">
        <f t="shared" si="0"/>
        <v>0</v>
      </c>
    </row>
    <row r="44" spans="2:17" ht="13.15" customHeight="1" x14ac:dyDescent="0.2">
      <c r="B44" s="27" t="s">
        <v>82</v>
      </c>
      <c r="C44" s="28">
        <v>55</v>
      </c>
      <c r="D44" s="27" t="s">
        <v>199</v>
      </c>
      <c r="E44" s="27" t="s">
        <v>425</v>
      </c>
      <c r="F44" s="27" t="s">
        <v>415</v>
      </c>
      <c r="G44" s="28"/>
      <c r="H44" s="27"/>
      <c r="I44" s="30"/>
      <c r="J44" s="28"/>
      <c r="K44" s="27"/>
      <c r="L44" s="27" t="s">
        <v>426</v>
      </c>
      <c r="M44" s="27"/>
      <c r="N44" s="29"/>
      <c r="O44" s="10">
        <v>5</v>
      </c>
      <c r="P44" s="23">
        <v>0</v>
      </c>
      <c r="Q44" s="9">
        <f t="shared" si="0"/>
        <v>0</v>
      </c>
    </row>
    <row r="45" spans="2:17" x14ac:dyDescent="0.2">
      <c r="B45" s="27" t="s">
        <v>82</v>
      </c>
      <c r="C45" s="28">
        <v>55</v>
      </c>
      <c r="D45" s="27" t="s">
        <v>199</v>
      </c>
      <c r="E45" s="27" t="s">
        <v>425</v>
      </c>
      <c r="F45" s="27" t="s">
        <v>415</v>
      </c>
      <c r="G45" s="28"/>
      <c r="H45" s="27"/>
      <c r="I45" s="30"/>
      <c r="J45" s="28"/>
      <c r="K45" s="27"/>
      <c r="L45" s="27" t="s">
        <v>427</v>
      </c>
      <c r="M45" s="27"/>
      <c r="N45" s="29"/>
      <c r="O45" s="10">
        <v>4</v>
      </c>
      <c r="P45" s="23">
        <v>0</v>
      </c>
      <c r="Q45" s="9">
        <f t="shared" si="0"/>
        <v>0</v>
      </c>
    </row>
    <row r="46" spans="2:17" x14ac:dyDescent="0.2">
      <c r="B46" s="27" t="s">
        <v>82</v>
      </c>
      <c r="C46" s="28">
        <v>55</v>
      </c>
      <c r="D46" s="27" t="s">
        <v>302</v>
      </c>
      <c r="E46" s="27" t="s">
        <v>428</v>
      </c>
      <c r="F46" s="27" t="s">
        <v>429</v>
      </c>
      <c r="G46" s="28"/>
      <c r="H46" s="27"/>
      <c r="I46" s="30"/>
      <c r="J46" s="28"/>
      <c r="K46" s="27"/>
      <c r="L46" s="27"/>
      <c r="M46" s="27"/>
      <c r="N46" s="29"/>
      <c r="O46" s="10">
        <v>66</v>
      </c>
      <c r="P46" s="23">
        <v>0</v>
      </c>
      <c r="Q46" s="9">
        <f t="shared" si="0"/>
        <v>0</v>
      </c>
    </row>
    <row r="47" spans="2:17" x14ac:dyDescent="0.2">
      <c r="B47" s="27" t="s">
        <v>82</v>
      </c>
      <c r="C47" s="28">
        <v>55</v>
      </c>
      <c r="D47" s="27" t="s">
        <v>199</v>
      </c>
      <c r="E47" s="27" t="s">
        <v>430</v>
      </c>
      <c r="F47" s="27" t="s">
        <v>207</v>
      </c>
      <c r="G47" s="28"/>
      <c r="H47" s="27"/>
      <c r="I47" s="30"/>
      <c r="J47" s="28"/>
      <c r="K47" s="27"/>
      <c r="L47" s="27"/>
      <c r="M47" s="27"/>
      <c r="N47" s="29"/>
      <c r="O47" s="10">
        <v>4</v>
      </c>
      <c r="P47" s="23">
        <v>0</v>
      </c>
      <c r="Q47" s="9">
        <f t="shared" si="0"/>
        <v>0</v>
      </c>
    </row>
    <row r="48" spans="2:17" ht="13.15" customHeight="1" x14ac:dyDescent="0.2">
      <c r="B48" s="27" t="s">
        <v>82</v>
      </c>
      <c r="C48" s="28">
        <v>55</v>
      </c>
      <c r="D48" s="27" t="s">
        <v>199</v>
      </c>
      <c r="E48" s="27" t="s">
        <v>282</v>
      </c>
      <c r="F48" s="27" t="s">
        <v>101</v>
      </c>
      <c r="G48" s="28"/>
      <c r="H48" s="27" t="s">
        <v>431</v>
      </c>
      <c r="I48" s="30"/>
      <c r="J48" s="28"/>
      <c r="K48" s="27"/>
      <c r="L48" s="27"/>
      <c r="M48" s="27"/>
      <c r="N48" s="29"/>
      <c r="O48" s="10">
        <v>8</v>
      </c>
      <c r="P48" s="23">
        <v>0</v>
      </c>
      <c r="Q48" s="9">
        <f t="shared" si="0"/>
        <v>0</v>
      </c>
    </row>
    <row r="49" spans="2:17" x14ac:dyDescent="0.2">
      <c r="B49" s="27" t="s">
        <v>82</v>
      </c>
      <c r="C49" s="28">
        <v>55</v>
      </c>
      <c r="D49" s="27" t="s">
        <v>183</v>
      </c>
      <c r="E49" s="27" t="s">
        <v>240</v>
      </c>
      <c r="F49" s="27" t="s">
        <v>395</v>
      </c>
      <c r="G49" s="28"/>
      <c r="H49" s="27"/>
      <c r="I49" s="30"/>
      <c r="J49" s="28"/>
      <c r="K49" s="27"/>
      <c r="L49" s="27"/>
      <c r="M49" s="27"/>
      <c r="N49" s="29"/>
      <c r="O49" s="10">
        <v>2</v>
      </c>
      <c r="P49" s="23">
        <v>0</v>
      </c>
      <c r="Q49" s="9">
        <f t="shared" si="0"/>
        <v>0</v>
      </c>
    </row>
    <row r="50" spans="2:17" ht="13.15" customHeight="1" x14ac:dyDescent="0.2">
      <c r="B50" s="27" t="s">
        <v>82</v>
      </c>
      <c r="C50" s="28">
        <v>55</v>
      </c>
      <c r="D50" s="27" t="s">
        <v>183</v>
      </c>
      <c r="E50" s="27" t="s">
        <v>432</v>
      </c>
      <c r="F50" s="27" t="s">
        <v>223</v>
      </c>
      <c r="G50" s="28"/>
      <c r="H50" s="27"/>
      <c r="I50" s="30"/>
      <c r="J50" s="28"/>
      <c r="K50" s="27"/>
      <c r="L50" s="27"/>
      <c r="M50" s="27"/>
      <c r="N50" s="29"/>
      <c r="O50" s="10">
        <v>7</v>
      </c>
      <c r="P50" s="23">
        <v>0</v>
      </c>
      <c r="Q50" s="9">
        <f t="shared" si="0"/>
        <v>0</v>
      </c>
    </row>
    <row r="51" spans="2:17" x14ac:dyDescent="0.2">
      <c r="B51" s="27" t="s">
        <v>82</v>
      </c>
      <c r="C51" s="28">
        <v>55</v>
      </c>
      <c r="D51" s="27" t="s">
        <v>115</v>
      </c>
      <c r="E51" s="27" t="s">
        <v>118</v>
      </c>
      <c r="F51" s="27" t="s">
        <v>124</v>
      </c>
      <c r="G51" s="28">
        <v>2018</v>
      </c>
      <c r="H51" s="27" t="s">
        <v>433</v>
      </c>
      <c r="I51" s="30"/>
      <c r="J51" s="28" t="s">
        <v>434</v>
      </c>
      <c r="K51" s="27" t="s">
        <v>165</v>
      </c>
      <c r="L51" s="27">
        <v>1.9</v>
      </c>
      <c r="M51" s="27"/>
      <c r="N51" s="29" t="s">
        <v>435</v>
      </c>
      <c r="O51" s="10">
        <v>1</v>
      </c>
      <c r="P51" s="23">
        <v>0</v>
      </c>
      <c r="Q51" s="9">
        <f>P51*O51</f>
        <v>0</v>
      </c>
    </row>
    <row r="52" spans="2:17" x14ac:dyDescent="0.2">
      <c r="B52" s="27" t="s">
        <v>82</v>
      </c>
      <c r="C52" s="28">
        <v>56</v>
      </c>
      <c r="D52" s="27" t="s">
        <v>115</v>
      </c>
      <c r="E52" s="27" t="s">
        <v>118</v>
      </c>
      <c r="F52" s="27" t="s">
        <v>124</v>
      </c>
      <c r="G52" s="28">
        <v>2011</v>
      </c>
      <c r="H52" s="27" t="s">
        <v>436</v>
      </c>
      <c r="I52" s="30" t="s">
        <v>437</v>
      </c>
      <c r="J52" s="28">
        <v>3.5</v>
      </c>
      <c r="K52" s="27" t="s">
        <v>165</v>
      </c>
      <c r="L52" s="27">
        <v>1.1499999999999999</v>
      </c>
      <c r="M52" s="27"/>
      <c r="N52" s="29" t="s">
        <v>438</v>
      </c>
      <c r="O52" s="10">
        <v>1</v>
      </c>
      <c r="P52" s="23">
        <v>0</v>
      </c>
      <c r="Q52" s="9">
        <f t="shared" si="0"/>
        <v>0</v>
      </c>
    </row>
    <row r="53" spans="2:17" x14ac:dyDescent="0.2">
      <c r="B53" s="27" t="s">
        <v>82</v>
      </c>
      <c r="C53" s="28">
        <v>57</v>
      </c>
      <c r="D53" s="27" t="s">
        <v>115</v>
      </c>
      <c r="E53" s="27" t="s">
        <v>118</v>
      </c>
      <c r="F53" s="27" t="s">
        <v>124</v>
      </c>
      <c r="G53" s="28">
        <v>2010</v>
      </c>
      <c r="H53" s="27" t="s">
        <v>439</v>
      </c>
      <c r="I53" s="30" t="s">
        <v>440</v>
      </c>
      <c r="J53" s="28"/>
      <c r="K53" s="27" t="s">
        <v>165</v>
      </c>
      <c r="L53" s="27">
        <v>1.8</v>
      </c>
      <c r="M53" s="27"/>
      <c r="N53" s="29" t="s">
        <v>441</v>
      </c>
      <c r="O53" s="10">
        <v>1</v>
      </c>
      <c r="P53" s="23">
        <v>0</v>
      </c>
      <c r="Q53" s="9">
        <f t="shared" si="0"/>
        <v>0</v>
      </c>
    </row>
    <row r="54" spans="2:17" x14ac:dyDescent="0.2">
      <c r="B54" s="27" t="s">
        <v>82</v>
      </c>
      <c r="C54" s="28">
        <v>57</v>
      </c>
      <c r="D54" s="27" t="s">
        <v>115</v>
      </c>
      <c r="E54" s="27" t="s">
        <v>118</v>
      </c>
      <c r="F54" s="27" t="s">
        <v>124</v>
      </c>
      <c r="G54" s="28">
        <v>2010</v>
      </c>
      <c r="H54" s="27" t="s">
        <v>442</v>
      </c>
      <c r="I54" s="30" t="s">
        <v>443</v>
      </c>
      <c r="J54" s="28"/>
      <c r="K54" s="27" t="s">
        <v>165</v>
      </c>
      <c r="L54" s="27">
        <v>1.8</v>
      </c>
      <c r="M54" s="27"/>
      <c r="N54" s="29" t="s">
        <v>444</v>
      </c>
      <c r="O54" s="10">
        <v>1</v>
      </c>
      <c r="P54" s="23">
        <v>0</v>
      </c>
      <c r="Q54" s="9">
        <f t="shared" si="0"/>
        <v>0</v>
      </c>
    </row>
    <row r="55" spans="2:17" x14ac:dyDescent="0.2">
      <c r="B55" s="27" t="s">
        <v>82</v>
      </c>
      <c r="C55" s="28">
        <v>58</v>
      </c>
      <c r="D55" s="27" t="s">
        <v>115</v>
      </c>
      <c r="E55" s="27" t="s">
        <v>118</v>
      </c>
      <c r="F55" s="27" t="s">
        <v>124</v>
      </c>
      <c r="G55" s="28">
        <v>2010</v>
      </c>
      <c r="H55" s="27" t="s">
        <v>445</v>
      </c>
      <c r="I55" s="30" t="s">
        <v>446</v>
      </c>
      <c r="J55" s="28"/>
      <c r="K55" s="27" t="s">
        <v>165</v>
      </c>
      <c r="L55" s="27">
        <v>1.8</v>
      </c>
      <c r="M55" s="27"/>
      <c r="N55" s="29" t="s">
        <v>447</v>
      </c>
      <c r="O55" s="10">
        <v>1</v>
      </c>
      <c r="P55" s="23">
        <v>0</v>
      </c>
      <c r="Q55" s="9">
        <f t="shared" si="0"/>
        <v>0</v>
      </c>
    </row>
    <row r="56" spans="2:17" x14ac:dyDescent="0.2">
      <c r="B56" s="27" t="s">
        <v>82</v>
      </c>
      <c r="C56" s="28">
        <v>55</v>
      </c>
      <c r="D56" s="27" t="s">
        <v>417</v>
      </c>
      <c r="E56" s="27" t="s">
        <v>448</v>
      </c>
      <c r="F56" s="27" t="s">
        <v>449</v>
      </c>
      <c r="G56" s="28"/>
      <c r="H56" s="27" t="s">
        <v>450</v>
      </c>
      <c r="I56" s="30"/>
      <c r="J56" s="28"/>
      <c r="K56" s="27" t="s">
        <v>350</v>
      </c>
      <c r="L56" s="27" t="s">
        <v>451</v>
      </c>
      <c r="M56" s="27"/>
      <c r="N56" s="29"/>
      <c r="O56" s="10">
        <v>1</v>
      </c>
      <c r="P56" s="23">
        <v>0</v>
      </c>
      <c r="Q56" s="9">
        <f t="shared" si="0"/>
        <v>0</v>
      </c>
    </row>
    <row r="57" spans="2:17" x14ac:dyDescent="0.2">
      <c r="B57" s="27" t="s">
        <v>82</v>
      </c>
      <c r="C57" s="28">
        <v>56</v>
      </c>
      <c r="D57" s="27" t="s">
        <v>417</v>
      </c>
      <c r="E57" s="27" t="s">
        <v>448</v>
      </c>
      <c r="F57" s="27" t="s">
        <v>449</v>
      </c>
      <c r="G57" s="28"/>
      <c r="H57" s="27" t="s">
        <v>452</v>
      </c>
      <c r="I57" s="30"/>
      <c r="J57" s="28"/>
      <c r="K57" s="27" t="s">
        <v>267</v>
      </c>
      <c r="L57" s="27" t="s">
        <v>453</v>
      </c>
      <c r="M57" s="27"/>
      <c r="N57" s="29"/>
      <c r="O57" s="10">
        <v>1</v>
      </c>
      <c r="P57" s="23">
        <v>0</v>
      </c>
      <c r="Q57" s="9">
        <f t="shared" si="0"/>
        <v>0</v>
      </c>
    </row>
    <row r="58" spans="2:17" x14ac:dyDescent="0.2">
      <c r="B58" s="27" t="s">
        <v>82</v>
      </c>
      <c r="C58" s="28">
        <v>55</v>
      </c>
      <c r="D58" s="27" t="s">
        <v>417</v>
      </c>
      <c r="E58" s="27" t="s">
        <v>448</v>
      </c>
      <c r="F58" s="27" t="s">
        <v>454</v>
      </c>
      <c r="G58" s="28"/>
      <c r="H58" s="27" t="s">
        <v>455</v>
      </c>
      <c r="I58" s="30"/>
      <c r="J58" s="28"/>
      <c r="K58" s="27"/>
      <c r="L58" s="27"/>
      <c r="M58" s="27"/>
      <c r="N58" s="29"/>
      <c r="O58" s="10">
        <v>15</v>
      </c>
      <c r="P58" s="23">
        <v>0</v>
      </c>
      <c r="Q58" s="9">
        <f t="shared" si="0"/>
        <v>0</v>
      </c>
    </row>
    <row r="59" spans="2:17" ht="13.15" customHeight="1" x14ac:dyDescent="0.2">
      <c r="B59" s="27" t="s">
        <v>82</v>
      </c>
      <c r="C59" s="28">
        <v>55</v>
      </c>
      <c r="D59" s="27" t="s">
        <v>417</v>
      </c>
      <c r="E59" s="27" t="s">
        <v>448</v>
      </c>
      <c r="F59" s="27" t="s">
        <v>296</v>
      </c>
      <c r="G59" s="28"/>
      <c r="H59" s="27" t="s">
        <v>29</v>
      </c>
      <c r="I59" s="30"/>
      <c r="J59" s="28"/>
      <c r="K59" s="27"/>
      <c r="L59" s="27"/>
      <c r="M59" s="27"/>
      <c r="N59" s="29"/>
      <c r="O59" s="10">
        <v>3</v>
      </c>
      <c r="P59" s="23">
        <v>0</v>
      </c>
      <c r="Q59" s="9">
        <f t="shared" si="0"/>
        <v>0</v>
      </c>
    </row>
    <row r="60" spans="2:17" x14ac:dyDescent="0.2">
      <c r="B60" s="27" t="s">
        <v>82</v>
      </c>
      <c r="C60" s="28">
        <v>55</v>
      </c>
      <c r="D60" s="27" t="s">
        <v>417</v>
      </c>
      <c r="E60" s="27" t="s">
        <v>448</v>
      </c>
      <c r="F60" s="27" t="s">
        <v>456</v>
      </c>
      <c r="G60" s="28"/>
      <c r="H60" s="27" t="s">
        <v>29</v>
      </c>
      <c r="I60" s="30"/>
      <c r="J60" s="28"/>
      <c r="K60" s="27"/>
      <c r="L60" s="27"/>
      <c r="M60" s="27"/>
      <c r="N60" s="29"/>
      <c r="O60" s="10">
        <v>4</v>
      </c>
      <c r="P60" s="23">
        <v>0</v>
      </c>
      <c r="Q60" s="9">
        <f t="shared" si="0"/>
        <v>0</v>
      </c>
    </row>
    <row r="61" spans="2:17" x14ac:dyDescent="0.2">
      <c r="B61" s="27" t="s">
        <v>82</v>
      </c>
      <c r="C61" s="28">
        <v>55</v>
      </c>
      <c r="D61" s="27" t="s">
        <v>199</v>
      </c>
      <c r="E61" s="27" t="s">
        <v>457</v>
      </c>
      <c r="F61" s="27" t="s">
        <v>207</v>
      </c>
      <c r="G61" s="28"/>
      <c r="H61" s="27" t="s">
        <v>29</v>
      </c>
      <c r="I61" s="30"/>
      <c r="J61" s="28"/>
      <c r="K61" s="27"/>
      <c r="L61" s="27"/>
      <c r="M61" s="27"/>
      <c r="N61" s="29"/>
      <c r="O61" s="10">
        <v>2</v>
      </c>
      <c r="P61" s="23">
        <v>0</v>
      </c>
      <c r="Q61" s="9">
        <f t="shared" si="0"/>
        <v>0</v>
      </c>
    </row>
    <row r="62" spans="2:17" x14ac:dyDescent="0.2">
      <c r="B62" s="27" t="s">
        <v>82</v>
      </c>
      <c r="C62" s="28">
        <v>55</v>
      </c>
      <c r="D62" s="27" t="s">
        <v>135</v>
      </c>
      <c r="E62" s="27" t="s">
        <v>419</v>
      </c>
      <c r="F62" s="27" t="s">
        <v>36</v>
      </c>
      <c r="G62" s="28"/>
      <c r="H62" s="27" t="s">
        <v>458</v>
      </c>
      <c r="I62" s="30"/>
      <c r="J62" s="28"/>
      <c r="K62" s="27"/>
      <c r="L62" s="27"/>
      <c r="M62" s="27"/>
      <c r="N62" s="29"/>
      <c r="O62" s="10">
        <v>1</v>
      </c>
      <c r="P62" s="23">
        <v>0</v>
      </c>
      <c r="Q62" s="9">
        <f t="shared" si="0"/>
        <v>0</v>
      </c>
    </row>
    <row r="63" spans="2:17" ht="13.15" customHeight="1" x14ac:dyDescent="0.2">
      <c r="B63" s="27" t="s">
        <v>82</v>
      </c>
      <c r="C63" s="28">
        <v>55</v>
      </c>
      <c r="D63" s="27" t="s">
        <v>135</v>
      </c>
      <c r="E63" s="27" t="s">
        <v>419</v>
      </c>
      <c r="F63" s="27" t="s">
        <v>459</v>
      </c>
      <c r="G63" s="28"/>
      <c r="H63" s="27" t="s">
        <v>29</v>
      </c>
      <c r="I63" s="30"/>
      <c r="J63" s="28"/>
      <c r="K63" s="27"/>
      <c r="L63" s="27"/>
      <c r="M63" s="27"/>
      <c r="N63" s="29"/>
      <c r="O63" s="10">
        <v>1</v>
      </c>
      <c r="P63" s="23">
        <v>0</v>
      </c>
      <c r="Q63" s="9">
        <f t="shared" si="0"/>
        <v>0</v>
      </c>
    </row>
    <row r="64" spans="2:17" x14ac:dyDescent="0.2">
      <c r="B64" s="27" t="s">
        <v>82</v>
      </c>
      <c r="C64" s="28">
        <v>55</v>
      </c>
      <c r="D64" s="27" t="s">
        <v>135</v>
      </c>
      <c r="E64" s="27" t="s">
        <v>419</v>
      </c>
      <c r="F64" s="27" t="s">
        <v>337</v>
      </c>
      <c r="G64" s="31"/>
      <c r="H64" s="27" t="s">
        <v>460</v>
      </c>
      <c r="I64" s="33"/>
      <c r="J64" s="28"/>
      <c r="K64" s="28"/>
      <c r="L64" s="28"/>
      <c r="M64" s="27"/>
      <c r="N64" s="29"/>
      <c r="O64" s="10">
        <v>1</v>
      </c>
      <c r="P64" s="23">
        <v>0</v>
      </c>
      <c r="Q64" s="9">
        <f t="shared" si="0"/>
        <v>0</v>
      </c>
    </row>
    <row r="65" spans="2:17" ht="13.15" customHeight="1" x14ac:dyDescent="0.2">
      <c r="B65" s="27" t="s">
        <v>82</v>
      </c>
      <c r="C65" s="28">
        <v>55</v>
      </c>
      <c r="D65" s="27" t="s">
        <v>135</v>
      </c>
      <c r="E65" s="27" t="s">
        <v>419</v>
      </c>
      <c r="F65" s="27" t="s">
        <v>296</v>
      </c>
      <c r="G65" s="31"/>
      <c r="H65" s="27" t="s">
        <v>29</v>
      </c>
      <c r="I65" s="33"/>
      <c r="J65" s="28"/>
      <c r="K65" s="28"/>
      <c r="L65" s="28"/>
      <c r="M65" s="27"/>
      <c r="N65" s="27"/>
      <c r="O65" s="10">
        <v>1</v>
      </c>
      <c r="P65" s="23">
        <v>0</v>
      </c>
      <c r="Q65" s="9">
        <f t="shared" si="0"/>
        <v>0</v>
      </c>
    </row>
    <row r="66" spans="2:17" ht="27.6" customHeight="1" x14ac:dyDescent="0.3">
      <c r="C66" s="2"/>
      <c r="G66" s="2"/>
      <c r="P66" s="2" t="s">
        <v>39</v>
      </c>
      <c r="Q66" s="13">
        <f>SUM(Q9:Q65)</f>
        <v>0</v>
      </c>
    </row>
    <row r="67" spans="2:17" ht="20.25" x14ac:dyDescent="0.3">
      <c r="B67" s="22" t="s">
        <v>40</v>
      </c>
      <c r="Q67" s="13"/>
    </row>
    <row r="68" spans="2:17" ht="27.6" customHeight="1" x14ac:dyDescent="0.25">
      <c r="B68" s="43" t="s">
        <v>41</v>
      </c>
      <c r="C68" s="43"/>
      <c r="D68" s="43"/>
      <c r="E68" s="11" t="s">
        <v>21</v>
      </c>
      <c r="F68" s="8" t="s">
        <v>42</v>
      </c>
      <c r="G68" s="7" t="s">
        <v>23</v>
      </c>
    </row>
    <row r="69" spans="2:17" x14ac:dyDescent="0.2">
      <c r="B69" s="44"/>
      <c r="C69" s="44"/>
      <c r="D69" s="44"/>
      <c r="E69" s="37">
        <v>1</v>
      </c>
      <c r="F69" s="23">
        <v>0</v>
      </c>
      <c r="G69" s="9">
        <f>E69*F69</f>
        <v>0</v>
      </c>
    </row>
    <row r="70" spans="2:17" x14ac:dyDescent="0.2">
      <c r="B70" s="44"/>
      <c r="C70" s="44"/>
      <c r="D70" s="44"/>
      <c r="E70" s="37">
        <v>1</v>
      </c>
      <c r="F70" s="23">
        <v>0</v>
      </c>
      <c r="G70" s="9">
        <f t="shared" ref="G70:G75" si="1">E70*F70</f>
        <v>0</v>
      </c>
    </row>
    <row r="71" spans="2:17" x14ac:dyDescent="0.2">
      <c r="B71" s="44"/>
      <c r="C71" s="44"/>
      <c r="D71" s="44"/>
      <c r="E71" s="37">
        <v>1</v>
      </c>
      <c r="F71" s="23">
        <v>0</v>
      </c>
      <c r="G71" s="9">
        <f t="shared" si="1"/>
        <v>0</v>
      </c>
    </row>
    <row r="72" spans="2:17" x14ac:dyDescent="0.2">
      <c r="B72" s="44"/>
      <c r="C72" s="44"/>
      <c r="D72" s="44"/>
      <c r="E72" s="37">
        <v>1</v>
      </c>
      <c r="F72" s="23">
        <v>0</v>
      </c>
      <c r="G72" s="9">
        <f t="shared" si="1"/>
        <v>0</v>
      </c>
    </row>
    <row r="73" spans="2:17" x14ac:dyDescent="0.2">
      <c r="B73" s="44"/>
      <c r="C73" s="44"/>
      <c r="D73" s="44"/>
      <c r="E73" s="37">
        <v>1</v>
      </c>
      <c r="F73" s="23">
        <v>0</v>
      </c>
      <c r="G73" s="9">
        <f t="shared" si="1"/>
        <v>0</v>
      </c>
    </row>
    <row r="74" spans="2:17" x14ac:dyDescent="0.2">
      <c r="B74" s="44"/>
      <c r="C74" s="44"/>
      <c r="D74" s="44"/>
      <c r="E74" s="37">
        <v>1</v>
      </c>
      <c r="F74" s="23">
        <v>0</v>
      </c>
      <c r="G74" s="9">
        <f t="shared" si="1"/>
        <v>0</v>
      </c>
    </row>
    <row r="75" spans="2:17" x14ac:dyDescent="0.2">
      <c r="B75" s="44"/>
      <c r="C75" s="44"/>
      <c r="D75" s="44"/>
      <c r="E75" s="37">
        <v>1</v>
      </c>
      <c r="F75" s="23">
        <v>0</v>
      </c>
      <c r="G75" s="9">
        <f t="shared" si="1"/>
        <v>0</v>
      </c>
    </row>
    <row r="76" spans="2:17" ht="20.25" x14ac:dyDescent="0.3">
      <c r="F76" s="2" t="s">
        <v>43</v>
      </c>
      <c r="G76" s="13">
        <f>SUM(G69:G75)</f>
        <v>0</v>
      </c>
    </row>
    <row r="78" spans="2:17" ht="18" x14ac:dyDescent="0.25">
      <c r="B78" s="5" t="s">
        <v>44</v>
      </c>
    </row>
    <row r="79" spans="2:17" ht="34.15" customHeight="1" x14ac:dyDescent="0.25">
      <c r="B79" s="7" t="s">
        <v>45</v>
      </c>
      <c r="C79" s="8" t="s">
        <v>46</v>
      </c>
      <c r="D79" s="11" t="s">
        <v>47</v>
      </c>
      <c r="E79" s="7" t="s">
        <v>48</v>
      </c>
    </row>
    <row r="80" spans="2:17" x14ac:dyDescent="0.2">
      <c r="B80" s="6" t="s">
        <v>49</v>
      </c>
      <c r="C80" s="15">
        <v>0</v>
      </c>
      <c r="D80" s="10">
        <v>40</v>
      </c>
      <c r="E80" s="16">
        <f>C80*D80</f>
        <v>0</v>
      </c>
    </row>
    <row r="81" spans="1:17" s="12" customFormat="1" x14ac:dyDescent="0.2">
      <c r="A81" s="2"/>
      <c r="B81" s="6" t="s">
        <v>50</v>
      </c>
      <c r="C81" s="15">
        <v>0</v>
      </c>
      <c r="D81" s="10">
        <v>40</v>
      </c>
      <c r="E81" s="16">
        <f t="shared" ref="E81:E85" si="2">C81*D81</f>
        <v>0</v>
      </c>
      <c r="F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s="12" customFormat="1" x14ac:dyDescent="0.2">
      <c r="A82" s="2"/>
      <c r="B82" s="6" t="s">
        <v>51</v>
      </c>
      <c r="C82" s="15">
        <v>0</v>
      </c>
      <c r="D82" s="10">
        <v>40</v>
      </c>
      <c r="E82" s="16">
        <f t="shared" si="2"/>
        <v>0</v>
      </c>
      <c r="F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s="12" customFormat="1" x14ac:dyDescent="0.2">
      <c r="A83" s="2"/>
      <c r="B83" s="6" t="s">
        <v>52</v>
      </c>
      <c r="C83" s="15">
        <v>0</v>
      </c>
      <c r="D83" s="10">
        <v>100</v>
      </c>
      <c r="E83" s="16">
        <f t="shared" si="2"/>
        <v>0</v>
      </c>
      <c r="F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s="12" customFormat="1" x14ac:dyDescent="0.2">
      <c r="A84" s="2"/>
      <c r="B84" s="6" t="s">
        <v>53</v>
      </c>
      <c r="C84" s="15">
        <v>0</v>
      </c>
      <c r="D84" s="10">
        <v>100</v>
      </c>
      <c r="E84" s="16">
        <f t="shared" si="2"/>
        <v>0</v>
      </c>
      <c r="F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s="12" customFormat="1" x14ac:dyDescent="0.2">
      <c r="A85" s="2"/>
      <c r="B85" s="6" t="s">
        <v>54</v>
      </c>
      <c r="C85" s="15">
        <v>0</v>
      </c>
      <c r="D85" s="10">
        <v>10</v>
      </c>
      <c r="E85" s="16">
        <f t="shared" si="2"/>
        <v>0</v>
      </c>
      <c r="F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s="12" customFormat="1" ht="20.25" x14ac:dyDescent="0.3">
      <c r="A86" s="2"/>
      <c r="B86" s="2"/>
      <c r="D86" s="2" t="s">
        <v>55</v>
      </c>
      <c r="E86" s="17">
        <f>SUM(E80:E85)</f>
        <v>0</v>
      </c>
      <c r="F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8" spans="1:17" s="12" customFormat="1" ht="28.15" customHeight="1" x14ac:dyDescent="0.25">
      <c r="A88" s="2"/>
      <c r="B88" s="7" t="s">
        <v>45</v>
      </c>
      <c r="C88" s="8" t="s">
        <v>56</v>
      </c>
      <c r="D88" s="11" t="s">
        <v>47</v>
      </c>
      <c r="E88" s="7" t="s">
        <v>57</v>
      </c>
      <c r="F88" s="7" t="s">
        <v>48</v>
      </c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s="12" customFormat="1" x14ac:dyDescent="0.2">
      <c r="A89" s="2"/>
      <c r="B89" s="6" t="s">
        <v>58</v>
      </c>
      <c r="C89" s="14">
        <v>0</v>
      </c>
      <c r="D89" s="10">
        <v>10</v>
      </c>
      <c r="E89" s="16">
        <f>AVERAGE(C80:C84)</f>
        <v>0</v>
      </c>
      <c r="F89" s="16">
        <f>(D89*E89)*C89</f>
        <v>0</v>
      </c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s="12" customFormat="1" x14ac:dyDescent="0.2">
      <c r="A90" s="2"/>
      <c r="B90" s="6" t="s">
        <v>59</v>
      </c>
      <c r="C90" s="14">
        <v>0</v>
      </c>
      <c r="D90" s="10">
        <v>10</v>
      </c>
      <c r="E90" s="16">
        <f>AVERAGE(C80:C84)</f>
        <v>0</v>
      </c>
      <c r="F90" s="16">
        <f t="shared" ref="F90:F92" si="3">(D90*E90)*C90</f>
        <v>0</v>
      </c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s="12" customFormat="1" x14ac:dyDescent="0.2">
      <c r="A91" s="2"/>
      <c r="B91" s="6" t="s">
        <v>60</v>
      </c>
      <c r="C91" s="14">
        <v>0</v>
      </c>
      <c r="D91" s="10">
        <v>10</v>
      </c>
      <c r="E91" s="16">
        <f>AVERAGE(C80:C84)</f>
        <v>0</v>
      </c>
      <c r="F91" s="16">
        <f t="shared" si="3"/>
        <v>0</v>
      </c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s="12" customFormat="1" x14ac:dyDescent="0.2">
      <c r="A92" s="2"/>
      <c r="B92" s="6" t="s">
        <v>61</v>
      </c>
      <c r="C92" s="14">
        <v>0</v>
      </c>
      <c r="D92" s="10">
        <v>10</v>
      </c>
      <c r="E92" s="16">
        <f>AVERAGE(C80:C84)</f>
        <v>0</v>
      </c>
      <c r="F92" s="16">
        <f t="shared" si="3"/>
        <v>0</v>
      </c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s="12" customFormat="1" x14ac:dyDescent="0.2">
      <c r="A93" s="2"/>
      <c r="B93" s="2"/>
      <c r="D93" s="2"/>
      <c r="E93" s="2" t="s">
        <v>62</v>
      </c>
      <c r="F93" s="24">
        <f>SUM(F89:F92)</f>
        <v>0</v>
      </c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s="12" customFormat="1" ht="20.25" x14ac:dyDescent="0.3">
      <c r="A94" s="2"/>
      <c r="B94" s="2"/>
      <c r="D94" s="2"/>
      <c r="E94" s="2" t="s">
        <v>63</v>
      </c>
      <c r="F94" s="17">
        <f>F93+E86</f>
        <v>0</v>
      </c>
      <c r="H94" s="2"/>
      <c r="I94" s="2"/>
      <c r="J94" s="2"/>
      <c r="K94" s="2"/>
      <c r="L94" s="2"/>
      <c r="M94" s="2"/>
      <c r="N94" s="2"/>
      <c r="O94" s="2"/>
      <c r="P94" s="2"/>
      <c r="Q94" s="2"/>
    </row>
    <row r="96" spans="1:17" s="12" customFormat="1" ht="18" x14ac:dyDescent="0.25">
      <c r="A96" s="2"/>
      <c r="B96" s="20" t="s">
        <v>64</v>
      </c>
      <c r="C96" s="21"/>
      <c r="D96" s="2"/>
      <c r="E96" s="2"/>
      <c r="F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2:3" ht="20.25" x14ac:dyDescent="0.3">
      <c r="B97" s="25" t="s">
        <v>65</v>
      </c>
      <c r="C97" s="26">
        <f>Q66+G76</f>
        <v>0</v>
      </c>
    </row>
    <row r="98" spans="2:3" ht="20.25" x14ac:dyDescent="0.3">
      <c r="B98" s="25" t="s">
        <v>66</v>
      </c>
      <c r="C98" s="26">
        <f>F94</f>
        <v>0</v>
      </c>
    </row>
    <row r="99" spans="2:3" ht="20.25" x14ac:dyDescent="0.3">
      <c r="B99" s="18" t="s">
        <v>67</v>
      </c>
      <c r="C99" s="19">
        <f>SUM(C97:C98)</f>
        <v>0</v>
      </c>
    </row>
    <row r="103" spans="2:3" ht="20.25" x14ac:dyDescent="0.3">
      <c r="B103" s="25" t="s">
        <v>68</v>
      </c>
      <c r="C103" s="37"/>
    </row>
    <row r="104" spans="2:3" ht="20.25" x14ac:dyDescent="0.3">
      <c r="B104" s="25" t="s">
        <v>69</v>
      </c>
      <c r="C104" s="37"/>
    </row>
    <row r="105" spans="2:3" ht="20.25" x14ac:dyDescent="0.3">
      <c r="B105" s="25" t="s">
        <v>70</v>
      </c>
      <c r="C105" s="37"/>
    </row>
    <row r="106" spans="2:3" ht="20.25" x14ac:dyDescent="0.3">
      <c r="B106" s="25" t="s">
        <v>71</v>
      </c>
      <c r="C106" s="37"/>
    </row>
    <row r="107" spans="2:3" ht="77.45" customHeight="1" x14ac:dyDescent="0.3">
      <c r="B107" s="25" t="s">
        <v>72</v>
      </c>
      <c r="C107" s="37"/>
    </row>
  </sheetData>
  <mergeCells count="14">
    <mergeCell ref="G2:H2"/>
    <mergeCell ref="E3:E5"/>
    <mergeCell ref="F3:F5"/>
    <mergeCell ref="G3:H3"/>
    <mergeCell ref="G4:H4"/>
    <mergeCell ref="G5:H5"/>
    <mergeCell ref="B74:D74"/>
    <mergeCell ref="B75:D75"/>
    <mergeCell ref="B68:D68"/>
    <mergeCell ref="B69:D69"/>
    <mergeCell ref="B70:D70"/>
    <mergeCell ref="B71:D71"/>
    <mergeCell ref="B72:D72"/>
    <mergeCell ref="B73:D73"/>
  </mergeCells>
  <phoneticPr fontId="15" type="noConversion"/>
  <dataValidations count="1">
    <dataValidation type="list" allowBlank="1" showInputMessage="1" showErrorMessage="1" sqref="D9:D65" xr:uid="{C934EAAB-3FAF-4843-9951-09C9F91C296D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A72B-1900-40C0-B03C-0C6AD9FC323B}">
  <dimension ref="A1:Q78"/>
  <sheetViews>
    <sheetView showGridLines="0" tabSelected="1" topLeftCell="A19" zoomScale="70" zoomScaleNormal="70" workbookViewId="0">
      <selection activeCell="N44" sqref="N44"/>
    </sheetView>
  </sheetViews>
  <sheetFormatPr defaultColWidth="8.85546875" defaultRowHeight="14.25" x14ac:dyDescent="0.2"/>
  <cols>
    <col min="1" max="1" width="5.140625" style="2" customWidth="1"/>
    <col min="2" max="2" width="42.42578125" style="2" customWidth="1"/>
    <col min="3" max="3" width="34.28515625" style="12" customWidth="1"/>
    <col min="4" max="4" width="39.5703125" style="2" customWidth="1"/>
    <col min="5" max="5" width="34.85546875" style="2" customWidth="1"/>
    <col min="6" max="6" width="29.42578125" style="2" customWidth="1"/>
    <col min="7" max="7" width="21.85546875" style="12" customWidth="1"/>
    <col min="8" max="8" width="39.42578125" style="2" customWidth="1"/>
    <col min="9" max="9" width="21" style="2" customWidth="1"/>
    <col min="10" max="10" width="29" style="2" customWidth="1"/>
    <col min="11" max="12" width="20.7109375" style="2" customWidth="1"/>
    <col min="13" max="13" width="25.85546875" style="2" customWidth="1"/>
    <col min="14" max="14" width="43.7109375" style="2" customWidth="1"/>
    <col min="15" max="15" width="18.42578125" style="2" customWidth="1"/>
    <col min="16" max="16" width="24.140625" style="2" customWidth="1"/>
    <col min="17" max="17" width="22.42578125" style="2" customWidth="1"/>
    <col min="18" max="16384" width="8.85546875" style="2"/>
  </cols>
  <sheetData>
    <row r="1" spans="1:17" ht="15" x14ac:dyDescent="0.25">
      <c r="A1" s="1"/>
    </row>
    <row r="2" spans="1:17" ht="21" customHeight="1" x14ac:dyDescent="0.3">
      <c r="B2" s="4" t="s">
        <v>0</v>
      </c>
      <c r="D2" s="12"/>
      <c r="E2" s="35" t="s">
        <v>1</v>
      </c>
      <c r="F2" s="36" t="s">
        <v>2</v>
      </c>
      <c r="G2" s="39" t="s">
        <v>3</v>
      </c>
      <c r="H2" s="40"/>
    </row>
    <row r="3" spans="1:17" ht="18" customHeight="1" x14ac:dyDescent="0.25">
      <c r="B3" s="3" t="s">
        <v>4</v>
      </c>
      <c r="D3" s="12"/>
      <c r="E3" s="38" t="s">
        <v>461</v>
      </c>
      <c r="F3" s="38" t="s">
        <v>96</v>
      </c>
      <c r="G3" s="41" t="s">
        <v>92</v>
      </c>
      <c r="H3" s="42"/>
    </row>
    <row r="4" spans="1:17" ht="19.899999999999999" customHeight="1" x14ac:dyDescent="0.25">
      <c r="B4" s="3"/>
      <c r="D4" s="12"/>
      <c r="E4" s="38"/>
      <c r="F4" s="38"/>
      <c r="G4" s="41"/>
      <c r="H4" s="42"/>
    </row>
    <row r="5" spans="1:17" ht="22.9" customHeight="1" x14ac:dyDescent="0.25">
      <c r="D5" s="12"/>
      <c r="E5" s="38"/>
      <c r="F5" s="38"/>
      <c r="G5" s="41"/>
      <c r="H5" s="42"/>
    </row>
    <row r="7" spans="1:17" ht="18" x14ac:dyDescent="0.25">
      <c r="B7" s="5" t="s">
        <v>9</v>
      </c>
    </row>
    <row r="8" spans="1:17" ht="47.45" customHeight="1" x14ac:dyDescent="0.25">
      <c r="B8" s="7" t="s">
        <v>10</v>
      </c>
      <c r="C8" s="11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7" t="s">
        <v>16</v>
      </c>
      <c r="I8" s="7" t="s">
        <v>17</v>
      </c>
      <c r="J8" s="7" t="s">
        <v>18</v>
      </c>
      <c r="K8" s="7" t="s">
        <v>97</v>
      </c>
      <c r="L8" s="7" t="s">
        <v>98</v>
      </c>
      <c r="M8" s="7" t="s">
        <v>19</v>
      </c>
      <c r="N8" s="7" t="s">
        <v>20</v>
      </c>
      <c r="O8" s="11" t="s">
        <v>21</v>
      </c>
      <c r="P8" s="8" t="s">
        <v>22</v>
      </c>
      <c r="Q8" s="7" t="s">
        <v>23</v>
      </c>
    </row>
    <row r="9" spans="1:17" x14ac:dyDescent="0.2">
      <c r="B9" s="27" t="s">
        <v>92</v>
      </c>
      <c r="C9" s="28">
        <v>57</v>
      </c>
      <c r="D9" s="27" t="s">
        <v>185</v>
      </c>
      <c r="E9" s="27" t="s">
        <v>112</v>
      </c>
      <c r="F9" s="27" t="s">
        <v>462</v>
      </c>
      <c r="G9" s="28"/>
      <c r="H9" s="27" t="s">
        <v>463</v>
      </c>
      <c r="I9" s="30"/>
      <c r="J9" s="27"/>
      <c r="K9" s="27"/>
      <c r="L9" s="27"/>
      <c r="M9" s="27"/>
      <c r="N9" s="27"/>
      <c r="O9" s="10">
        <v>34</v>
      </c>
      <c r="P9" s="23">
        <v>0</v>
      </c>
      <c r="Q9" s="9">
        <f>P9*O9</f>
        <v>0</v>
      </c>
    </row>
    <row r="10" spans="1:17" ht="13.15" customHeight="1" x14ac:dyDescent="0.2">
      <c r="B10" s="27" t="s">
        <v>92</v>
      </c>
      <c r="C10" s="28">
        <v>57</v>
      </c>
      <c r="D10" s="27" t="s">
        <v>185</v>
      </c>
      <c r="E10" s="27" t="s">
        <v>112</v>
      </c>
      <c r="F10" s="27" t="s">
        <v>464</v>
      </c>
      <c r="G10" s="28"/>
      <c r="H10" s="27" t="s">
        <v>465</v>
      </c>
      <c r="I10" s="30"/>
      <c r="J10" s="27"/>
      <c r="K10" s="27"/>
      <c r="L10" s="27"/>
      <c r="M10" s="27"/>
      <c r="N10" s="27"/>
      <c r="O10" s="10">
        <v>1</v>
      </c>
      <c r="P10" s="23">
        <v>0</v>
      </c>
      <c r="Q10" s="9">
        <f>P10*O10</f>
        <v>0</v>
      </c>
    </row>
    <row r="11" spans="1:17" x14ac:dyDescent="0.2">
      <c r="B11" s="27" t="s">
        <v>92</v>
      </c>
      <c r="C11" s="28">
        <v>57</v>
      </c>
      <c r="D11" s="27" t="s">
        <v>185</v>
      </c>
      <c r="E11" s="27" t="s">
        <v>112</v>
      </c>
      <c r="F11" s="27" t="s">
        <v>464</v>
      </c>
      <c r="G11" s="28"/>
      <c r="H11" s="27" t="s">
        <v>465</v>
      </c>
      <c r="I11" s="30"/>
      <c r="J11" s="28"/>
      <c r="K11" s="27"/>
      <c r="L11" s="27"/>
      <c r="M11" s="27"/>
      <c r="N11" s="29"/>
      <c r="O11" s="10">
        <v>1</v>
      </c>
      <c r="P11" s="23">
        <v>0</v>
      </c>
      <c r="Q11" s="9">
        <f t="shared" ref="Q11" si="0">P11*O11</f>
        <v>0</v>
      </c>
    </row>
    <row r="12" spans="1:17" x14ac:dyDescent="0.2">
      <c r="B12" s="27" t="s">
        <v>92</v>
      </c>
      <c r="C12" s="28">
        <v>57</v>
      </c>
      <c r="D12" s="27" t="s">
        <v>185</v>
      </c>
      <c r="E12" s="27" t="s">
        <v>112</v>
      </c>
      <c r="F12" s="27" t="s">
        <v>464</v>
      </c>
      <c r="G12" s="28"/>
      <c r="H12" s="27" t="s">
        <v>466</v>
      </c>
      <c r="I12" s="30"/>
      <c r="J12" s="28"/>
      <c r="K12" s="27"/>
      <c r="L12" s="27"/>
      <c r="M12" s="27"/>
      <c r="N12" s="27"/>
      <c r="O12" s="10">
        <v>1</v>
      </c>
      <c r="P12" s="23">
        <v>0</v>
      </c>
      <c r="Q12" s="9">
        <f>P12*O12</f>
        <v>0</v>
      </c>
    </row>
    <row r="13" spans="1:17" x14ac:dyDescent="0.2">
      <c r="B13" s="27" t="s">
        <v>92</v>
      </c>
      <c r="C13" s="28">
        <v>57</v>
      </c>
      <c r="D13" s="27" t="s">
        <v>185</v>
      </c>
      <c r="E13" s="27" t="s">
        <v>112</v>
      </c>
      <c r="F13" s="27" t="s">
        <v>462</v>
      </c>
      <c r="G13" s="28"/>
      <c r="H13" s="27" t="s">
        <v>467</v>
      </c>
      <c r="I13" s="27"/>
      <c r="J13" s="28"/>
      <c r="K13" s="27"/>
      <c r="L13" s="27"/>
      <c r="M13" s="27"/>
      <c r="N13" s="29"/>
      <c r="O13" s="10">
        <v>3</v>
      </c>
      <c r="P13" s="23">
        <v>0</v>
      </c>
      <c r="Q13" s="9">
        <f t="shared" ref="Q13" si="1">P13*O13</f>
        <v>0</v>
      </c>
    </row>
    <row r="14" spans="1:17" x14ac:dyDescent="0.2">
      <c r="B14" s="27" t="s">
        <v>92</v>
      </c>
      <c r="C14" s="28">
        <v>57</v>
      </c>
      <c r="D14" s="27" t="s">
        <v>183</v>
      </c>
      <c r="E14" s="27" t="s">
        <v>468</v>
      </c>
      <c r="F14" s="27" t="s">
        <v>469</v>
      </c>
      <c r="G14" s="28"/>
      <c r="H14" s="27" t="s">
        <v>470</v>
      </c>
      <c r="I14" s="27"/>
      <c r="J14" s="28"/>
      <c r="K14" s="27"/>
      <c r="L14" s="27"/>
      <c r="M14" s="27"/>
      <c r="N14" s="27"/>
      <c r="O14" s="10">
        <v>4</v>
      </c>
      <c r="P14" s="23">
        <v>0</v>
      </c>
      <c r="Q14" s="9">
        <f>P14*O14</f>
        <v>0</v>
      </c>
    </row>
    <row r="15" spans="1:17" ht="13.15" customHeight="1" x14ac:dyDescent="0.2">
      <c r="B15" s="27" t="s">
        <v>92</v>
      </c>
      <c r="C15" s="28">
        <v>57</v>
      </c>
      <c r="D15" s="27" t="s">
        <v>183</v>
      </c>
      <c r="E15" s="27" t="s">
        <v>468</v>
      </c>
      <c r="F15" s="27" t="s">
        <v>471</v>
      </c>
      <c r="G15" s="28"/>
      <c r="H15" s="27" t="s">
        <v>472</v>
      </c>
      <c r="I15" s="27"/>
      <c r="J15" s="28"/>
      <c r="K15" s="27"/>
      <c r="L15" s="27"/>
      <c r="M15" s="27"/>
      <c r="N15" s="27"/>
      <c r="O15" s="10">
        <v>3</v>
      </c>
      <c r="P15" s="23">
        <v>0</v>
      </c>
      <c r="Q15" s="9">
        <f>P15*O15</f>
        <v>0</v>
      </c>
    </row>
    <row r="16" spans="1:17" x14ac:dyDescent="0.2">
      <c r="B16" s="27" t="s">
        <v>92</v>
      </c>
      <c r="C16" s="28">
        <v>57</v>
      </c>
      <c r="D16" s="27" t="s">
        <v>183</v>
      </c>
      <c r="E16" s="27" t="s">
        <v>473</v>
      </c>
      <c r="F16" s="27" t="s">
        <v>469</v>
      </c>
      <c r="G16" s="28"/>
      <c r="H16" s="27" t="s">
        <v>474</v>
      </c>
      <c r="I16" s="27"/>
      <c r="J16" s="28"/>
      <c r="K16" s="27"/>
      <c r="L16" s="27"/>
      <c r="M16" s="27"/>
      <c r="N16" s="27"/>
      <c r="O16" s="10">
        <v>1</v>
      </c>
      <c r="P16" s="23">
        <v>0</v>
      </c>
      <c r="Q16" s="9">
        <f>P16*O16</f>
        <v>0</v>
      </c>
    </row>
    <row r="17" spans="2:17" ht="13.15" customHeight="1" x14ac:dyDescent="0.2">
      <c r="B17" s="27" t="s">
        <v>92</v>
      </c>
      <c r="C17" s="28">
        <v>57</v>
      </c>
      <c r="D17" s="27" t="s">
        <v>183</v>
      </c>
      <c r="E17" s="27" t="s">
        <v>473</v>
      </c>
      <c r="F17" s="27" t="s">
        <v>469</v>
      </c>
      <c r="G17" s="31"/>
      <c r="H17" s="27" t="s">
        <v>474</v>
      </c>
      <c r="I17" s="33"/>
      <c r="J17" s="28"/>
      <c r="K17" s="28"/>
      <c r="L17" s="28"/>
      <c r="M17" s="27"/>
      <c r="N17" s="27"/>
      <c r="O17" s="10">
        <v>4</v>
      </c>
      <c r="P17" s="23">
        <v>0</v>
      </c>
      <c r="Q17" s="9">
        <f>P17*O17</f>
        <v>0</v>
      </c>
    </row>
    <row r="18" spans="2:17" x14ac:dyDescent="0.2">
      <c r="B18" s="27" t="s">
        <v>92</v>
      </c>
      <c r="C18" s="28">
        <v>57</v>
      </c>
      <c r="D18" s="27" t="s">
        <v>183</v>
      </c>
      <c r="E18" s="27" t="s">
        <v>475</v>
      </c>
      <c r="F18" s="27" t="s">
        <v>476</v>
      </c>
      <c r="G18" s="31"/>
      <c r="H18" s="27" t="s">
        <v>477</v>
      </c>
      <c r="I18" s="33"/>
      <c r="J18" s="28"/>
      <c r="K18" s="28"/>
      <c r="L18" s="28"/>
      <c r="M18" s="27"/>
      <c r="N18" s="29"/>
      <c r="O18" s="10">
        <v>1</v>
      </c>
      <c r="P18" s="23">
        <v>0</v>
      </c>
      <c r="Q18" s="9">
        <f t="shared" ref="Q18" si="2">P18*O18</f>
        <v>0</v>
      </c>
    </row>
    <row r="19" spans="2:17" x14ac:dyDescent="0.2">
      <c r="B19" s="27" t="s">
        <v>92</v>
      </c>
      <c r="C19" s="28">
        <v>57</v>
      </c>
      <c r="D19" s="27" t="s">
        <v>183</v>
      </c>
      <c r="E19" s="27" t="s">
        <v>478</v>
      </c>
      <c r="F19" s="27"/>
      <c r="G19" s="31"/>
      <c r="H19" s="27" t="s">
        <v>479</v>
      </c>
      <c r="I19" s="33"/>
      <c r="J19" s="28"/>
      <c r="K19" s="28"/>
      <c r="L19" s="28"/>
      <c r="M19" s="27"/>
      <c r="N19" s="27"/>
      <c r="O19" s="10">
        <v>3</v>
      </c>
      <c r="P19" s="23">
        <v>0</v>
      </c>
      <c r="Q19" s="9">
        <f>P19*O19</f>
        <v>0</v>
      </c>
    </row>
    <row r="20" spans="2:17" ht="13.15" customHeight="1" x14ac:dyDescent="0.2">
      <c r="B20" s="27" t="s">
        <v>92</v>
      </c>
      <c r="C20" s="28">
        <v>57</v>
      </c>
      <c r="D20" s="27" t="s">
        <v>115</v>
      </c>
      <c r="E20" s="27" t="s">
        <v>480</v>
      </c>
      <c r="F20" s="27" t="s">
        <v>124</v>
      </c>
      <c r="G20" s="31">
        <v>2009</v>
      </c>
      <c r="H20" s="27" t="s">
        <v>481</v>
      </c>
      <c r="I20" s="33"/>
      <c r="J20" s="28"/>
      <c r="K20" s="28" t="s">
        <v>165</v>
      </c>
      <c r="L20" s="28">
        <v>4</v>
      </c>
      <c r="M20" s="27"/>
      <c r="N20" s="27"/>
      <c r="O20" s="10">
        <v>1</v>
      </c>
      <c r="P20" s="23">
        <v>0</v>
      </c>
      <c r="Q20" s="9">
        <f>P20*O20</f>
        <v>0</v>
      </c>
    </row>
    <row r="21" spans="2:17" ht="13.15" customHeight="1" x14ac:dyDescent="0.2">
      <c r="B21" s="27" t="s">
        <v>92</v>
      </c>
      <c r="C21" s="28">
        <v>57</v>
      </c>
      <c r="D21" s="27" t="s">
        <v>115</v>
      </c>
      <c r="E21" s="27" t="s">
        <v>482</v>
      </c>
      <c r="F21" s="27" t="s">
        <v>124</v>
      </c>
      <c r="G21" s="31">
        <v>2020</v>
      </c>
      <c r="H21" s="27" t="s">
        <v>483</v>
      </c>
      <c r="I21" s="33" t="s">
        <v>484</v>
      </c>
      <c r="J21" s="28">
        <v>5</v>
      </c>
      <c r="K21" s="28" t="s">
        <v>485</v>
      </c>
      <c r="L21" s="28" t="s">
        <v>486</v>
      </c>
      <c r="M21" s="27"/>
      <c r="N21" s="27"/>
      <c r="O21" s="10">
        <v>1</v>
      </c>
      <c r="P21" s="23">
        <v>0</v>
      </c>
      <c r="Q21" s="9">
        <f>P21*O21</f>
        <v>0</v>
      </c>
    </row>
    <row r="22" spans="2:17" ht="13.15" customHeight="1" x14ac:dyDescent="0.2">
      <c r="B22" s="27" t="s">
        <v>92</v>
      </c>
      <c r="C22" s="28">
        <v>57</v>
      </c>
      <c r="D22" s="27" t="s">
        <v>115</v>
      </c>
      <c r="E22" s="27" t="s">
        <v>482</v>
      </c>
      <c r="F22" s="27" t="s">
        <v>124</v>
      </c>
      <c r="G22" s="31">
        <v>2020</v>
      </c>
      <c r="H22" s="27" t="s">
        <v>487</v>
      </c>
      <c r="I22" s="33" t="s">
        <v>488</v>
      </c>
      <c r="J22" s="28" t="s">
        <v>489</v>
      </c>
      <c r="K22" s="28" t="s">
        <v>485</v>
      </c>
      <c r="L22" s="28" t="s">
        <v>490</v>
      </c>
      <c r="M22" s="27"/>
      <c r="N22" s="27"/>
      <c r="O22" s="10">
        <v>1</v>
      </c>
      <c r="P22" s="23">
        <v>0</v>
      </c>
      <c r="Q22" s="9">
        <f t="shared" ref="Q22" si="3">P22*O22</f>
        <v>0</v>
      </c>
    </row>
    <row r="23" spans="2:17" ht="13.15" customHeight="1" x14ac:dyDescent="0.2">
      <c r="B23" s="27" t="s">
        <v>92</v>
      </c>
      <c r="C23" s="28">
        <v>57</v>
      </c>
      <c r="D23" s="27" t="s">
        <v>115</v>
      </c>
      <c r="E23" s="27" t="s">
        <v>480</v>
      </c>
      <c r="F23" s="27" t="s">
        <v>124</v>
      </c>
      <c r="G23" s="31">
        <v>2009</v>
      </c>
      <c r="H23" s="27" t="s">
        <v>491</v>
      </c>
      <c r="I23" s="33"/>
      <c r="J23" s="28"/>
      <c r="K23" s="28" t="s">
        <v>165</v>
      </c>
      <c r="L23" s="28" t="s">
        <v>492</v>
      </c>
      <c r="M23" s="27"/>
      <c r="N23" s="27"/>
      <c r="O23" s="10">
        <v>1</v>
      </c>
      <c r="P23" s="23">
        <v>0</v>
      </c>
      <c r="Q23" s="9">
        <f>P23*O23</f>
        <v>0</v>
      </c>
    </row>
    <row r="24" spans="2:17" ht="13.15" customHeight="1" x14ac:dyDescent="0.2">
      <c r="B24" s="27" t="s">
        <v>92</v>
      </c>
      <c r="C24" s="28">
        <v>57</v>
      </c>
      <c r="D24" s="27" t="s">
        <v>115</v>
      </c>
      <c r="E24" s="27" t="s">
        <v>480</v>
      </c>
      <c r="F24" s="27" t="s">
        <v>124</v>
      </c>
      <c r="G24" s="31">
        <v>2010</v>
      </c>
      <c r="H24" s="27" t="s">
        <v>493</v>
      </c>
      <c r="I24" s="33"/>
      <c r="J24" s="28"/>
      <c r="K24" s="28" t="s">
        <v>165</v>
      </c>
      <c r="L24" s="28" t="s">
        <v>494</v>
      </c>
      <c r="M24" s="27"/>
      <c r="N24" s="27"/>
      <c r="O24" s="10">
        <v>1</v>
      </c>
      <c r="P24" s="23">
        <v>0</v>
      </c>
      <c r="Q24" s="9">
        <f>P24*O24</f>
        <v>0</v>
      </c>
    </row>
    <row r="25" spans="2:17" ht="13.15" customHeight="1" x14ac:dyDescent="0.2">
      <c r="B25" s="27" t="s">
        <v>92</v>
      </c>
      <c r="C25" s="28">
        <v>57</v>
      </c>
      <c r="D25" s="27" t="s">
        <v>417</v>
      </c>
      <c r="E25" s="27" t="s">
        <v>495</v>
      </c>
      <c r="F25" s="27" t="s">
        <v>464</v>
      </c>
      <c r="G25" s="31">
        <v>2010</v>
      </c>
      <c r="H25" s="27" t="s">
        <v>496</v>
      </c>
      <c r="I25" s="33"/>
      <c r="J25" s="28"/>
      <c r="K25" s="28" t="s">
        <v>165</v>
      </c>
      <c r="L25" s="28">
        <v>9</v>
      </c>
      <c r="M25" s="27"/>
      <c r="N25" s="27" t="s">
        <v>497</v>
      </c>
      <c r="O25" s="10">
        <v>1</v>
      </c>
      <c r="P25" s="23">
        <v>0</v>
      </c>
      <c r="Q25" s="9">
        <f>P25*O25</f>
        <v>0</v>
      </c>
    </row>
    <row r="26" spans="2:17" ht="13.15" customHeight="1" x14ac:dyDescent="0.2">
      <c r="B26" s="27" t="s">
        <v>92</v>
      </c>
      <c r="C26" s="28">
        <v>57</v>
      </c>
      <c r="D26" s="27" t="s">
        <v>417</v>
      </c>
      <c r="E26" s="27" t="s">
        <v>495</v>
      </c>
      <c r="F26" s="27" t="s">
        <v>464</v>
      </c>
      <c r="G26" s="31">
        <v>2010</v>
      </c>
      <c r="H26" s="27" t="s">
        <v>465</v>
      </c>
      <c r="I26" s="33"/>
      <c r="J26" s="28"/>
      <c r="K26" s="28" t="s">
        <v>165</v>
      </c>
      <c r="L26" s="28">
        <v>12</v>
      </c>
      <c r="M26" s="27"/>
      <c r="N26" s="27" t="s">
        <v>497</v>
      </c>
      <c r="O26" s="10">
        <v>1</v>
      </c>
      <c r="P26" s="23">
        <v>0</v>
      </c>
      <c r="Q26" s="9">
        <f t="shared" ref="Q26" si="4">P26*O26</f>
        <v>0</v>
      </c>
    </row>
    <row r="27" spans="2:17" ht="13.15" customHeight="1" x14ac:dyDescent="0.2">
      <c r="B27" s="27" t="s">
        <v>92</v>
      </c>
      <c r="C27" s="28">
        <v>57</v>
      </c>
      <c r="D27" s="27" t="s">
        <v>115</v>
      </c>
      <c r="E27" s="27" t="s">
        <v>372</v>
      </c>
      <c r="F27" s="27" t="s">
        <v>124</v>
      </c>
      <c r="G27" s="31">
        <v>2017</v>
      </c>
      <c r="H27" s="27" t="s">
        <v>498</v>
      </c>
      <c r="I27" s="33"/>
      <c r="J27" s="28"/>
      <c r="K27" s="28" t="s">
        <v>165</v>
      </c>
      <c r="L27" s="28" t="s">
        <v>499</v>
      </c>
      <c r="M27" s="27"/>
      <c r="N27" s="27"/>
      <c r="O27" s="10">
        <v>1</v>
      </c>
      <c r="P27" s="23">
        <v>0</v>
      </c>
      <c r="Q27" s="9">
        <f>P27*O27</f>
        <v>0</v>
      </c>
    </row>
    <row r="28" spans="2:17" ht="13.15" customHeight="1" x14ac:dyDescent="0.2">
      <c r="B28" s="27" t="s">
        <v>92</v>
      </c>
      <c r="C28" s="28">
        <v>57</v>
      </c>
      <c r="D28" s="27" t="s">
        <v>115</v>
      </c>
      <c r="E28" s="27" t="s">
        <v>372</v>
      </c>
      <c r="F28" s="27" t="s">
        <v>124</v>
      </c>
      <c r="G28" s="31">
        <v>2017</v>
      </c>
      <c r="H28" s="27" t="s">
        <v>500</v>
      </c>
      <c r="I28" s="33"/>
      <c r="J28" s="28"/>
      <c r="K28" s="28" t="s">
        <v>165</v>
      </c>
      <c r="L28" s="28" t="s">
        <v>501</v>
      </c>
      <c r="M28" s="27"/>
      <c r="N28" s="27"/>
      <c r="O28" s="10">
        <v>1</v>
      </c>
      <c r="P28" s="23">
        <v>0</v>
      </c>
      <c r="Q28" s="9">
        <f>P28*O28</f>
        <v>0</v>
      </c>
    </row>
    <row r="29" spans="2:17" ht="13.15" customHeight="1" x14ac:dyDescent="0.2">
      <c r="B29" s="27" t="s">
        <v>92</v>
      </c>
      <c r="C29" s="28">
        <v>57</v>
      </c>
      <c r="D29" s="27" t="s">
        <v>115</v>
      </c>
      <c r="E29" s="27" t="s">
        <v>372</v>
      </c>
      <c r="F29" s="27" t="s">
        <v>124</v>
      </c>
      <c r="G29" s="31">
        <v>2017</v>
      </c>
      <c r="H29" s="27" t="s">
        <v>502</v>
      </c>
      <c r="I29" s="33"/>
      <c r="J29" s="28"/>
      <c r="K29" s="28" t="s">
        <v>165</v>
      </c>
      <c r="L29" s="28" t="s">
        <v>503</v>
      </c>
      <c r="M29" s="27"/>
      <c r="N29" s="27"/>
      <c r="O29" s="10">
        <v>1</v>
      </c>
      <c r="P29" s="23">
        <v>0</v>
      </c>
      <c r="Q29" s="9">
        <f t="shared" ref="Q29" si="5">P29*O29</f>
        <v>0</v>
      </c>
    </row>
    <row r="30" spans="2:17" ht="13.15" customHeight="1" x14ac:dyDescent="0.2">
      <c r="B30" s="27" t="s">
        <v>92</v>
      </c>
      <c r="C30" s="28">
        <v>57</v>
      </c>
      <c r="D30" s="27" t="s">
        <v>115</v>
      </c>
      <c r="E30" s="27" t="s">
        <v>372</v>
      </c>
      <c r="F30" s="27" t="s">
        <v>124</v>
      </c>
      <c r="G30" s="31">
        <v>2017</v>
      </c>
      <c r="H30" s="27" t="s">
        <v>504</v>
      </c>
      <c r="I30" s="33"/>
      <c r="J30" s="28"/>
      <c r="K30" s="28" t="s">
        <v>165</v>
      </c>
      <c r="L30" s="28" t="s">
        <v>505</v>
      </c>
      <c r="M30" s="27"/>
      <c r="N30" s="27"/>
      <c r="O30" s="10">
        <v>1</v>
      </c>
      <c r="P30" s="23">
        <v>0</v>
      </c>
      <c r="Q30" s="9">
        <f t="shared" ref="Q30" si="6">P30*O30</f>
        <v>0</v>
      </c>
    </row>
    <row r="31" spans="2:17" ht="13.15" customHeight="1" x14ac:dyDescent="0.2">
      <c r="B31" s="27" t="s">
        <v>92</v>
      </c>
      <c r="C31" s="28">
        <v>57</v>
      </c>
      <c r="D31" s="27" t="s">
        <v>115</v>
      </c>
      <c r="E31" s="27" t="s">
        <v>372</v>
      </c>
      <c r="F31" s="27" t="s">
        <v>124</v>
      </c>
      <c r="G31" s="31">
        <v>2017</v>
      </c>
      <c r="H31" s="27" t="s">
        <v>506</v>
      </c>
      <c r="I31" s="33"/>
      <c r="J31" s="28"/>
      <c r="K31" s="28" t="s">
        <v>165</v>
      </c>
      <c r="L31" s="28" t="s">
        <v>507</v>
      </c>
      <c r="M31" s="27"/>
      <c r="N31" s="27"/>
      <c r="O31" s="10">
        <v>1</v>
      </c>
      <c r="P31" s="23">
        <v>0</v>
      </c>
      <c r="Q31" s="9">
        <f>P31*O31</f>
        <v>0</v>
      </c>
    </row>
    <row r="32" spans="2:17" x14ac:dyDescent="0.2">
      <c r="B32" s="27" t="s">
        <v>92</v>
      </c>
      <c r="C32" s="28">
        <v>57</v>
      </c>
      <c r="D32" s="27" t="s">
        <v>115</v>
      </c>
      <c r="E32" s="27" t="s">
        <v>372</v>
      </c>
      <c r="F32" s="27" t="s">
        <v>167</v>
      </c>
      <c r="G32" s="31">
        <v>2015</v>
      </c>
      <c r="H32" s="27" t="s">
        <v>508</v>
      </c>
      <c r="I32" s="33"/>
      <c r="J32" s="28"/>
      <c r="K32" s="28" t="s">
        <v>165</v>
      </c>
      <c r="L32" s="28" t="s">
        <v>509</v>
      </c>
      <c r="M32" s="27"/>
      <c r="N32" s="29"/>
      <c r="O32" s="10">
        <v>11</v>
      </c>
      <c r="P32" s="23">
        <v>0</v>
      </c>
      <c r="Q32" s="9">
        <f t="shared" ref="Q32" si="7">P32*O32</f>
        <v>0</v>
      </c>
    </row>
    <row r="33" spans="2:17" ht="12.6" customHeight="1" x14ac:dyDescent="0.2">
      <c r="B33" s="27" t="s">
        <v>92</v>
      </c>
      <c r="C33" s="28">
        <v>57</v>
      </c>
      <c r="D33" s="27" t="s">
        <v>194</v>
      </c>
      <c r="E33" s="27" t="s">
        <v>195</v>
      </c>
      <c r="F33" s="27" t="s">
        <v>152</v>
      </c>
      <c r="G33" s="32"/>
      <c r="H33" s="27" t="s">
        <v>510</v>
      </c>
      <c r="I33" s="33"/>
      <c r="J33" s="28"/>
      <c r="K33" s="28"/>
      <c r="L33" s="28"/>
      <c r="M33" s="27"/>
      <c r="N33" s="27"/>
      <c r="O33" s="10">
        <v>1</v>
      </c>
      <c r="P33" s="23">
        <v>0</v>
      </c>
      <c r="Q33" s="9">
        <f>P33*O33</f>
        <v>0</v>
      </c>
    </row>
    <row r="34" spans="2:17" ht="13.15" customHeight="1" x14ac:dyDescent="0.2">
      <c r="B34" s="27" t="s">
        <v>92</v>
      </c>
      <c r="C34" s="28">
        <v>57</v>
      </c>
      <c r="D34" s="27" t="s">
        <v>199</v>
      </c>
      <c r="E34" s="27" t="s">
        <v>282</v>
      </c>
      <c r="F34" s="27" t="s">
        <v>511</v>
      </c>
      <c r="G34" s="32"/>
      <c r="H34" s="27" t="s">
        <v>512</v>
      </c>
      <c r="I34" s="33"/>
      <c r="J34" s="28" t="s">
        <v>513</v>
      </c>
      <c r="K34" s="28"/>
      <c r="L34" s="28"/>
      <c r="M34" s="27"/>
      <c r="N34" s="27" t="s">
        <v>514</v>
      </c>
      <c r="O34" s="10">
        <v>1</v>
      </c>
      <c r="P34" s="23">
        <v>0</v>
      </c>
      <c r="Q34" s="9">
        <f>P34*O34</f>
        <v>0</v>
      </c>
    </row>
    <row r="35" spans="2:17" x14ac:dyDescent="0.2">
      <c r="B35" s="27" t="s">
        <v>92</v>
      </c>
      <c r="C35" s="28">
        <v>57</v>
      </c>
      <c r="D35" s="27" t="s">
        <v>199</v>
      </c>
      <c r="E35" s="27" t="s">
        <v>282</v>
      </c>
      <c r="F35" s="27" t="s">
        <v>515</v>
      </c>
      <c r="G35" s="32"/>
      <c r="H35" s="27" t="s">
        <v>516</v>
      </c>
      <c r="I35" s="33"/>
      <c r="J35" s="28" t="s">
        <v>517</v>
      </c>
      <c r="K35" s="28"/>
      <c r="L35" s="28"/>
      <c r="M35" s="27"/>
      <c r="N35" s="29"/>
      <c r="O35" s="10">
        <v>1</v>
      </c>
      <c r="P35" s="23">
        <v>0</v>
      </c>
      <c r="Q35" s="9">
        <f t="shared" ref="Q35" si="8">P35*O35</f>
        <v>0</v>
      </c>
    </row>
    <row r="36" spans="2:17" ht="12.6" customHeight="1" x14ac:dyDescent="0.2">
      <c r="B36" s="27" t="s">
        <v>92</v>
      </c>
      <c r="C36" s="28">
        <v>57</v>
      </c>
      <c r="D36" s="27" t="s">
        <v>199</v>
      </c>
      <c r="E36" s="27" t="s">
        <v>518</v>
      </c>
      <c r="F36" s="27" t="s">
        <v>29</v>
      </c>
      <c r="G36" s="32"/>
      <c r="H36" s="27" t="s">
        <v>29</v>
      </c>
      <c r="I36" s="33"/>
      <c r="J36" s="28"/>
      <c r="K36" s="28"/>
      <c r="L36" s="28"/>
      <c r="M36" s="27"/>
      <c r="N36" s="27"/>
      <c r="O36" s="10">
        <v>6</v>
      </c>
      <c r="P36" s="23">
        <v>0</v>
      </c>
      <c r="Q36" s="9">
        <f>P36*O36</f>
        <v>0</v>
      </c>
    </row>
    <row r="37" spans="2:17" ht="27.6" customHeight="1" x14ac:dyDescent="0.3">
      <c r="C37" s="2"/>
      <c r="G37" s="2"/>
      <c r="P37" s="2" t="s">
        <v>39</v>
      </c>
      <c r="Q37" s="13">
        <f>SUM(Q9:Q36)</f>
        <v>0</v>
      </c>
    </row>
    <row r="38" spans="2:17" ht="20.25" x14ac:dyDescent="0.3">
      <c r="B38" s="22" t="s">
        <v>40</v>
      </c>
      <c r="Q38" s="13"/>
    </row>
    <row r="39" spans="2:17" ht="27.6" customHeight="1" x14ac:dyDescent="0.25">
      <c r="B39" s="43" t="s">
        <v>41</v>
      </c>
      <c r="C39" s="43"/>
      <c r="D39" s="43"/>
      <c r="E39" s="11" t="s">
        <v>21</v>
      </c>
      <c r="F39" s="8" t="s">
        <v>42</v>
      </c>
      <c r="G39" s="7" t="s">
        <v>23</v>
      </c>
    </row>
    <row r="40" spans="2:17" x14ac:dyDescent="0.2">
      <c r="B40" s="44"/>
      <c r="C40" s="44"/>
      <c r="D40" s="44"/>
      <c r="E40" s="37">
        <v>1</v>
      </c>
      <c r="F40" s="23">
        <v>0</v>
      </c>
      <c r="G40" s="9">
        <f>E40*F40</f>
        <v>0</v>
      </c>
    </row>
    <row r="41" spans="2:17" x14ac:dyDescent="0.2">
      <c r="B41" s="44"/>
      <c r="C41" s="44"/>
      <c r="D41" s="44"/>
      <c r="E41" s="37">
        <v>1</v>
      </c>
      <c r="F41" s="23">
        <v>0</v>
      </c>
      <c r="G41" s="9">
        <f t="shared" ref="G41:G46" si="9">E41*F41</f>
        <v>0</v>
      </c>
    </row>
    <row r="42" spans="2:17" x14ac:dyDescent="0.2">
      <c r="B42" s="44"/>
      <c r="C42" s="44"/>
      <c r="D42" s="44"/>
      <c r="E42" s="37">
        <v>1</v>
      </c>
      <c r="F42" s="23">
        <v>0</v>
      </c>
      <c r="G42" s="9">
        <f t="shared" si="9"/>
        <v>0</v>
      </c>
    </row>
    <row r="43" spans="2:17" x14ac:dyDescent="0.2">
      <c r="B43" s="44"/>
      <c r="C43" s="44"/>
      <c r="D43" s="44"/>
      <c r="E43" s="37">
        <v>1</v>
      </c>
      <c r="F43" s="23">
        <v>0</v>
      </c>
      <c r="G43" s="9">
        <f t="shared" si="9"/>
        <v>0</v>
      </c>
    </row>
    <row r="44" spans="2:17" x14ac:dyDescent="0.2">
      <c r="B44" s="44"/>
      <c r="C44" s="44"/>
      <c r="D44" s="44"/>
      <c r="E44" s="37">
        <v>1</v>
      </c>
      <c r="F44" s="23">
        <v>0</v>
      </c>
      <c r="G44" s="9">
        <f t="shared" si="9"/>
        <v>0</v>
      </c>
    </row>
    <row r="45" spans="2:17" x14ac:dyDescent="0.2">
      <c r="B45" s="44"/>
      <c r="C45" s="44"/>
      <c r="D45" s="44"/>
      <c r="E45" s="37">
        <v>1</v>
      </c>
      <c r="F45" s="23">
        <v>0</v>
      </c>
      <c r="G45" s="9">
        <f t="shared" si="9"/>
        <v>0</v>
      </c>
    </row>
    <row r="46" spans="2:17" x14ac:dyDescent="0.2">
      <c r="B46" s="44"/>
      <c r="C46" s="44"/>
      <c r="D46" s="44"/>
      <c r="E46" s="37">
        <v>1</v>
      </c>
      <c r="F46" s="23">
        <v>0</v>
      </c>
      <c r="G46" s="9">
        <f t="shared" si="9"/>
        <v>0</v>
      </c>
    </row>
    <row r="47" spans="2:17" ht="20.25" x14ac:dyDescent="0.3">
      <c r="F47" s="2" t="s">
        <v>43</v>
      </c>
      <c r="G47" s="13">
        <f>SUM(G40:G46)</f>
        <v>0</v>
      </c>
    </row>
    <row r="49" spans="1:17" ht="18" x14ac:dyDescent="0.25">
      <c r="B49" s="5" t="s">
        <v>44</v>
      </c>
    </row>
    <row r="50" spans="1:17" ht="34.15" customHeight="1" x14ac:dyDescent="0.25">
      <c r="B50" s="7" t="s">
        <v>45</v>
      </c>
      <c r="C50" s="8" t="s">
        <v>46</v>
      </c>
      <c r="D50" s="11" t="s">
        <v>47</v>
      </c>
      <c r="E50" s="7" t="s">
        <v>48</v>
      </c>
    </row>
    <row r="51" spans="1:17" x14ac:dyDescent="0.2">
      <c r="B51" s="6" t="s">
        <v>49</v>
      </c>
      <c r="C51" s="15">
        <v>0</v>
      </c>
      <c r="D51" s="10">
        <v>40</v>
      </c>
      <c r="E51" s="16">
        <f>C51*D51</f>
        <v>0</v>
      </c>
    </row>
    <row r="52" spans="1:17" s="12" customFormat="1" x14ac:dyDescent="0.2">
      <c r="A52" s="2"/>
      <c r="B52" s="6" t="s">
        <v>50</v>
      </c>
      <c r="C52" s="15">
        <v>0</v>
      </c>
      <c r="D52" s="10">
        <v>40</v>
      </c>
      <c r="E52" s="16">
        <f t="shared" ref="E52:E56" si="10">C52*D52</f>
        <v>0</v>
      </c>
      <c r="F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s="12" customFormat="1" x14ac:dyDescent="0.2">
      <c r="A53" s="2"/>
      <c r="B53" s="6" t="s">
        <v>51</v>
      </c>
      <c r="C53" s="15">
        <v>0</v>
      </c>
      <c r="D53" s="10">
        <v>40</v>
      </c>
      <c r="E53" s="16">
        <f t="shared" si="10"/>
        <v>0</v>
      </c>
      <c r="F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s="12" customFormat="1" x14ac:dyDescent="0.2">
      <c r="A54" s="2"/>
      <c r="B54" s="6" t="s">
        <v>52</v>
      </c>
      <c r="C54" s="15">
        <v>0</v>
      </c>
      <c r="D54" s="10">
        <v>100</v>
      </c>
      <c r="E54" s="16">
        <f t="shared" si="10"/>
        <v>0</v>
      </c>
      <c r="F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s="12" customFormat="1" x14ac:dyDescent="0.2">
      <c r="A55" s="2"/>
      <c r="B55" s="6" t="s">
        <v>53</v>
      </c>
      <c r="C55" s="15">
        <v>0</v>
      </c>
      <c r="D55" s="10">
        <v>100</v>
      </c>
      <c r="E55" s="16">
        <f t="shared" si="10"/>
        <v>0</v>
      </c>
      <c r="F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s="12" customFormat="1" x14ac:dyDescent="0.2">
      <c r="A56" s="2"/>
      <c r="B56" s="6" t="s">
        <v>54</v>
      </c>
      <c r="C56" s="15">
        <v>0</v>
      </c>
      <c r="D56" s="10">
        <v>10</v>
      </c>
      <c r="E56" s="16">
        <f t="shared" si="10"/>
        <v>0</v>
      </c>
      <c r="F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s="12" customFormat="1" ht="20.25" x14ac:dyDescent="0.3">
      <c r="A57" s="2"/>
      <c r="B57" s="2"/>
      <c r="D57" s="2" t="s">
        <v>55</v>
      </c>
      <c r="E57" s="17">
        <f>SUM(E51:E56)</f>
        <v>0</v>
      </c>
      <c r="F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9" spans="1:17" s="12" customFormat="1" ht="28.15" customHeight="1" x14ac:dyDescent="0.25">
      <c r="A59" s="2"/>
      <c r="B59" s="7" t="s">
        <v>45</v>
      </c>
      <c r="C59" s="8" t="s">
        <v>56</v>
      </c>
      <c r="D59" s="11" t="s">
        <v>47</v>
      </c>
      <c r="E59" s="7" t="s">
        <v>57</v>
      </c>
      <c r="F59" s="7" t="s">
        <v>48</v>
      </c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s="12" customFormat="1" x14ac:dyDescent="0.2">
      <c r="A60" s="2"/>
      <c r="B60" s="6" t="s">
        <v>58</v>
      </c>
      <c r="C60" s="14">
        <v>0</v>
      </c>
      <c r="D60" s="10">
        <v>10</v>
      </c>
      <c r="E60" s="16">
        <f>AVERAGE(C51:C55)</f>
        <v>0</v>
      </c>
      <c r="F60" s="16">
        <f>(D60*E60)*C60</f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s="12" customFormat="1" x14ac:dyDescent="0.2">
      <c r="A61" s="2"/>
      <c r="B61" s="6" t="s">
        <v>59</v>
      </c>
      <c r="C61" s="14">
        <v>0</v>
      </c>
      <c r="D61" s="10">
        <v>10</v>
      </c>
      <c r="E61" s="16">
        <f>AVERAGE(C51:C55)</f>
        <v>0</v>
      </c>
      <c r="F61" s="16">
        <f>(D61*E61)*C61</f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s="12" customFormat="1" x14ac:dyDescent="0.2">
      <c r="A62" s="2"/>
      <c r="B62" s="6" t="s">
        <v>60</v>
      </c>
      <c r="C62" s="14">
        <v>0</v>
      </c>
      <c r="D62" s="10">
        <v>10</v>
      </c>
      <c r="E62" s="16">
        <f>AVERAGE(C51:C55)</f>
        <v>0</v>
      </c>
      <c r="F62" s="16">
        <f t="shared" ref="F62" si="11">(D62*E62)*C62</f>
        <v>0</v>
      </c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s="12" customFormat="1" x14ac:dyDescent="0.2">
      <c r="A63" s="2"/>
      <c r="B63" s="6" t="s">
        <v>61</v>
      </c>
      <c r="C63" s="14">
        <v>0</v>
      </c>
      <c r="D63" s="10">
        <v>10</v>
      </c>
      <c r="E63" s="16">
        <f>AVERAGE(C51:C55)</f>
        <v>0</v>
      </c>
      <c r="F63" s="16">
        <f>(D63*E63)*C63</f>
        <v>0</v>
      </c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s="12" customFormat="1" x14ac:dyDescent="0.2">
      <c r="A64" s="2"/>
      <c r="B64" s="2"/>
      <c r="D64" s="2"/>
      <c r="E64" s="2" t="s">
        <v>62</v>
      </c>
      <c r="F64" s="24">
        <f>SUM(F60:F63)</f>
        <v>0</v>
      </c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s="12" customFormat="1" ht="20.25" x14ac:dyDescent="0.3">
      <c r="A65" s="2"/>
      <c r="B65" s="2"/>
      <c r="D65" s="2"/>
      <c r="E65" s="2" t="s">
        <v>63</v>
      </c>
      <c r="F65" s="17">
        <f>F64+E57</f>
        <v>0</v>
      </c>
      <c r="H65" s="2"/>
      <c r="I65" s="2"/>
      <c r="J65" s="2"/>
      <c r="K65" s="2"/>
      <c r="L65" s="2"/>
      <c r="M65" s="2"/>
      <c r="N65" s="2"/>
      <c r="O65" s="2"/>
      <c r="P65" s="2"/>
      <c r="Q65" s="2"/>
    </row>
    <row r="67" spans="1:17" s="12" customFormat="1" ht="18" x14ac:dyDescent="0.25">
      <c r="A67" s="2"/>
      <c r="B67" s="20" t="s">
        <v>64</v>
      </c>
      <c r="C67" s="21"/>
      <c r="D67" s="2"/>
      <c r="E67" s="2"/>
      <c r="F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20.25" x14ac:dyDescent="0.3">
      <c r="B68" s="25" t="s">
        <v>65</v>
      </c>
      <c r="C68" s="26">
        <f>Q37+G47</f>
        <v>0</v>
      </c>
    </row>
    <row r="69" spans="1:17" ht="20.25" x14ac:dyDescent="0.3">
      <c r="B69" s="25" t="s">
        <v>66</v>
      </c>
      <c r="C69" s="26">
        <f>F65</f>
        <v>0</v>
      </c>
    </row>
    <row r="70" spans="1:17" ht="20.25" x14ac:dyDescent="0.3">
      <c r="B70" s="18" t="s">
        <v>67</v>
      </c>
      <c r="C70" s="19">
        <f>SUM(C68:C69)</f>
        <v>0</v>
      </c>
    </row>
    <row r="74" spans="1:17" ht="20.25" x14ac:dyDescent="0.3">
      <c r="B74" s="25" t="s">
        <v>68</v>
      </c>
      <c r="C74" s="37"/>
    </row>
    <row r="75" spans="1:17" ht="20.25" x14ac:dyDescent="0.3">
      <c r="B75" s="25" t="s">
        <v>69</v>
      </c>
      <c r="C75" s="37"/>
    </row>
    <row r="76" spans="1:17" ht="20.25" x14ac:dyDescent="0.3">
      <c r="B76" s="25" t="s">
        <v>70</v>
      </c>
      <c r="C76" s="37"/>
    </row>
    <row r="77" spans="1:17" ht="20.25" x14ac:dyDescent="0.3">
      <c r="B77" s="25" t="s">
        <v>71</v>
      </c>
      <c r="C77" s="37"/>
    </row>
    <row r="78" spans="1:17" ht="77.45" customHeight="1" x14ac:dyDescent="0.3">
      <c r="B78" s="25" t="s">
        <v>72</v>
      </c>
      <c r="C78" s="37"/>
    </row>
  </sheetData>
  <mergeCells count="14">
    <mergeCell ref="G2:H2"/>
    <mergeCell ref="E3:E5"/>
    <mergeCell ref="F3:F5"/>
    <mergeCell ref="G3:H3"/>
    <mergeCell ref="G4:H4"/>
    <mergeCell ref="G5:H5"/>
    <mergeCell ref="B45:D45"/>
    <mergeCell ref="B46:D46"/>
    <mergeCell ref="B39:D39"/>
    <mergeCell ref="B40:D40"/>
    <mergeCell ref="B41:D41"/>
    <mergeCell ref="B42:D42"/>
    <mergeCell ref="B43:D43"/>
    <mergeCell ref="B44:D44"/>
  </mergeCells>
  <dataValidations count="1">
    <dataValidation type="list" allowBlank="1" showInputMessage="1" showErrorMessage="1" sqref="D9:D36" xr:uid="{46513F6C-BE30-4894-9C1B-135403C4F5BE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6E8672-DCD6-4689-8F82-706738274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Calculatieblad - Perceel A.1</vt:lpstr>
      <vt:lpstr>Calculatieblad - Perceel A.2</vt:lpstr>
      <vt:lpstr>Calculatieblad - Perceel A.3</vt:lpstr>
      <vt:lpstr>Calculatieblad - Perceel A.4</vt:lpstr>
      <vt:lpstr>Calculatieblad - Perceel B.1</vt:lpstr>
      <vt:lpstr>Calculatieblad - Perceel B.2</vt:lpstr>
      <vt:lpstr>Calculatieblad - Perceel B.3</vt:lpstr>
      <vt:lpstr>Calculatieblad - Perceel B.4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2021-04-21T11:08:51Z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