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T:\rvo\IUC\02 Inkoop boven EU\3. RVO STAF - FIFZ - KAI\2020\Bloemen 202008053\2 Aanbestedingsdocument\"/>
    </mc:Choice>
  </mc:AlternateContent>
  <xr:revisionPtr revIDLastSave="0" documentId="13_ncr:1_{539DBEEB-3694-423D-A068-F9BDF36856B7}" xr6:coauthVersionLast="36" xr6:coauthVersionMax="45" xr10:uidLastSave="{00000000-0000-0000-0000-000000000000}"/>
  <bookViews>
    <workbookView showSheetTabs="0" xWindow="-110" yWindow="-110" windowWidth="41500" windowHeight="17040" activeTab="1" xr2:uid="{00000000-000D-0000-FFFF-FFFF00000000}"/>
  </bookViews>
  <sheets>
    <sheet name="Blad1" sheetId="5" r:id="rId1"/>
    <sheet name="Prijsblad" sheetId="4" r:id="rId2"/>
  </sheets>
  <definedNames>
    <definedName name="_xlnm.Print_Area" localSheetId="1">Prijsblad!$A$1:$F$74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8" i="4" l="1"/>
  <c r="C41" i="4" l="1"/>
  <c r="D41" i="4"/>
  <c r="B41" i="4"/>
  <c r="D42" i="4" l="1"/>
  <c r="D44" i="4" s="1"/>
  <c r="D29" i="4"/>
  <c r="C29" i="4"/>
  <c r="B29" i="4"/>
  <c r="D30" i="4" l="1"/>
  <c r="D32" i="4" s="1"/>
  <c r="D18" i="4"/>
  <c r="B18" i="4"/>
  <c r="D19" i="4" s="1"/>
  <c r="D21" i="4" l="1"/>
  <c r="D4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Man, P. (Pietrik)</author>
  </authors>
  <commentList>
    <comment ref="D21" authorId="0" shapeId="0" xr:uid="{3773C173-495A-483D-A75A-18E43A43C4FF}">
      <text>
        <r>
          <rPr>
            <b/>
            <sz val="9"/>
            <color indexed="81"/>
            <rFont val="Tahoma"/>
            <charset val="1"/>
          </rPr>
          <t>De juiste prijsscore wordt pas weergegeven als er tarieven zijn ingevuld in de groen gemarkeerde cellen.</t>
        </r>
      </text>
    </comment>
    <comment ref="D32" authorId="0" shapeId="0" xr:uid="{39B45231-5412-400E-991C-780B22CA2E12}">
      <text>
        <r>
          <rPr>
            <b/>
            <sz val="9"/>
            <color indexed="81"/>
            <rFont val="Tahoma"/>
            <family val="2"/>
          </rPr>
          <t>De juiste prijsscore wordt pas weergegeven als er tarieven zijn ingevuld in de groen gemarkeerde cellen.</t>
        </r>
      </text>
    </comment>
    <comment ref="D44" authorId="0" shapeId="0" xr:uid="{DB3347A6-518D-4850-AFBF-E0434A6FA68F}">
      <text>
        <r>
          <rPr>
            <b/>
            <sz val="9"/>
            <color indexed="81"/>
            <rFont val="Tahoma"/>
            <family val="2"/>
          </rPr>
          <t>De juiste prijsscore wordt pas weergegeven als er tarieven zijn ingevuld in de groen gemarkeerde cellen.</t>
        </r>
      </text>
    </comment>
    <comment ref="D46" authorId="0" shapeId="0" xr:uid="{8331F302-2C49-4849-A662-BFD43DB62C8D}">
      <text>
        <r>
          <rPr>
            <b/>
            <sz val="9"/>
            <color indexed="81"/>
            <rFont val="Tahoma"/>
            <family val="2"/>
          </rPr>
          <t>De juiste prijsscore wordt pas weergegeven als er tarieven zijn ingevuld in de groen gemarkeerde cellen.</t>
        </r>
      </text>
    </comment>
  </commentList>
</comments>
</file>

<file path=xl/sharedStrings.xml><?xml version="1.0" encoding="utf-8"?>
<sst xmlns="http://schemas.openxmlformats.org/spreadsheetml/2006/main" count="67" uniqueCount="47">
  <si>
    <t>Bandbreedte:</t>
  </si>
  <si>
    <t>TOTAAL:</t>
  </si>
  <si>
    <t>Minimumtarief</t>
  </si>
  <si>
    <t>Maximumtarief</t>
  </si>
  <si>
    <t>Maximum te behalen punten:</t>
  </si>
  <si>
    <t>Behaalde prijsscore:</t>
  </si>
  <si>
    <t>Type Klein</t>
  </si>
  <si>
    <t>Type Groot</t>
  </si>
  <si>
    <t>Type Middel</t>
  </si>
  <si>
    <t>Type A</t>
  </si>
  <si>
    <t>Type B</t>
  </si>
  <si>
    <t>Type C</t>
  </si>
  <si>
    <t>Type D</t>
  </si>
  <si>
    <t>Type E</t>
  </si>
  <si>
    <t>Type F</t>
  </si>
  <si>
    <t>Onderdeel 1: Bloemen</t>
  </si>
  <si>
    <t>Onderdeel 2: Geschenken</t>
  </si>
  <si>
    <t>Fruitmanden</t>
  </si>
  <si>
    <t>Totaal behaalde prijsscore:</t>
  </si>
  <si>
    <t>Luxe cadeaupapier</t>
  </si>
  <si>
    <t>Bloemencadeaubon</t>
  </si>
  <si>
    <t>Brievenbusbloemen</t>
  </si>
  <si>
    <t>Cadeaugeschenken (vast) en overigen</t>
  </si>
  <si>
    <t>Vaas - klein</t>
  </si>
  <si>
    <t>Vaas - groot</t>
  </si>
  <si>
    <t>Vaas - middel</t>
  </si>
  <si>
    <t>Brievenbusbanket (zoals bijvoorbeeld brievenbusbrownies)</t>
  </si>
  <si>
    <t>Door Koper vrij in te vullen bedrag</t>
  </si>
  <si>
    <t>Knuffel(doekje)</t>
  </si>
  <si>
    <t>Bijlage 2     Tarievenblad</t>
  </si>
  <si>
    <t>Btw-tarief</t>
  </si>
  <si>
    <t>Eenheidstarief per stuk
incl. bezorgkosten</t>
  </si>
  <si>
    <t>a. Boeketten</t>
  </si>
  <si>
    <t>b. Rouwarrangementen</t>
  </si>
  <si>
    <t>Referentie: 202008053</t>
  </si>
  <si>
    <t>Europese aanbesteding: Levering van bloemen en geschenken</t>
  </si>
  <si>
    <t>De tarieven voor alle producten zijn all-in. All-in tarieven houdt in (niet limitatief); inclusief salariskosten, handelingskosten, standaard tekstkaartje, 2 bedrukte linten bij rouwarrangementen, administratiekosten, orderkosten, verpakkingsmateriaal en bezorgkosten. Eventuele bijkomende kosten zijn inbegrepen.</t>
  </si>
  <si>
    <t>Wenskaart (los)</t>
  </si>
  <si>
    <t xml:space="preserve">Extra bedrukt lint (los) </t>
  </si>
  <si>
    <t>Heliumballon</t>
  </si>
  <si>
    <t xml:space="preserve">Chocoladereep </t>
  </si>
  <si>
    <t>Fles wijn (rood, wit en rosé)</t>
  </si>
  <si>
    <t>Borrelpakket - luxe</t>
  </si>
  <si>
    <t>Borrelpakket - standaard</t>
  </si>
  <si>
    <t>Inschrijver verklaart dat: deze inschrijving wordt gedaan overeenkomstig de bepalingen en gegevens van het Aanbestedingsdocument met kenmerk 202008053 inclusief bijbehorende bijlagen en de eventuele nota('s) van inlichtingen waarbij de laatst genoemde leidend is/zijn.</t>
  </si>
  <si>
    <t>Dit tarievenblad ingevuld (enkel de 'groen' gemarkeerde cellen) meezenden met de inschrijving.</t>
  </si>
  <si>
    <t>Deze tarieven staan vast tot 1 januari 2023. Na deze datum heeft u de mogelijkheid om te indexeren. Zie paragraaf 3.15 van het Aanbestedingsdocument.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</si>
</sst>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164" formatCode="&quot;€&quot;\ #,##0.00_-"/>
    <numFmt numFmtId="165" formatCode="&quot;€&quot;\ #,##0.00"/>
    <numFmt numFmtId="166" formatCode="#,##0.0_ ;\-#,##0.0\ "/>
  </numFmts>
  <fonts count="25">
    <font>
      <sz val="11"/>
      <color theme="1"/>
      <name val="Baskerville MT"/>
      <family val="2"/>
    </font>
    <font>
      <sz val="8"/>
      <name val="Baskerville MT"/>
      <family val="2"/>
    </font>
    <font>
      <b/>
      <sz val="18"/>
      <color indexed="8"/>
      <name val="Verdana"/>
      <family val="2"/>
    </font>
    <font>
      <b/>
      <sz val="18"/>
      <color rgb="FFFF0000"/>
      <name val="Verdana"/>
      <family val="2"/>
    </font>
    <font>
      <sz val="14"/>
      <color rgb="FFFF0000"/>
      <name val="Verdana"/>
      <family val="2"/>
    </font>
    <font>
      <sz val="18"/>
      <color indexed="8"/>
      <name val="Verdana"/>
      <family val="2"/>
    </font>
    <font>
      <b/>
      <sz val="12"/>
      <color indexed="8"/>
      <name val="Verdana"/>
      <family val="2"/>
    </font>
    <font>
      <b/>
      <sz val="14"/>
      <color rgb="FFFF0000"/>
      <name val="Verdana"/>
      <family val="2"/>
    </font>
    <font>
      <sz val="12"/>
      <color indexed="8"/>
      <name val="Verdana"/>
      <family val="2"/>
    </font>
    <font>
      <sz val="12"/>
      <name val="Verdana"/>
      <family val="2"/>
    </font>
    <font>
      <i/>
      <sz val="11"/>
      <color indexed="8"/>
      <name val="Verdana"/>
      <family val="2"/>
    </font>
    <font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  <font>
      <sz val="10"/>
      <color indexed="8"/>
      <name val="Verdana"/>
      <family val="2"/>
    </font>
    <font>
      <sz val="12"/>
      <color rgb="FFFF0000"/>
      <name val="Verdana"/>
      <family val="2"/>
    </font>
    <font>
      <sz val="18"/>
      <color rgb="FFFF0000"/>
      <name val="Verdana"/>
      <family val="2"/>
    </font>
    <font>
      <sz val="10"/>
      <color rgb="FFFF0000"/>
      <name val="Verdana"/>
      <family val="2"/>
    </font>
    <font>
      <sz val="18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1"/>
      <color theme="1"/>
      <name val="Verdana"/>
      <family val="2"/>
    </font>
    <font>
      <b/>
      <sz val="9"/>
      <color indexed="81"/>
      <name val="Tahoma"/>
      <charset val="1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center" vertical="center"/>
    </xf>
    <xf numFmtId="164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0" fontId="18" fillId="0" borderId="0" xfId="0" applyFont="1" applyAlignment="1">
      <alignment horizontal="right" vertical="center"/>
    </xf>
    <xf numFmtId="165" fontId="19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0" xfId="0" applyNumberFormat="1" applyFont="1" applyFill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7" fontId="13" fillId="0" borderId="0" xfId="0" applyNumberFormat="1" applyFont="1" applyFill="1" applyBorder="1" applyAlignment="1">
      <alignment horizontal="center" vertical="center" wrapText="1"/>
    </xf>
    <xf numFmtId="7" fontId="13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right" vertical="center"/>
    </xf>
    <xf numFmtId="165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/>
    </xf>
    <xf numFmtId="165" fontId="11" fillId="0" borderId="1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left" vertical="center"/>
    </xf>
    <xf numFmtId="1" fontId="11" fillId="0" borderId="9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1" fontId="11" fillId="0" borderId="13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center" vertical="center"/>
    </xf>
    <xf numFmtId="0" fontId="11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11" fillId="4" borderId="20" xfId="0" applyFont="1" applyFill="1" applyBorder="1" applyAlignment="1">
      <alignment horizontal="left" vertical="center"/>
    </xf>
    <xf numFmtId="0" fontId="11" fillId="4" borderId="21" xfId="0" applyFont="1" applyFill="1" applyBorder="1" applyAlignment="1">
      <alignment horizontal="center" vertical="center"/>
    </xf>
    <xf numFmtId="0" fontId="11" fillId="4" borderId="22" xfId="0" applyFont="1" applyFill="1" applyBorder="1" applyAlignment="1">
      <alignment horizontal="center" vertical="center"/>
    </xf>
    <xf numFmtId="7" fontId="9" fillId="0" borderId="0" xfId="0" applyNumberFormat="1" applyFont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166" fontId="12" fillId="0" borderId="9" xfId="0" applyNumberFormat="1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166" fontId="12" fillId="0" borderId="13" xfId="0" applyNumberFormat="1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7" fontId="13" fillId="0" borderId="1" xfId="0" applyNumberFormat="1" applyFont="1" applyFill="1" applyBorder="1" applyAlignment="1">
      <alignment horizontal="center" vertical="center" wrapText="1"/>
    </xf>
    <xf numFmtId="9" fontId="13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9" fontId="1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165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>
      <alignment horizontal="left" vertical="center"/>
    </xf>
    <xf numFmtId="0" fontId="13" fillId="3" borderId="26" xfId="0" applyFont="1" applyFill="1" applyBorder="1" applyAlignment="1">
      <alignment horizontal="left" vertical="center" wrapText="1"/>
    </xf>
    <xf numFmtId="7" fontId="13" fillId="3" borderId="27" xfId="0" applyNumberFormat="1" applyFont="1" applyFill="1" applyBorder="1" applyAlignment="1">
      <alignment horizontal="center" vertical="center"/>
    </xf>
    <xf numFmtId="164" fontId="13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32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horizontal="left" vertical="center" wrapText="1"/>
    </xf>
    <xf numFmtId="0" fontId="12" fillId="0" borderId="29" xfId="0" applyFont="1" applyFill="1" applyBorder="1" applyAlignment="1">
      <alignment horizontal="center" vertical="center" wrapText="1"/>
    </xf>
    <xf numFmtId="165" fontId="13" fillId="2" borderId="30" xfId="0" applyNumberFormat="1" applyFont="1" applyFill="1" applyBorder="1" applyAlignment="1" applyProtection="1">
      <alignment horizontal="center" vertical="center" wrapText="1"/>
      <protection locked="0"/>
    </xf>
    <xf numFmtId="164" fontId="21" fillId="4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18" xfId="0" applyFont="1" applyFill="1" applyBorder="1" applyAlignment="1">
      <alignment horizontal="center" vertical="center" wrapText="1"/>
    </xf>
    <xf numFmtId="7" fontId="13" fillId="5" borderId="0" xfId="0" applyNumberFormat="1" applyFont="1" applyFill="1" applyBorder="1" applyAlignment="1">
      <alignment horizontal="center" vertical="center" wrapText="1"/>
    </xf>
    <xf numFmtId="7" fontId="13" fillId="5" borderId="0" xfId="0" applyNumberFormat="1" applyFont="1" applyFill="1" applyBorder="1" applyAlignment="1">
      <alignment horizontal="center" vertical="center"/>
    </xf>
    <xf numFmtId="7" fontId="13" fillId="5" borderId="15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wrapText="1"/>
    </xf>
    <xf numFmtId="0" fontId="13" fillId="0" borderId="0" xfId="0" applyFont="1" applyBorder="1" applyAlignment="1">
      <alignment horizontal="left" vertical="center" wrapText="1"/>
    </xf>
    <xf numFmtId="0" fontId="16" fillId="0" borderId="0" xfId="0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9" fontId="15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7" fontId="13" fillId="5" borderId="18" xfId="0" applyNumberFormat="1" applyFont="1" applyFill="1" applyBorder="1" applyAlignment="1">
      <alignment horizontal="center" vertical="center" wrapText="1"/>
    </xf>
    <xf numFmtId="165" fontId="13" fillId="2" borderId="3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6"/>
  <sheetViews>
    <sheetView tabSelected="1" zoomScale="70" zoomScaleNormal="70" zoomScaleSheetLayoutView="85" zoomScalePageLayoutView="130" workbookViewId="0">
      <selection activeCell="A4" sqref="A4"/>
    </sheetView>
  </sheetViews>
  <sheetFormatPr defaultColWidth="8.58203125" defaultRowHeight="13.5"/>
  <cols>
    <col min="1" max="1" width="64.83203125" style="21" customWidth="1"/>
    <col min="2" max="2" width="16.6640625" style="21" bestFit="1" customWidth="1"/>
    <col min="3" max="3" width="17.1640625" style="21" bestFit="1" customWidth="1"/>
    <col min="4" max="4" width="29.4140625" style="21" bestFit="1" customWidth="1"/>
    <col min="5" max="5" width="13.4140625" style="21" customWidth="1"/>
    <col min="6" max="6" width="3.1640625" style="21" customWidth="1"/>
    <col min="7" max="7" width="8.6640625" style="26" customWidth="1"/>
    <col min="8" max="8" width="8.6640625" style="30" hidden="1" customWidth="1"/>
    <col min="9" max="12" width="8.6640625" style="21" customWidth="1"/>
    <col min="13" max="18" width="8.58203125" style="21"/>
    <col min="19" max="19" width="8.58203125" style="21" customWidth="1"/>
    <col min="20" max="20" width="8.58203125" style="21"/>
    <col min="21" max="21" width="8.58203125" style="21" customWidth="1"/>
    <col min="22" max="16384" width="8.58203125" style="21"/>
  </cols>
  <sheetData>
    <row r="1" spans="1:11" s="5" customFormat="1" ht="23">
      <c r="A1" s="1" t="s">
        <v>29</v>
      </c>
      <c r="B1" s="2"/>
      <c r="C1" s="2"/>
      <c r="D1" s="3"/>
      <c r="E1" s="4"/>
      <c r="G1" s="23"/>
      <c r="H1" s="27"/>
    </row>
    <row r="2" spans="1:11" s="9" customFormat="1" ht="15.5" customHeight="1">
      <c r="A2" s="6"/>
      <c r="B2" s="7"/>
      <c r="C2" s="7"/>
      <c r="D2" s="7"/>
      <c r="E2" s="8"/>
      <c r="G2" s="104"/>
      <c r="H2" s="105"/>
      <c r="I2" s="106"/>
    </row>
    <row r="3" spans="1:11" s="10" customFormat="1" ht="15.5" customHeight="1">
      <c r="A3" s="22" t="s">
        <v>35</v>
      </c>
      <c r="C3" s="63"/>
      <c r="G3" s="104"/>
      <c r="H3" s="107">
        <v>0</v>
      </c>
      <c r="I3" s="108"/>
    </row>
    <row r="4" spans="1:11" s="9" customFormat="1" ht="15.5" customHeight="1">
      <c r="A4" s="11" t="s">
        <v>34</v>
      </c>
      <c r="G4" s="109"/>
      <c r="H4" s="107">
        <v>0.09</v>
      </c>
      <c r="I4" s="110"/>
      <c r="J4" s="12"/>
      <c r="K4" s="12"/>
    </row>
    <row r="5" spans="1:11" s="9" customFormat="1" ht="15.5" customHeight="1">
      <c r="A5" s="6"/>
      <c r="B5" s="7"/>
      <c r="C5" s="7"/>
      <c r="D5" s="7"/>
      <c r="G5" s="109"/>
      <c r="H5" s="107">
        <v>0.21</v>
      </c>
      <c r="I5" s="110"/>
      <c r="J5" s="12"/>
      <c r="K5" s="12"/>
    </row>
    <row r="6" spans="1:11" s="12" customFormat="1" ht="15.5" customHeight="1">
      <c r="A6" s="112" t="s">
        <v>45</v>
      </c>
      <c r="B6" s="111"/>
      <c r="C6" s="111"/>
      <c r="D6" s="111"/>
      <c r="E6" s="111"/>
      <c r="F6" s="111"/>
      <c r="G6" s="25"/>
      <c r="H6" s="29"/>
      <c r="I6" s="111"/>
    </row>
    <row r="7" spans="1:11" s="12" customFormat="1" ht="15.5" customHeight="1">
      <c r="G7" s="109"/>
      <c r="H7" s="29"/>
      <c r="I7" s="110"/>
      <c r="J7" s="19"/>
    </row>
    <row r="8" spans="1:11" s="13" customFormat="1" ht="15.5" customHeight="1" thickBot="1">
      <c r="A8" s="14"/>
      <c r="B8" s="15"/>
      <c r="C8" s="15"/>
      <c r="D8" s="16"/>
      <c r="E8" s="17"/>
      <c r="G8" s="25"/>
      <c r="H8" s="29"/>
    </row>
    <row r="9" spans="1:11" s="13" customFormat="1" ht="15.5" customHeight="1" thickBot="1">
      <c r="A9" s="48" t="s">
        <v>15</v>
      </c>
      <c r="B9" s="15"/>
      <c r="C9" s="15"/>
      <c r="D9" s="16"/>
      <c r="E9" s="17"/>
      <c r="G9" s="25"/>
      <c r="H9" s="29"/>
    </row>
    <row r="10" spans="1:11" s="18" customFormat="1" ht="27">
      <c r="A10" s="40" t="s">
        <v>32</v>
      </c>
      <c r="B10" s="41" t="s">
        <v>2</v>
      </c>
      <c r="C10" s="41" t="s">
        <v>3</v>
      </c>
      <c r="D10" s="41" t="s">
        <v>31</v>
      </c>
      <c r="E10" s="42" t="s">
        <v>30</v>
      </c>
      <c r="G10" s="32"/>
      <c r="H10" s="32"/>
      <c r="I10" s="32"/>
      <c r="J10" s="32"/>
    </row>
    <row r="11" spans="1:11" s="18" customFormat="1" ht="15.5" customHeight="1">
      <c r="A11" s="43" t="s">
        <v>9</v>
      </c>
      <c r="B11" s="76">
        <v>20</v>
      </c>
      <c r="C11" s="76">
        <v>24.99</v>
      </c>
      <c r="D11" s="84"/>
      <c r="E11" s="77"/>
      <c r="G11" s="31"/>
      <c r="H11" s="34"/>
      <c r="I11" s="34"/>
      <c r="J11" s="34"/>
    </row>
    <row r="12" spans="1:11" s="13" customFormat="1" ht="15.5" customHeight="1">
      <c r="A12" s="43" t="s">
        <v>10</v>
      </c>
      <c r="B12" s="35">
        <v>25</v>
      </c>
      <c r="C12" s="35">
        <v>29.99</v>
      </c>
      <c r="D12" s="84"/>
      <c r="E12" s="77"/>
      <c r="G12" s="31"/>
      <c r="H12" s="34"/>
      <c r="I12" s="34"/>
      <c r="J12" s="34"/>
    </row>
    <row r="13" spans="1:11" s="13" customFormat="1" ht="15.5" customHeight="1">
      <c r="A13" s="43" t="s">
        <v>11</v>
      </c>
      <c r="B13" s="35">
        <v>30</v>
      </c>
      <c r="C13" s="35">
        <v>34.99</v>
      </c>
      <c r="D13" s="84"/>
      <c r="E13" s="77"/>
      <c r="G13" s="31"/>
      <c r="H13" s="34"/>
      <c r="I13" s="34"/>
      <c r="J13" s="34"/>
    </row>
    <row r="14" spans="1:11" s="13" customFormat="1" ht="15.5" customHeight="1">
      <c r="A14" s="43" t="s">
        <v>12</v>
      </c>
      <c r="B14" s="35">
        <v>35</v>
      </c>
      <c r="C14" s="35">
        <v>39.99</v>
      </c>
      <c r="D14" s="84"/>
      <c r="E14" s="77"/>
      <c r="G14" s="38"/>
      <c r="H14" s="39"/>
      <c r="I14" s="34"/>
      <c r="J14" s="34"/>
    </row>
    <row r="15" spans="1:11" s="13" customFormat="1" ht="15.5" customHeight="1">
      <c r="A15" s="43" t="s">
        <v>13</v>
      </c>
      <c r="B15" s="35">
        <v>40</v>
      </c>
      <c r="C15" s="35">
        <v>44.99</v>
      </c>
      <c r="D15" s="84"/>
      <c r="E15" s="77"/>
      <c r="G15" s="33"/>
      <c r="H15" s="34"/>
      <c r="I15" s="34"/>
      <c r="J15" s="34"/>
    </row>
    <row r="16" spans="1:11" s="13" customFormat="1" ht="15.5" customHeight="1">
      <c r="A16" s="43" t="s">
        <v>14</v>
      </c>
      <c r="B16" s="35">
        <v>45</v>
      </c>
      <c r="C16" s="35">
        <v>49.99</v>
      </c>
      <c r="D16" s="84"/>
      <c r="E16" s="77"/>
      <c r="G16" s="33"/>
      <c r="H16" s="34"/>
      <c r="I16" s="34"/>
      <c r="J16" s="34"/>
    </row>
    <row r="17" spans="1:10" s="13" customFormat="1" ht="15.5" customHeight="1">
      <c r="A17" s="86"/>
      <c r="B17" s="87"/>
      <c r="C17" s="87"/>
      <c r="D17" s="88"/>
      <c r="E17" s="89"/>
      <c r="G17" s="33"/>
      <c r="H17" s="34"/>
      <c r="I17" s="34"/>
      <c r="J17" s="34"/>
    </row>
    <row r="18" spans="1:10" s="13" customFormat="1" ht="15.5" customHeight="1">
      <c r="A18" s="44" t="s">
        <v>1</v>
      </c>
      <c r="B18" s="45">
        <f>SUM(B11:B16)</f>
        <v>195</v>
      </c>
      <c r="C18" s="45">
        <f>SUM(C11:C16)</f>
        <v>224.94000000000003</v>
      </c>
      <c r="D18" s="45">
        <f>SUM(D11:D16)</f>
        <v>0</v>
      </c>
      <c r="E18" s="82"/>
      <c r="G18" s="36"/>
      <c r="H18" s="37"/>
      <c r="I18" s="14"/>
      <c r="J18" s="14"/>
    </row>
    <row r="19" spans="1:10" s="13" customFormat="1" ht="15.5" customHeight="1">
      <c r="A19" s="44" t="s">
        <v>0</v>
      </c>
      <c r="B19" s="45"/>
      <c r="C19" s="45"/>
      <c r="D19" s="45">
        <f>C18-B18</f>
        <v>29.940000000000026</v>
      </c>
      <c r="E19" s="82"/>
      <c r="G19" s="36"/>
      <c r="H19" s="37"/>
      <c r="I19" s="14"/>
      <c r="J19" s="14"/>
    </row>
    <row r="20" spans="1:10" s="13" customFormat="1" ht="15.5" customHeight="1">
      <c r="A20" s="44" t="s">
        <v>4</v>
      </c>
      <c r="B20" s="45"/>
      <c r="C20" s="45"/>
      <c r="D20" s="64">
        <v>100</v>
      </c>
      <c r="E20" s="82"/>
      <c r="G20" s="36"/>
      <c r="H20" s="37"/>
      <c r="I20" s="14"/>
      <c r="J20" s="14"/>
    </row>
    <row r="21" spans="1:10" s="13" customFormat="1" ht="15.5" customHeight="1" thickBot="1">
      <c r="A21" s="46" t="s">
        <v>5</v>
      </c>
      <c r="B21" s="47"/>
      <c r="C21" s="47"/>
      <c r="D21" s="65">
        <f>(C18-D18)/D19*D20</f>
        <v>751.30260521042032</v>
      </c>
      <c r="E21" s="83"/>
      <c r="G21" s="25"/>
      <c r="H21" s="29"/>
    </row>
    <row r="22" spans="1:10" s="12" customFormat="1" ht="15.5" customHeight="1">
      <c r="A22" s="67"/>
      <c r="B22" s="68"/>
      <c r="C22" s="68"/>
      <c r="D22" s="69"/>
      <c r="E22" s="70"/>
      <c r="G22" s="24"/>
      <c r="H22" s="28"/>
    </row>
    <row r="23" spans="1:10" s="12" customFormat="1" ht="15.5" customHeight="1" thickBot="1">
      <c r="A23" s="51"/>
      <c r="B23" s="52"/>
      <c r="C23" s="52"/>
      <c r="D23" s="66"/>
      <c r="E23" s="53"/>
      <c r="G23" s="24"/>
      <c r="H23" s="28"/>
    </row>
    <row r="24" spans="1:10" s="12" customFormat="1" ht="27">
      <c r="A24" s="40" t="s">
        <v>33</v>
      </c>
      <c r="B24" s="41" t="s">
        <v>2</v>
      </c>
      <c r="C24" s="41" t="s">
        <v>3</v>
      </c>
      <c r="D24" s="41" t="s">
        <v>31</v>
      </c>
      <c r="E24" s="42" t="s">
        <v>30</v>
      </c>
      <c r="G24" s="24"/>
      <c r="H24" s="28"/>
    </row>
    <row r="25" spans="1:10" s="12" customFormat="1" ht="15.5" customHeight="1">
      <c r="A25" s="43" t="s">
        <v>6</v>
      </c>
      <c r="B25" s="76">
        <v>50</v>
      </c>
      <c r="C25" s="76">
        <v>99.99</v>
      </c>
      <c r="D25" s="84"/>
      <c r="E25" s="77"/>
      <c r="G25" s="24"/>
      <c r="H25" s="28"/>
    </row>
    <row r="26" spans="1:10" s="12" customFormat="1" ht="15.5" customHeight="1">
      <c r="A26" s="43" t="s">
        <v>8</v>
      </c>
      <c r="B26" s="35">
        <v>100</v>
      </c>
      <c r="C26" s="35">
        <v>149.99</v>
      </c>
      <c r="D26" s="84"/>
      <c r="E26" s="77"/>
      <c r="G26" s="24"/>
      <c r="H26" s="28"/>
    </row>
    <row r="27" spans="1:10" s="12" customFormat="1" ht="15.5" customHeight="1">
      <c r="A27" s="43" t="s">
        <v>7</v>
      </c>
      <c r="B27" s="35">
        <v>150</v>
      </c>
      <c r="C27" s="35">
        <v>199.99</v>
      </c>
      <c r="D27" s="84"/>
      <c r="E27" s="77"/>
      <c r="G27" s="24"/>
      <c r="H27" s="28"/>
    </row>
    <row r="28" spans="1:10" s="12" customFormat="1" ht="15.5" customHeight="1">
      <c r="A28" s="86"/>
      <c r="B28" s="87"/>
      <c r="C28" s="87"/>
      <c r="D28" s="88"/>
      <c r="E28" s="89"/>
      <c r="G28" s="24"/>
      <c r="H28" s="28"/>
    </row>
    <row r="29" spans="1:10" s="12" customFormat="1" ht="15.5" customHeight="1">
      <c r="A29" s="44" t="s">
        <v>1</v>
      </c>
      <c r="B29" s="45">
        <f>SUM(B25:B27)</f>
        <v>300</v>
      </c>
      <c r="C29" s="45">
        <f>SUM(C25:C27)</f>
        <v>449.97</v>
      </c>
      <c r="D29" s="45">
        <f>SUM(D25:D27)</f>
        <v>0</v>
      </c>
      <c r="E29" s="81"/>
      <c r="G29" s="24"/>
      <c r="H29" s="28"/>
    </row>
    <row r="30" spans="1:10" s="12" customFormat="1" ht="15.5" customHeight="1">
      <c r="A30" s="44" t="s">
        <v>0</v>
      </c>
      <c r="B30" s="45"/>
      <c r="C30" s="45"/>
      <c r="D30" s="45">
        <f>C29-B29</f>
        <v>149.97000000000003</v>
      </c>
      <c r="E30" s="81"/>
      <c r="G30" s="24"/>
      <c r="H30" s="28"/>
    </row>
    <row r="31" spans="1:10" s="12" customFormat="1" ht="15.5" customHeight="1">
      <c r="A31" s="44" t="s">
        <v>4</v>
      </c>
      <c r="B31" s="45"/>
      <c r="C31" s="45"/>
      <c r="D31" s="64">
        <v>30</v>
      </c>
      <c r="E31" s="81"/>
      <c r="G31" s="24"/>
      <c r="H31" s="28"/>
    </row>
    <row r="32" spans="1:10" ht="15.5" customHeight="1" thickBot="1">
      <c r="A32" s="46" t="s">
        <v>5</v>
      </c>
      <c r="B32" s="47"/>
      <c r="C32" s="47"/>
      <c r="D32" s="65">
        <f>(C29-D29)/D30*D31</f>
        <v>90.012002400480085</v>
      </c>
      <c r="E32" s="79"/>
    </row>
    <row r="33" spans="1:5" ht="15.5" customHeight="1"/>
    <row r="34" spans="1:5" ht="15.5" customHeight="1"/>
    <row r="35" spans="1:5" ht="15.5" customHeight="1" thickBot="1"/>
    <row r="36" spans="1:5" ht="15.5" customHeight="1" thickBot="1">
      <c r="A36" s="48" t="s">
        <v>16</v>
      </c>
    </row>
    <row r="37" spans="1:5" ht="27">
      <c r="A37" s="40" t="s">
        <v>17</v>
      </c>
      <c r="B37" s="41" t="s">
        <v>2</v>
      </c>
      <c r="C37" s="41" t="s">
        <v>3</v>
      </c>
      <c r="D37" s="41" t="s">
        <v>31</v>
      </c>
      <c r="E37" s="42" t="s">
        <v>30</v>
      </c>
    </row>
    <row r="38" spans="1:5" ht="15.5" customHeight="1">
      <c r="A38" s="43" t="s">
        <v>6</v>
      </c>
      <c r="B38" s="76">
        <v>20</v>
      </c>
      <c r="C38" s="76">
        <v>24.99</v>
      </c>
      <c r="D38" s="84"/>
      <c r="E38" s="77"/>
    </row>
    <row r="39" spans="1:5" ht="15.5" customHeight="1">
      <c r="A39" s="43" t="s">
        <v>7</v>
      </c>
      <c r="B39" s="35">
        <v>25</v>
      </c>
      <c r="C39" s="35">
        <v>29.99</v>
      </c>
      <c r="D39" s="84"/>
      <c r="E39" s="77"/>
    </row>
    <row r="40" spans="1:5" ht="15.5" customHeight="1">
      <c r="A40" s="86"/>
      <c r="B40" s="87"/>
      <c r="C40" s="87"/>
      <c r="D40" s="88"/>
      <c r="E40" s="89"/>
    </row>
    <row r="41" spans="1:5" ht="15.5" customHeight="1">
      <c r="A41" s="44" t="s">
        <v>1</v>
      </c>
      <c r="B41" s="45">
        <f>SUM(B38:B39)</f>
        <v>45</v>
      </c>
      <c r="C41" s="45">
        <f>SUM(C38:C39)</f>
        <v>54.98</v>
      </c>
      <c r="D41" s="45">
        <f>SUM(D38:D39)</f>
        <v>0</v>
      </c>
      <c r="E41" s="78"/>
    </row>
    <row r="42" spans="1:5" ht="15.5" customHeight="1">
      <c r="A42" s="44" t="s">
        <v>0</v>
      </c>
      <c r="B42" s="45"/>
      <c r="C42" s="45"/>
      <c r="D42" s="45">
        <f>C41-B41</f>
        <v>9.9799999999999969</v>
      </c>
      <c r="E42" s="78"/>
    </row>
    <row r="43" spans="1:5" ht="15.5" customHeight="1">
      <c r="A43" s="44" t="s">
        <v>4</v>
      </c>
      <c r="B43" s="45"/>
      <c r="C43" s="45"/>
      <c r="D43" s="64">
        <v>70</v>
      </c>
      <c r="E43" s="78"/>
    </row>
    <row r="44" spans="1:5" ht="15.5" customHeight="1" thickBot="1">
      <c r="A44" s="46" t="s">
        <v>5</v>
      </c>
      <c r="B44" s="47"/>
      <c r="C44" s="47"/>
      <c r="D44" s="65">
        <f>(C41-D41)/D42*D43</f>
        <v>385.6312625250502</v>
      </c>
      <c r="E44" s="79"/>
    </row>
    <row r="45" spans="1:5" ht="15.5" customHeight="1" thickBot="1">
      <c r="A45" s="60"/>
      <c r="B45" s="61"/>
      <c r="C45" s="61"/>
      <c r="D45" s="71"/>
      <c r="E45" s="62"/>
    </row>
    <row r="46" spans="1:5" ht="14" thickBot="1">
      <c r="A46" s="49" t="s">
        <v>18</v>
      </c>
      <c r="B46" s="50"/>
      <c r="C46" s="50"/>
      <c r="D46" s="72">
        <f>D21+D32+D44</f>
        <v>1226.9458701359506</v>
      </c>
      <c r="E46" s="75"/>
    </row>
    <row r="47" spans="1:5">
      <c r="A47" s="54"/>
      <c r="B47" s="55"/>
      <c r="C47" s="55"/>
      <c r="D47" s="73"/>
      <c r="E47" s="56"/>
    </row>
    <row r="48" spans="1:5" ht="15.5" customHeight="1" thickBot="1">
      <c r="A48" s="57"/>
      <c r="B48" s="58"/>
      <c r="C48" s="58"/>
      <c r="D48" s="74"/>
      <c r="E48" s="59"/>
    </row>
    <row r="49" spans="1:5" ht="27">
      <c r="A49" s="90" t="s">
        <v>22</v>
      </c>
      <c r="B49" s="96"/>
      <c r="C49" s="113"/>
      <c r="D49" s="93" t="s">
        <v>31</v>
      </c>
      <c r="E49" s="42" t="s">
        <v>30</v>
      </c>
    </row>
    <row r="50" spans="1:5" ht="15.5" customHeight="1">
      <c r="A50" s="91" t="s">
        <v>37</v>
      </c>
      <c r="B50" s="97"/>
      <c r="C50" s="97"/>
      <c r="D50" s="94"/>
      <c r="E50" s="77"/>
    </row>
    <row r="51" spans="1:5" ht="15.5" customHeight="1">
      <c r="A51" s="91" t="s">
        <v>38</v>
      </c>
      <c r="B51" s="98"/>
      <c r="C51" s="98"/>
      <c r="D51" s="94"/>
      <c r="E51" s="77"/>
    </row>
    <row r="52" spans="1:5" ht="15.5" customHeight="1">
      <c r="A52" s="91" t="s">
        <v>20</v>
      </c>
      <c r="B52" s="98"/>
      <c r="C52" s="98"/>
      <c r="D52" s="95" t="s">
        <v>27</v>
      </c>
      <c r="E52" s="77"/>
    </row>
    <row r="53" spans="1:5" ht="15.5" customHeight="1">
      <c r="A53" s="91" t="s">
        <v>23</v>
      </c>
      <c r="B53" s="98"/>
      <c r="C53" s="98"/>
      <c r="D53" s="94"/>
      <c r="E53" s="77"/>
    </row>
    <row r="54" spans="1:5" ht="15.5" customHeight="1">
      <c r="A54" s="91" t="s">
        <v>25</v>
      </c>
      <c r="B54" s="98"/>
      <c r="C54" s="98"/>
      <c r="D54" s="94"/>
      <c r="E54" s="77"/>
    </row>
    <row r="55" spans="1:5" ht="15.5" customHeight="1">
      <c r="A55" s="91" t="s">
        <v>24</v>
      </c>
      <c r="B55" s="98"/>
      <c r="C55" s="98"/>
      <c r="D55" s="94"/>
      <c r="E55" s="77"/>
    </row>
    <row r="56" spans="1:5" ht="15.5" customHeight="1">
      <c r="A56" s="91" t="s">
        <v>26</v>
      </c>
      <c r="B56" s="98"/>
      <c r="C56" s="98"/>
      <c r="D56" s="94"/>
      <c r="E56" s="77"/>
    </row>
    <row r="57" spans="1:5" ht="15.5" customHeight="1">
      <c r="A57" s="91" t="s">
        <v>21</v>
      </c>
      <c r="B57" s="98"/>
      <c r="C57" s="98"/>
      <c r="D57" s="94"/>
      <c r="E57" s="77"/>
    </row>
    <row r="58" spans="1:5" ht="15.5" customHeight="1">
      <c r="A58" s="91" t="s">
        <v>39</v>
      </c>
      <c r="B58" s="98"/>
      <c r="C58" s="98"/>
      <c r="D58" s="94"/>
      <c r="E58" s="77"/>
    </row>
    <row r="59" spans="1:5">
      <c r="A59" s="91" t="s">
        <v>40</v>
      </c>
      <c r="B59" s="98"/>
      <c r="C59" s="98"/>
      <c r="D59" s="94"/>
      <c r="E59" s="77"/>
    </row>
    <row r="60" spans="1:5" ht="15.5" customHeight="1">
      <c r="A60" s="91" t="s">
        <v>41</v>
      </c>
      <c r="B60" s="98"/>
      <c r="C60" s="98"/>
      <c r="D60" s="94"/>
      <c r="E60" s="77"/>
    </row>
    <row r="61" spans="1:5" ht="15.5" customHeight="1">
      <c r="A61" s="91" t="s">
        <v>43</v>
      </c>
      <c r="B61" s="98"/>
      <c r="C61" s="98"/>
      <c r="D61" s="94"/>
      <c r="E61" s="77"/>
    </row>
    <row r="62" spans="1:5" ht="15.5" customHeight="1">
      <c r="A62" s="91" t="s">
        <v>42</v>
      </c>
      <c r="B62" s="98"/>
      <c r="C62" s="98"/>
      <c r="D62" s="94"/>
      <c r="E62" s="77"/>
    </row>
    <row r="63" spans="1:5" ht="15.5" customHeight="1">
      <c r="A63" s="91" t="s">
        <v>28</v>
      </c>
      <c r="B63" s="98"/>
      <c r="C63" s="98"/>
      <c r="D63" s="94"/>
      <c r="E63" s="77"/>
    </row>
    <row r="64" spans="1:5" ht="15.5" customHeight="1" thickBot="1">
      <c r="A64" s="92" t="s">
        <v>19</v>
      </c>
      <c r="B64" s="99"/>
      <c r="C64" s="99"/>
      <c r="D64" s="114"/>
      <c r="E64" s="80"/>
    </row>
    <row r="65" spans="1:8" ht="15.5" customHeight="1"/>
    <row r="66" spans="1:8" ht="15.5" customHeight="1"/>
    <row r="67" spans="1:8" ht="75.650000000000006" customHeight="1">
      <c r="A67" s="103" t="s">
        <v>44</v>
      </c>
    </row>
    <row r="68" spans="1:8" ht="15.5" customHeight="1">
      <c r="A68" s="20"/>
    </row>
    <row r="69" spans="1:8" s="100" customFormat="1" ht="40.5">
      <c r="A69" s="103" t="s">
        <v>46</v>
      </c>
      <c r="G69" s="101"/>
      <c r="H69" s="30"/>
    </row>
    <row r="70" spans="1:8" ht="15.5" customHeight="1">
      <c r="A70" s="85"/>
    </row>
    <row r="71" spans="1:8" ht="72.650000000000006" customHeight="1">
      <c r="A71" s="102" t="s">
        <v>36</v>
      </c>
    </row>
    <row r="72" spans="1:8" ht="15.5" customHeight="1">
      <c r="A72" s="20"/>
    </row>
    <row r="73" spans="1:8" ht="15.5" customHeight="1">
      <c r="A73" s="20"/>
    </row>
    <row r="74" spans="1:8" ht="15.5" customHeight="1"/>
    <row r="75" spans="1:8" ht="15.5" customHeight="1"/>
    <row r="76" spans="1:8" ht="15.5" customHeight="1"/>
  </sheetData>
  <sheetProtection algorithmName="SHA-512" hashValue="+iImB0+BIIvDfPna2lu16zu8XyPYVPOJoVxl1vNPQKr5TgTALGVxhvaiKPALWUk4Q9wjj4P91y5GzNRHVjj1Nw==" saltValue="s2BHjVeT/UjEHXqw3e803A==" spinCount="100000" sheet="1" objects="1" scenarios="1"/>
  <phoneticPr fontId="1" type="noConversion"/>
  <dataValidations count="12">
    <dataValidation type="decimal" allowBlank="1" showErrorMessage="1" error="Tarief dient op of tussen € 20,-- en € 24,99 te liggen." prompt="Bandbreedte: 20,- tot 25,-" sqref="D38" xr:uid="{21FD9F13-49DB-4716-BBB7-D83693B2AE28}">
      <formula1>20</formula1>
      <formula2>24.99</formula2>
    </dataValidation>
    <dataValidation type="decimal" allowBlank="1" showErrorMessage="1" error="Tarief dient op of tussen € 25,-- en € 29,99 te liggen." prompt="Bandbreedte: 25,- tot 30,-" sqref="D39 D12" xr:uid="{6C8185C2-ACD1-4E19-B506-1CED370D8D09}">
      <formula1>25</formula1>
      <formula2>29.99</formula2>
    </dataValidation>
    <dataValidation type="decimal" allowBlank="1" showErrorMessage="1" error="Tarief dient op of tussen € 30,-- en € 34,99 te liggen." prompt="Bandbreedte: 30,- tot 35,-" sqref="D13" xr:uid="{AC739DDD-4606-4817-9A79-61CF1A020BC3}">
      <formula1>30</formula1>
      <formula2>34.99</formula2>
    </dataValidation>
    <dataValidation type="decimal" allowBlank="1" showErrorMessage="1" error="Tarief dient op of tussen € 35,-- en € 39,99 te liggen." prompt="Bandbreedte: 35,- tot 40,-" sqref="D14" xr:uid="{02F550A6-BB0D-4DD4-9113-9E9C5172139C}">
      <formula1>35</formula1>
      <formula2>39.99</formula2>
    </dataValidation>
    <dataValidation type="decimal" allowBlank="1" showErrorMessage="1" error="Tarief dient op of tussen € 40,-- en € 44,99 te liggen." prompt="Bandbreedte: 40,- tot 45,-" sqref="D15" xr:uid="{38BF3BB1-5ABD-4063-B709-DF9C46CDD27D}">
      <formula1>40</formula1>
      <formula2>44.99</formula2>
    </dataValidation>
    <dataValidation type="decimal" allowBlank="1" showInputMessage="1" showErrorMessage="1" prompt="Bandbreedte: 45,- tot 50,-" sqref="D40:E40 D17:E17" xr:uid="{6536B3B3-DAB0-4E77-991B-A0C49978338F}">
      <formula1>45</formula1>
      <formula2>49.99</formula2>
    </dataValidation>
    <dataValidation type="decimal" allowBlank="1" showErrorMessage="1" error="Tarief dient op of tussen € 50,-- en € 99,99 te liggen." prompt="Bandbreedte: 50,- tot 100,-" sqref="D25" xr:uid="{51E72496-91BA-45C5-8B8E-49A36D1D971C}">
      <formula1>50</formula1>
      <formula2>99.99</formula2>
    </dataValidation>
    <dataValidation type="decimal" allowBlank="1" showErrorMessage="1" error="Tarief dient op of tussen € 100,-- en € 149,99 te liggen." prompt="Bandbreedte: 100,- tot 150,-" sqref="D26" xr:uid="{0A90D471-034D-44B3-9117-17FE0084D8B5}">
      <formula1>100</formula1>
      <formula2>149.99</formula2>
    </dataValidation>
    <dataValidation type="decimal" allowBlank="1" showErrorMessage="1" error="Tarief dient op of tussen € 150,-- en € 199,99 te liggen." prompt="Bandbreedte: 150,- tot 200,-" sqref="D27" xr:uid="{32045CC9-1FDD-4A79-90B7-73E1159BDA2B}">
      <formula1>150</formula1>
      <formula2>199.99</formula2>
    </dataValidation>
    <dataValidation type="decimal" allowBlank="1" showErrorMessage="1" error="Tarief dient op of tussen € 20,-- en € 24,99 te liggen." sqref="D11" xr:uid="{3BF38303-1E37-46CA-93B8-29C0D89E6552}">
      <formula1>20</formula1>
      <formula2>24.99</formula2>
    </dataValidation>
    <dataValidation type="decimal" allowBlank="1" showErrorMessage="1" error="Tarief dient op of tussen € 45,-- en € 49,99 te liggen." prompt="Bandbreedte: 45,- tot 50,-" sqref="D16" xr:uid="{5F66AF22-CE31-4471-810C-643AEE80FA98}">
      <formula1>45</formula1>
      <formula2>49.99</formula2>
    </dataValidation>
    <dataValidation type="list" allowBlank="1" showInputMessage="1" showErrorMessage="1" error="Kies van toepassing zijnde B.T.W. percentage." sqref="E11:E16 E25:E27 E38:E39 E50:E64" xr:uid="{E42BC50E-F552-4EEB-8003-6443D8BAB105}">
      <formula1>$H$3:$H$5</formula1>
    </dataValidation>
  </dataValidations>
  <pageMargins left="0.70866141732283472" right="0.51181102362204722" top="0.74803149606299213" bottom="0.55118110236220474" header="0.31496062992125984" footer="0.31496062992125984"/>
  <pageSetup paperSize="9" scale="56" orientation="portrait" r:id="rId1"/>
  <colBreaks count="1" manualBreakCount="1">
    <brk id="4" max="1048575" man="1"/>
  </colBreaks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Prijsblad</vt:lpstr>
      <vt:lpstr>Prijsblad!Afdrukbereik</vt:lpstr>
    </vt:vector>
  </TitlesOfParts>
  <Company>RVO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Man, P. (Pietrik)</dc:creator>
  <cp:lastModifiedBy>Man, P. (Pietrik)</cp:lastModifiedBy>
  <cp:lastPrinted>2021-02-15T15:37:34Z</cp:lastPrinted>
  <dcterms:created xsi:type="dcterms:W3CDTF">2013-04-22T12:33:12Z</dcterms:created>
  <dcterms:modified xsi:type="dcterms:W3CDTF">2021-02-15T15:57:42Z</dcterms:modified>
</cp:coreProperties>
</file>