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525" yWindow="420" windowWidth="17895" windowHeight="10050" activeTab="5"/>
  </bookViews>
  <sheets>
    <sheet name="Toelichting" sheetId="14" r:id="rId1"/>
    <sheet name="Plattegrond" sheetId="13" r:id="rId2"/>
    <sheet name="Keerkleppen EA" sheetId="3" r:id="rId3"/>
    <sheet name="Keerkleppen CA + BA" sheetId="10" r:id="rId4"/>
    <sheet name="Monstername" sheetId="9" r:id="rId5"/>
    <sheet name="Tarieven" sheetId="7" r:id="rId6"/>
    <sheet name="Verzamelblad" sheetId="11" r:id="rId7"/>
  </sheets>
  <definedNames>
    <definedName name="_xlnm._FilterDatabase" localSheetId="3" hidden="1">'Keerkleppen CA + BA'!$A$2:$U$34</definedName>
  </definedNames>
  <calcPr calcId="162913"/>
</workbook>
</file>

<file path=xl/calcChain.xml><?xml version="1.0" encoding="utf-8"?>
<calcChain xmlns="http://schemas.openxmlformats.org/spreadsheetml/2006/main">
  <c r="U34" i="3" l="1"/>
  <c r="G9" i="7" l="1"/>
  <c r="G8" i="7"/>
  <c r="G17" i="7" l="1"/>
  <c r="G16" i="7"/>
  <c r="G15" i="7"/>
  <c r="G14" i="7"/>
  <c r="G13" i="7"/>
  <c r="G12" i="7"/>
  <c r="G11" i="7"/>
  <c r="G10" i="7"/>
  <c r="G6" i="7"/>
  <c r="G5" i="7"/>
  <c r="G4" i="7"/>
  <c r="G3" i="7"/>
  <c r="G7" i="7"/>
  <c r="T40" i="9"/>
  <c r="T39" i="9"/>
  <c r="T38" i="9"/>
  <c r="T37" i="9"/>
  <c r="T36" i="9"/>
  <c r="T35" i="9"/>
  <c r="T34" i="9"/>
  <c r="T33" i="9"/>
  <c r="T32" i="9"/>
  <c r="T31" i="9"/>
  <c r="T30" i="9"/>
  <c r="T29" i="9"/>
  <c r="T28" i="9"/>
  <c r="T27" i="9"/>
  <c r="T26" i="9"/>
  <c r="T25" i="9"/>
  <c r="T24" i="9"/>
  <c r="T23" i="9"/>
  <c r="T22" i="9"/>
  <c r="T21" i="9"/>
  <c r="T20" i="9"/>
  <c r="T19" i="9"/>
  <c r="T18" i="9"/>
  <c r="T17" i="9"/>
  <c r="T16" i="9"/>
  <c r="T15" i="9"/>
  <c r="T14" i="9"/>
  <c r="T13" i="9"/>
  <c r="T12" i="9"/>
  <c r="T11" i="9"/>
  <c r="T10" i="9"/>
  <c r="T9" i="9"/>
  <c r="T8" i="9"/>
  <c r="T7" i="9"/>
  <c r="T6" i="9"/>
  <c r="T5" i="9"/>
  <c r="T4" i="9"/>
  <c r="T3" i="9"/>
  <c r="T41" i="9" l="1"/>
  <c r="B4" i="11" s="1"/>
  <c r="G18" i="7"/>
  <c r="B5" i="11" s="1"/>
  <c r="U33" i="3"/>
  <c r="U32" i="3"/>
  <c r="U31" i="3"/>
  <c r="U30" i="3"/>
  <c r="U29" i="3"/>
  <c r="U28" i="3"/>
  <c r="U27" i="3"/>
  <c r="U26" i="3"/>
  <c r="U25" i="3"/>
  <c r="U24" i="3"/>
  <c r="U23" i="3"/>
  <c r="U22" i="3"/>
  <c r="U21" i="3"/>
  <c r="U20" i="3"/>
  <c r="U19" i="3"/>
  <c r="U18" i="3"/>
  <c r="U17" i="3"/>
  <c r="U16" i="3"/>
  <c r="U15" i="3"/>
  <c r="U14" i="3"/>
  <c r="U13" i="3"/>
  <c r="U12" i="3"/>
  <c r="U11" i="3"/>
  <c r="U10" i="3"/>
  <c r="U9" i="3"/>
  <c r="U8" i="3"/>
  <c r="U7" i="3"/>
  <c r="U6" i="3"/>
  <c r="U5" i="3"/>
  <c r="U4" i="3"/>
  <c r="U3" i="3"/>
  <c r="U32" i="10"/>
  <c r="U31" i="10"/>
  <c r="U30" i="10"/>
  <c r="U29" i="10"/>
  <c r="U28" i="10"/>
  <c r="U27" i="10"/>
  <c r="U26" i="10"/>
  <c r="U22" i="10"/>
  <c r="U20" i="10"/>
  <c r="U17" i="10"/>
  <c r="U16" i="10"/>
  <c r="U15" i="10"/>
  <c r="U14" i="10"/>
  <c r="U13" i="10"/>
  <c r="U12" i="10"/>
  <c r="U10" i="10"/>
  <c r="U9" i="10"/>
  <c r="U8" i="10"/>
  <c r="U7" i="10"/>
  <c r="U6" i="10"/>
  <c r="U4" i="10"/>
  <c r="C34" i="10"/>
  <c r="B34" i="10"/>
  <c r="B34" i="3"/>
  <c r="D34" i="3"/>
  <c r="U34" i="10" l="1"/>
  <c r="B3" i="11" s="1"/>
  <c r="B2" i="11"/>
  <c r="B41" i="9"/>
  <c r="B6" i="11" l="1"/>
</calcChain>
</file>

<file path=xl/sharedStrings.xml><?xml version="1.0" encoding="utf-8"?>
<sst xmlns="http://schemas.openxmlformats.org/spreadsheetml/2006/main" count="410" uniqueCount="149">
  <si>
    <t>Omschrijving</t>
  </si>
  <si>
    <t>Gebouw</t>
  </si>
  <si>
    <t>Categorie steekproef</t>
  </si>
  <si>
    <t>nvt</t>
  </si>
  <si>
    <t>16-150</t>
  </si>
  <si>
    <t>151-500</t>
  </si>
  <si>
    <t>Jan</t>
  </si>
  <si>
    <t>Feb</t>
  </si>
  <si>
    <t>Mrt</t>
  </si>
  <si>
    <t>Apr</t>
  </si>
  <si>
    <t>Mei</t>
  </si>
  <si>
    <t>Jun</t>
  </si>
  <si>
    <t>Jul</t>
  </si>
  <si>
    <t>Aug</t>
  </si>
  <si>
    <t>Sep</t>
  </si>
  <si>
    <t>Okt</t>
  </si>
  <si>
    <t>Nov</t>
  </si>
  <si>
    <t>Dec</t>
  </si>
  <si>
    <t>Totaal</t>
  </si>
  <si>
    <t>Monstername aantal</t>
  </si>
  <si>
    <t>Monstername</t>
  </si>
  <si>
    <t>Ae</t>
  </si>
  <si>
    <t>Ad</t>
  </si>
  <si>
    <t>At</t>
  </si>
  <si>
    <t>Bb</t>
  </si>
  <si>
    <t>Bd</t>
  </si>
  <si>
    <t>Ba</t>
  </si>
  <si>
    <t>Be</t>
  </si>
  <si>
    <t>Bf</t>
  </si>
  <si>
    <t>Bl</t>
  </si>
  <si>
    <t>Ca</t>
  </si>
  <si>
    <t>Cb</t>
  </si>
  <si>
    <t>Dp</t>
  </si>
  <si>
    <t>Cd</t>
  </si>
  <si>
    <t>Ce</t>
  </si>
  <si>
    <t>Cf</t>
  </si>
  <si>
    <t>Ec</t>
  </si>
  <si>
    <t>Ee</t>
  </si>
  <si>
    <t>Eg/Gh</t>
  </si>
  <si>
    <t>Fd</t>
  </si>
  <si>
    <t>Fe</t>
  </si>
  <si>
    <t>Ff</t>
  </si>
  <si>
    <t>Fg</t>
  </si>
  <si>
    <t>Gk</t>
  </si>
  <si>
    <t>Kp</t>
  </si>
  <si>
    <t>Sb</t>
  </si>
  <si>
    <t>Sh</t>
  </si>
  <si>
    <t>Sk</t>
  </si>
  <si>
    <t>Sp</t>
  </si>
  <si>
    <t>Leidingtunnel</t>
  </si>
  <si>
    <t>Monstername meetprogramma 3d (koperzilverionisatie)</t>
  </si>
  <si>
    <t>Leveren en plaatsen legionella veilig filter (T-Safe® Handdouche Medical incl. filter met Biomaster Bacteriostatic)</t>
  </si>
  <si>
    <t>Leveren en plaatsen legionellafilter (T-Safe® Kraanfilter met Biomaster Bacteriostatic)</t>
  </si>
  <si>
    <t>Leveren en plaatsen doucheslang (T-Safe® antibacteriële doucheslang)</t>
  </si>
  <si>
    <t>Monstername meetprogramma legionella incl. serotypering, &gt;1000kve/l melding IL&amp;T</t>
  </si>
  <si>
    <t>G</t>
  </si>
  <si>
    <t>Eg</t>
  </si>
  <si>
    <t>Na</t>
  </si>
  <si>
    <t>Nb</t>
  </si>
  <si>
    <t>Nc</t>
  </si>
  <si>
    <t>Ne</t>
  </si>
  <si>
    <t>Nf</t>
  </si>
  <si>
    <t>Ng</t>
  </si>
  <si>
    <t>Rg</t>
  </si>
  <si>
    <t>Nd</t>
  </si>
  <si>
    <t>Ns</t>
  </si>
  <si>
    <t>Nt</t>
  </si>
  <si>
    <t>Monstername meetprogramma legionella incl. serotypering</t>
  </si>
  <si>
    <t>Koperzilver Bd</t>
  </si>
  <si>
    <t>Eenheid</t>
  </si>
  <si>
    <t>Uren</t>
  </si>
  <si>
    <t>Per stuk</t>
  </si>
  <si>
    <t>Leverancier</t>
  </si>
  <si>
    <t>Monstername meetprogramma 3f</t>
  </si>
  <si>
    <t>Drinkwaterregeling</t>
  </si>
  <si>
    <t>Regeling Legionellapreventie</t>
  </si>
  <si>
    <t>Informatiebron</t>
  </si>
  <si>
    <t xml:space="preserve">RABP  </t>
  </si>
  <si>
    <t>Reinwaterkelder Bd</t>
  </si>
  <si>
    <t>Reinwaterkelder Ne</t>
  </si>
  <si>
    <t>Reinwaterkelder Na</t>
  </si>
  <si>
    <t>Reinwaterkelder Sk</t>
  </si>
  <si>
    <t>Leveren en plaatsen adaptor (T-Safe® Adaptor (Type 1) t.b.v. Kraanfilter</t>
  </si>
  <si>
    <t>Totaal aantal EA keerkleppen</t>
  </si>
  <si>
    <t>Innamepunt Westzeedijk</t>
  </si>
  <si>
    <t>Innamepunt 's Gravendijkwal</t>
  </si>
  <si>
    <t>Innamepunt Wytemaweg</t>
  </si>
  <si>
    <t>Koperzilver Sk</t>
  </si>
  <si>
    <t>Koperzilver Ne</t>
  </si>
  <si>
    <t>Innamepunt Westzeedijk vijver</t>
  </si>
  <si>
    <t>Innamepunt Gk</t>
  </si>
  <si>
    <t>Innamepunt Bb</t>
  </si>
  <si>
    <t>Onderhoudsvoorschrift</t>
  </si>
  <si>
    <t>Conform WB:1.4G</t>
  </si>
  <si>
    <t>Steekproef aantal
(Q)</t>
  </si>
  <si>
    <t>Planning</t>
  </si>
  <si>
    <t>Aanneemsom
per jaar
(PxQ)</t>
  </si>
  <si>
    <t>Nieuwbouw Oost (Na t/m Nc)</t>
  </si>
  <si>
    <t>Nieuwbouw West (Nd t/m Rg)</t>
  </si>
  <si>
    <t>Keerkleppen gebouw</t>
  </si>
  <si>
    <t>Totaal
aantal Ca
keerkleppen</t>
  </si>
  <si>
    <t>Totaal
aantal Ba
keerkleppen</t>
  </si>
  <si>
    <t>Prijs (P) per keerklep Ca
excl. BTW</t>
  </si>
  <si>
    <t>Prijs (P) per keerklep Ba
excl. BTW</t>
  </si>
  <si>
    <t>Prijs (P) per keerklep
excl. BTW</t>
  </si>
  <si>
    <t>Prijs (P)
per monster
excl. BTW</t>
  </si>
  <si>
    <t>Frequentie (F)
per jaar</t>
  </si>
  <si>
    <t>Aanneemsom
per jaar
(PxQxF)</t>
  </si>
  <si>
    <t>Prijs (P) per stuk
excl. BTW</t>
  </si>
  <si>
    <t>Extra monstername meetprogramma 3d (koperzilverionisatie)</t>
  </si>
  <si>
    <t>Extra monstername meetprogramma legionella incl. serotypering, &gt;1000kve/l melding IL&amp;T</t>
  </si>
  <si>
    <t>Extra monstername meetprogramma 3f Reinwaterkelder</t>
  </si>
  <si>
    <t>Extra monstername meetprogramma 3f Innamepunten</t>
  </si>
  <si>
    <t>Extra controle keerklep EA</t>
  </si>
  <si>
    <t>Extra controle keerklep CA</t>
  </si>
  <si>
    <t>Extra controle keerklep BA</t>
  </si>
  <si>
    <t>Fictief
aantal
per jaar (Q)</t>
  </si>
  <si>
    <t>Fictief
totaal per jaar
(PxQxF)</t>
  </si>
  <si>
    <t>Onderdeel</t>
  </si>
  <si>
    <t>Wijze van verrekenen</t>
  </si>
  <si>
    <t>Vaste aanneemsom aangenomen werk</t>
  </si>
  <si>
    <t>Totaal tabblad 'Keerkleppen EA'</t>
  </si>
  <si>
    <t>Totaal tabblad 'Keerkleppen CA en BA'</t>
  </si>
  <si>
    <t>Totaal tabblad 'Monstername'</t>
  </si>
  <si>
    <t>Totaal tabblad 'Tarieven'</t>
  </si>
  <si>
    <t xml:space="preserve">Verrekening op basis van tariefafspraken </t>
  </si>
  <si>
    <t>Bedrag
(excl. BTW)</t>
  </si>
  <si>
    <t>Toelichting prijzensheet</t>
  </si>
  <si>
    <t xml:space="preserve">Het tabblad 'Plattegrond' bevat een vereenvoudigde weergave van de plattegrond van het gebouwencomplex, zodat u zich kunt oriënteren.
</t>
  </si>
  <si>
    <t xml:space="preserve">SVP zorgvuldig doornemen </t>
  </si>
  <si>
    <t>Z</t>
  </si>
  <si>
    <t>Atrium</t>
  </si>
  <si>
    <t>Plein</t>
  </si>
  <si>
    <t>Tuin</t>
  </si>
  <si>
    <r>
      <t xml:space="preserve">G
</t>
    </r>
    <r>
      <rPr>
        <sz val="9"/>
        <color theme="1"/>
        <rFont val="Verdana"/>
        <family val="2"/>
      </rPr>
      <t>Passage</t>
    </r>
  </si>
  <si>
    <r>
      <t xml:space="preserve">G
</t>
    </r>
    <r>
      <rPr>
        <sz val="9"/>
        <color theme="1"/>
        <rFont val="Verdana"/>
        <family val="2"/>
      </rPr>
      <t>Logistieke gang</t>
    </r>
  </si>
  <si>
    <t>Gh</t>
  </si>
  <si>
    <t xml:space="preserve">Op de tabbladen met de lichtgroene kleur vult u uw prijzen in. Alleen de met oranje gekleurde cellen (waar nu telkens € 0,01 is ingevuld) moeten ingevuld worden. Alle overige cellen zijn beveiligd. De totalen worden overgenomen op het tabblad 'Verzamelblad' met de donkergroene kleur. Het eindbedrag op dit tabblad is het bedrag dat  vergeleken wordt met andere aanbieders. Het daadwerkelijke jaarbedrag kan hiervan afwijken omdat aannames zijn gedaan qua planning, aantallen en werkzaamheden op nacalculatie. U kunt dus geen rechten ontlenen aan het eindbedrag.
</t>
  </si>
  <si>
    <t xml:space="preserve">Voor alle werkzaamheden geldt dat voldaan moet worden aan de vigerende wet- en regelgeving, inclusief hetgeen omschreven is in de RABP (Risico Analyse en BeheersPlan.
</t>
  </si>
  <si>
    <r>
      <rPr>
        <u/>
        <sz val="11"/>
        <color theme="1"/>
        <rFont val="Calibri"/>
        <family val="2"/>
        <scheme val="minor"/>
      </rPr>
      <t xml:space="preserve">Onderdeel: Keerkleppen EA
</t>
    </r>
    <r>
      <rPr>
        <sz val="11"/>
        <color theme="1"/>
        <rFont val="Calibri"/>
        <family val="2"/>
        <scheme val="minor"/>
      </rPr>
      <t xml:space="preserve">Op het groene tabblad vult u de tarieven (eenheidsprijzen) in die u hanteert voor de betreffende controle van de keerklep. U vult de prijs per stuk in. Dit wordt vermenigvuldigd met de aantallen van de steekproefomvang.
</t>
    </r>
  </si>
  <si>
    <r>
      <rPr>
        <u/>
        <sz val="11"/>
        <color theme="1"/>
        <rFont val="Calibri"/>
        <family val="2"/>
        <scheme val="minor"/>
      </rPr>
      <t xml:space="preserve">Onderdeel: Keerkleppen CA + BA
</t>
    </r>
    <r>
      <rPr>
        <sz val="11"/>
        <color theme="1"/>
        <rFont val="Calibri"/>
        <family val="2"/>
        <scheme val="minor"/>
      </rPr>
      <t xml:space="preserve">Op het groene tabblad vult u de tarieven (eenheidsprijzen) in die u hanteert voor de betreffende controle van de keerklep. U vult de prijs per stuk in. Dit wordt vermenigvuldigd met het opgegeven aantal kleppen.
</t>
    </r>
  </si>
  <si>
    <r>
      <rPr>
        <u/>
        <sz val="11"/>
        <color theme="1"/>
        <rFont val="Calibri"/>
        <family val="2"/>
        <scheme val="minor"/>
      </rPr>
      <t xml:space="preserve">Onderdeel: Monstername
</t>
    </r>
    <r>
      <rPr>
        <sz val="11"/>
        <color theme="1"/>
        <rFont val="Calibri"/>
        <family val="2"/>
        <scheme val="minor"/>
      </rPr>
      <t xml:space="preserve">Op het groene tabblad vult u de tarieven (eenheidsprijzen) in die u hanteert voor een monstername. U vult de prijs per monstername in. Dit wordt vermenigvuldigd met het opgegeven aantal monsternames * frequentie.
</t>
    </r>
  </si>
  <si>
    <t>Uurtarief adviseur (opstellen RABP, brononderzoek, advieswerkzaamheden)</t>
  </si>
  <si>
    <t>Uurtarief tekenaar</t>
  </si>
  <si>
    <t>Uurtarief thermische/chemische desinfectie werkzaamheden</t>
  </si>
  <si>
    <t xml:space="preserve">Door gewijzigde omstandigheden en allerlei andere factoren kunnen nieuwe inzichten ontstaan. Erasmus MC behoudt zich het recht voor om de omvang van de werkzaamheden aan te passen. Dit kan betrekking hebben op alle genoemde werkzaamheden en dit kan per gebouw verschillen. Voor de werkzaamheden op nacalculatie heeft Erasmus MC bovendien geen afnameverplichting.
</t>
  </si>
  <si>
    <r>
      <rPr>
        <u/>
        <sz val="11"/>
        <color theme="1"/>
        <rFont val="Calibri"/>
        <family val="2"/>
        <scheme val="minor"/>
      </rPr>
      <t xml:space="preserve">Onderdeel: Tarieven
</t>
    </r>
    <r>
      <rPr>
        <sz val="11"/>
        <color theme="1"/>
        <rFont val="Calibri"/>
        <family val="2"/>
        <scheme val="minor"/>
      </rPr>
      <t xml:space="preserve">Op het groene tabblad vult u de tarieven (eenheidsprijzen) in die u hanteert voor extra werkzaamheden. Door Erasmus MC is een inschatting gemaakt van de hoeveelheden. Dit betreffen fictieve aantallen, waar u geen rechten aan kunt ontlenen. De werkelijk aantallen kunnen afwijken. Verrekening is op basis van nacalculatie. 
Voor wat de spoelwerkzaamheden betreft is het uitgangspunt bij start van de overeenkomst dat dit een omvang heeft van ca. 5.000 uur per jaar. Dit is een ervaringscijfer van Erasmus MC. Daarbij is een 'normaal' werktempo als uitgangspunt genomen. De verwachting van Erasmus MC is dat het aantal uren de komende jaren fors zal afnemen door inzet van alternatieve technieken. Van de leverancier wordt een proactieve houding verwacht om de spoelwerkzaamheden tot een minimum te beperken, waarbij veiligheid, wet- en regelgeving voorop staat. In de prijzensheet is gerekend met een gemiddelde van 4.000 uur per jaar. Voor de spoelwerkzaamheden wordt 1 medewerker van Erasmus MC ingezet. Dit komt neer op ongeveer 1.250 uur per jaar. De resterende uren (4.000 - 1.250 = 2.750 uur gemiddeld) dient de leverancier in te vullen.
Voor de uurtarieven geldt dat alleen direct productieve uren in rekening gebracht kunnen worden. Uurtarieven zijn inclusief alle bijkomende kosten, zoals reiskosten en reistijd, managementkosten, winst &amp; risico, et cetera. Voor alle werkzaamheden geldt dat een normaal werktempo en een vakvolwassen medewerker als uitgangspunt dient. De in te zetten medewerkers dienen hieraan te voldoen.
</t>
    </r>
  </si>
  <si>
    <t>Uurtarief spoelwerkzaamheden/temperatuurmetingen (ca. 2.100 spoelpunten per week, 2,5 fte, incl. medew. Erasmus MC)</t>
  </si>
  <si>
    <t xml:space="preserve">Alle prijzen zijn exclusief BTW en inclusief alle bijkomende kosten, waaronder arbeidskosten, reiskosten, schoonmaakmiddelen, hulpmiddelen, inzet van hoogwerkers / klimmateriaal, winst &amp; risico, et cetera. Strategische, abnormaal lage, irreële en/of manipulatieve inschrijvingen zijn niet toegestaan en zullen door Erasmus MC als niet-geldige Inschrijvingen worden gekwalificeerd. Ook inschrijvingen met niet-marktconforme tarieven kunnen als niet-geldig terzijde worden gelegd.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</si>
</sst>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_-&quot;€&quot;\ * #,##0.00\-;_-&quot;€&quot;\ * &quot;-&quot;??_-;_-@_-"/>
    <numFmt numFmtId="43" formatCode="_-* #,##0.00_-;_-* #,##0.00\-;_-* &quot;-&quot;??_-;_-@_-"/>
    <numFmt numFmtId="164" formatCode="_(&quot;€&quot;* #,##0.00_);_(&quot;€&quot;* \(#,##0.00\);_(&quot;€&quot;* &quot;-&quot;??_);_(@_)"/>
    <numFmt numFmtId="165" formatCode="_-* #,##0_-;_-* #,##0\-;_-* &quot;-&quot;??_-;_-@_-"/>
    <numFmt numFmtId="166" formatCode="_ [$€-413]\ * #,##0.00_ ;_ [$€-413]\ * \-#,##0.00_ ;_ [$€-413]\ * &quot;-&quot;??_ ;_ @_ "/>
  </numFmts>
  <fonts count="30" x14ac:knownFonts="1">
    <font>
      <sz val="11"/>
      <color theme="1"/>
      <name val="Calibri"/>
      <family val="2"/>
      <scheme val="minor"/>
    </font>
    <font>
      <b/>
      <sz val="11"/>
      <color theme="1"/>
      <name val="Calibri"/>
      <family val="2"/>
      <scheme val="minor"/>
    </font>
    <font>
      <sz val="11"/>
      <color theme="1"/>
      <name val="Calibri"/>
      <family val="2"/>
      <scheme val="minor"/>
    </font>
    <font>
      <b/>
      <sz val="9"/>
      <color indexed="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trike/>
      <sz val="11"/>
      <color theme="1"/>
      <name val="Calibri"/>
      <family val="2"/>
      <scheme val="minor"/>
    </font>
    <font>
      <sz val="11"/>
      <name val="Calibri"/>
      <family val="2"/>
      <scheme val="minor"/>
    </font>
    <font>
      <sz val="10"/>
      <color theme="1"/>
      <name val="Calibri"/>
      <family val="2"/>
      <scheme val="minor"/>
    </font>
    <font>
      <b/>
      <sz val="10"/>
      <color rgb="FFFA7D00"/>
      <name val="Arial"/>
      <family val="2"/>
    </font>
    <font>
      <b/>
      <sz val="10"/>
      <name val="Arial"/>
      <family val="2"/>
    </font>
    <font>
      <u/>
      <sz val="11"/>
      <color theme="1"/>
      <name val="Calibri"/>
      <family val="2"/>
      <scheme val="minor"/>
    </font>
    <font>
      <b/>
      <u/>
      <sz val="14"/>
      <color rgb="FF000000"/>
      <name val="Calibri"/>
      <family val="2"/>
      <scheme val="minor"/>
    </font>
    <font>
      <sz val="14"/>
      <color rgb="FF000000"/>
      <name val="Calibri"/>
      <family val="2"/>
      <scheme val="minor"/>
    </font>
    <font>
      <sz val="10"/>
      <color theme="1"/>
      <name val="Verdana"/>
      <family val="2"/>
    </font>
    <font>
      <sz val="12"/>
      <color theme="1"/>
      <name val="Verdana"/>
      <family val="2"/>
    </font>
    <font>
      <sz val="9"/>
      <color theme="1"/>
      <name val="Verdana"/>
      <family val="2"/>
    </font>
  </fonts>
  <fills count="44">
    <fill>
      <patternFill patternType="none"/>
    </fill>
    <fill>
      <patternFill patternType="gray125"/>
    </fill>
    <fill>
      <patternFill patternType="solid">
        <fgColor indexed="18"/>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002060"/>
        <bgColor indexed="64"/>
      </patternFill>
    </fill>
    <fill>
      <patternFill patternType="solid">
        <fgColor theme="5" tint="0.59999389629810485"/>
        <bgColor indexed="64"/>
      </patternFill>
    </fill>
    <fill>
      <patternFill patternType="solid">
        <fgColor rgb="FFCC6600"/>
        <bgColor indexed="64"/>
      </patternFill>
    </fill>
    <fill>
      <patternFill patternType="solid">
        <fgColor rgb="FF9999FF"/>
        <bgColor indexed="64"/>
      </patternFill>
    </fill>
    <fill>
      <patternFill patternType="solid">
        <fgColor rgb="FFCCCCFF"/>
        <bgColor indexed="64"/>
      </patternFill>
    </fill>
    <fill>
      <patternFill patternType="solid">
        <fgColor rgb="FF66CCFF"/>
        <bgColor indexed="64"/>
      </patternFill>
    </fill>
  </fills>
  <borders count="28">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style="dashed">
        <color auto="1"/>
      </bottom>
      <diagonal/>
    </border>
    <border>
      <left/>
      <right/>
      <top style="thin">
        <color auto="1"/>
      </top>
      <bottom style="thin">
        <color auto="1"/>
      </bottom>
      <diagonal/>
    </border>
    <border>
      <left/>
      <right style="dashed">
        <color auto="1"/>
      </right>
      <top/>
      <bottom/>
      <diagonal/>
    </border>
    <border>
      <left/>
      <right style="dashed">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48">
    <xf numFmtId="0" fontId="0" fillId="0" borderId="0"/>
    <xf numFmtId="164" fontId="2" fillId="0" borderId="0" applyFon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2" fillId="10" borderId="9" applyNumberFormat="0" applyFont="0" applyAlignment="0" applyProtection="0"/>
    <xf numFmtId="0" fontId="16" fillId="0" borderId="0" applyNumberFormat="0" applyFill="0" applyBorder="0" applyAlignment="0" applyProtection="0"/>
    <xf numFmtId="0" fontId="1" fillId="0" borderId="10" applyNumberFormat="0" applyFill="0" applyAlignment="0" applyProtection="0"/>
    <xf numFmtId="0" fontId="17"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7" fillId="34" borderId="0" applyNumberFormat="0" applyBorder="0" applyAlignment="0" applyProtection="0"/>
    <xf numFmtId="0" fontId="18" fillId="0" borderId="0" applyNumberFormat="0" applyFill="0" applyBorder="0" applyAlignment="0" applyProtection="0"/>
    <xf numFmtId="43" fontId="2" fillId="0" borderId="0" applyFont="0" applyFill="0" applyBorder="0" applyAlignment="0" applyProtection="0"/>
    <xf numFmtId="0" fontId="21" fillId="0" borderId="0"/>
    <xf numFmtId="0" fontId="21" fillId="10" borderId="9" applyNumberFormat="0" applyFont="0" applyAlignment="0" applyProtection="0"/>
    <xf numFmtId="0" fontId="22" fillId="8" borderId="5" applyNumberFormat="0" applyAlignment="0" applyProtection="0"/>
    <xf numFmtId="0" fontId="2" fillId="0" borderId="0"/>
  </cellStyleXfs>
  <cellXfs count="194">
    <xf numFmtId="0" fontId="0" fillId="0" borderId="0" xfId="0"/>
    <xf numFmtId="0" fontId="0" fillId="0" borderId="0" xfId="0" applyBorder="1"/>
    <xf numFmtId="0" fontId="3" fillId="2" borderId="0" xfId="0" applyFont="1" applyFill="1" applyBorder="1" applyAlignment="1">
      <alignment horizontal="left" wrapText="1"/>
    </xf>
    <xf numFmtId="0" fontId="3" fillId="2" borderId="0" xfId="0" applyFont="1" applyFill="1" applyBorder="1" applyAlignment="1">
      <alignment horizontal="center" wrapText="1"/>
    </xf>
    <xf numFmtId="0" fontId="3" fillId="0" borderId="0" xfId="0" applyFont="1" applyFill="1" applyBorder="1" applyAlignment="1">
      <alignment horizontal="left" wrapText="1"/>
    </xf>
    <xf numFmtId="0" fontId="0" fillId="0" borderId="0" xfId="0" applyFill="1" applyBorder="1"/>
    <xf numFmtId="0" fontId="0" fillId="0" borderId="0" xfId="0"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left" textRotation="90" wrapText="1"/>
    </xf>
    <xf numFmtId="164" fontId="1" fillId="0" borderId="0" xfId="1" applyFont="1"/>
    <xf numFmtId="0" fontId="0" fillId="0" borderId="0" xfId="0" applyAlignment="1">
      <alignment horizontal="center"/>
    </xf>
    <xf numFmtId="0" fontId="3" fillId="2"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vertical="center"/>
    </xf>
    <xf numFmtId="0" fontId="0" fillId="0" borderId="0" xfId="0" applyBorder="1" applyAlignment="1">
      <alignment horizontal="center"/>
    </xf>
    <xf numFmtId="0" fontId="0" fillId="0" borderId="0" xfId="0" applyFill="1" applyBorder="1" applyAlignment="1">
      <alignment horizontal="center"/>
    </xf>
    <xf numFmtId="0" fontId="1" fillId="0" borderId="0" xfId="0" applyFont="1" applyAlignment="1"/>
    <xf numFmtId="0" fontId="3" fillId="0" borderId="0" xfId="0" applyFont="1" applyFill="1" applyBorder="1" applyAlignment="1">
      <alignment horizontal="center" vertical="center" wrapText="1"/>
    </xf>
    <xf numFmtId="0" fontId="0" fillId="0" borderId="0" xfId="0" applyFill="1" applyAlignment="1">
      <alignment horizontal="center"/>
    </xf>
    <xf numFmtId="0" fontId="0" fillId="0" borderId="0" xfId="0" applyFill="1"/>
    <xf numFmtId="0" fontId="1" fillId="0" borderId="0" xfId="0" applyFont="1" applyFill="1" applyBorder="1" applyAlignment="1">
      <alignment horizontal="left"/>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horizontal="center" vertical="center"/>
    </xf>
    <xf numFmtId="0" fontId="0" fillId="0" borderId="0" xfId="0"/>
    <xf numFmtId="0" fontId="1" fillId="0" borderId="0" xfId="0" applyFont="1" applyFill="1" applyBorder="1"/>
    <xf numFmtId="0" fontId="0" fillId="0" borderId="0" xfId="0" applyAlignment="1">
      <alignment horizontal="center"/>
    </xf>
    <xf numFmtId="0" fontId="19" fillId="0" borderId="0" xfId="0" applyFont="1"/>
    <xf numFmtId="164" fontId="0" fillId="0" borderId="0" xfId="1" applyFont="1" applyBorder="1"/>
    <xf numFmtId="0" fontId="0" fillId="0" borderId="0" xfId="0" applyNumberFormat="1" applyFont="1" applyFill="1" applyBorder="1" applyAlignment="1">
      <alignment horizontal="center" vertical="center"/>
    </xf>
    <xf numFmtId="0" fontId="1" fillId="0" borderId="0" xfId="0" applyFont="1" applyFill="1" applyBorder="1" applyAlignment="1">
      <alignment horizontal="center"/>
    </xf>
    <xf numFmtId="164" fontId="10" fillId="7" borderId="5" xfId="9" applyNumberFormat="1" applyProtection="1">
      <protection locked="0"/>
    </xf>
    <xf numFmtId="0" fontId="1" fillId="35" borderId="0" xfId="0" applyFont="1" applyFill="1" applyBorder="1"/>
    <xf numFmtId="0" fontId="0" fillId="35" borderId="0" xfId="0" applyFill="1" applyBorder="1" applyAlignment="1">
      <alignment horizontal="center"/>
    </xf>
    <xf numFmtId="0" fontId="1" fillId="35"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lignment horizontal="left" textRotation="90" wrapText="1"/>
    </xf>
    <xf numFmtId="164" fontId="10" fillId="0" borderId="0" xfId="9" applyNumberFormat="1" applyFill="1" applyBorder="1" applyProtection="1">
      <protection locked="0"/>
    </xf>
    <xf numFmtId="164" fontId="12" fillId="8" borderId="5" xfId="11" applyNumberFormat="1"/>
    <xf numFmtId="164" fontId="8" fillId="5" borderId="11" xfId="7" applyNumberFormat="1" applyBorder="1"/>
    <xf numFmtId="44" fontId="12" fillId="8" borderId="5" xfId="11" applyNumberFormat="1"/>
    <xf numFmtId="44" fontId="8" fillId="5" borderId="11" xfId="7" applyNumberFormat="1" applyBorder="1"/>
    <xf numFmtId="164" fontId="1" fillId="0" borderId="0" xfId="1" applyFont="1" applyFill="1" applyBorder="1"/>
    <xf numFmtId="0" fontId="1" fillId="35" borderId="0" xfId="0" applyFont="1" applyFill="1" applyBorder="1" applyAlignment="1">
      <alignment horizontal="center" vertical="center"/>
    </xf>
    <xf numFmtId="0" fontId="19" fillId="0" borderId="0" xfId="0" applyFont="1" applyFill="1" applyBorder="1"/>
    <xf numFmtId="0" fontId="0" fillId="0" borderId="0" xfId="1" applyNumberFormat="1" applyFont="1" applyFill="1" applyBorder="1" applyAlignment="1">
      <alignment horizontal="center"/>
    </xf>
    <xf numFmtId="0" fontId="19" fillId="0" borderId="0" xfId="0" applyFont="1" applyFill="1" applyBorder="1" applyAlignment="1">
      <alignment horizontal="center"/>
    </xf>
    <xf numFmtId="165" fontId="20" fillId="0" borderId="0" xfId="43" applyNumberFormat="1" applyFont="1" applyFill="1" applyBorder="1" applyAlignment="1">
      <alignment horizontal="center" vertical="center"/>
    </xf>
    <xf numFmtId="165" fontId="20" fillId="0" borderId="0" xfId="43" applyNumberFormat="1" applyFont="1" applyFill="1" applyBorder="1" applyAlignment="1">
      <alignment horizontal="center"/>
    </xf>
    <xf numFmtId="0" fontId="0" fillId="0" borderId="0" xfId="0" applyFont="1" applyFill="1" applyBorder="1"/>
    <xf numFmtId="0" fontId="14" fillId="38" borderId="0" xfId="44" applyFont="1" applyFill="1" applyAlignment="1">
      <alignment horizontal="left"/>
    </xf>
    <xf numFmtId="0" fontId="2" fillId="0" borderId="0" xfId="44" applyFont="1"/>
    <xf numFmtId="44" fontId="21" fillId="10" borderId="9" xfId="45" applyNumberFormat="1" applyFont="1"/>
    <xf numFmtId="166" fontId="23" fillId="39" borderId="5" xfId="46" applyNumberFormat="1" applyFont="1" applyFill="1" applyAlignment="1" applyProtection="1">
      <alignment vertical="center"/>
    </xf>
    <xf numFmtId="0" fontId="14" fillId="38" borderId="0" xfId="44" applyFont="1" applyFill="1" applyAlignment="1"/>
    <xf numFmtId="0" fontId="0" fillId="0" borderId="0" xfId="44" applyFont="1"/>
    <xf numFmtId="0" fontId="14" fillId="38" borderId="0" xfId="44" applyFont="1" applyFill="1" applyAlignment="1">
      <alignment wrapText="1"/>
    </xf>
    <xf numFmtId="49" fontId="2" fillId="0" borderId="0" xfId="44" applyNumberFormat="1" applyFont="1"/>
    <xf numFmtId="0" fontId="2" fillId="0" borderId="0" xfId="44" applyNumberFormat="1" applyFont="1" applyAlignment="1">
      <alignment horizontal="center" vertical="top"/>
    </xf>
    <xf numFmtId="0" fontId="2" fillId="0" borderId="0" xfId="47" applyFont="1" applyFill="1" applyAlignment="1">
      <alignment vertical="top" wrapText="1"/>
    </xf>
    <xf numFmtId="0" fontId="2" fillId="0" borderId="0" xfId="47" applyFont="1" applyAlignment="1">
      <alignment vertical="top" wrapText="1"/>
    </xf>
    <xf numFmtId="0" fontId="21" fillId="0" borderId="0" xfId="44" applyAlignment="1">
      <alignment vertical="top" wrapText="1"/>
    </xf>
    <xf numFmtId="0" fontId="2" fillId="0" borderId="0" xfId="44" applyNumberFormat="1" applyFont="1" applyAlignment="1">
      <alignment horizontal="center"/>
    </xf>
    <xf numFmtId="49" fontId="2" fillId="0" borderId="0" xfId="44" applyNumberFormat="1" applyFont="1" applyAlignment="1">
      <alignment wrapText="1"/>
    </xf>
    <xf numFmtId="49" fontId="2" fillId="0" borderId="0" xfId="44" applyNumberFormat="1" applyFont="1" applyAlignment="1">
      <alignment horizontal="center"/>
    </xf>
    <xf numFmtId="0" fontId="25" fillId="0" borderId="0" xfId="0" applyFont="1"/>
    <xf numFmtId="0" fontId="26" fillId="0" borderId="0" xfId="0" applyFont="1"/>
    <xf numFmtId="0" fontId="27" fillId="0" borderId="0" xfId="44" applyFont="1" applyProtection="1"/>
    <xf numFmtId="0" fontId="27" fillId="0" borderId="0" xfId="44" applyFont="1" applyProtection="1">
      <protection locked="0"/>
    </xf>
    <xf numFmtId="0" fontId="27" fillId="0" borderId="14" xfId="44" applyFont="1" applyBorder="1" applyProtection="1"/>
    <xf numFmtId="0" fontId="27" fillId="36" borderId="15" xfId="44" applyFont="1" applyFill="1" applyBorder="1" applyProtection="1"/>
    <xf numFmtId="0" fontId="27" fillId="36" borderId="13" xfId="44" applyFont="1" applyFill="1" applyBorder="1" applyProtection="1"/>
    <xf numFmtId="0" fontId="27" fillId="40" borderId="15" xfId="44" applyFont="1" applyFill="1" applyBorder="1" applyProtection="1"/>
    <xf numFmtId="0" fontId="27" fillId="40" borderId="12" xfId="44" applyFont="1" applyFill="1" applyBorder="1" applyProtection="1"/>
    <xf numFmtId="0" fontId="27" fillId="36" borderId="0" xfId="44" applyFont="1" applyFill="1" applyProtection="1"/>
    <xf numFmtId="0" fontId="27" fillId="36" borderId="14" xfId="44" applyFont="1" applyFill="1" applyBorder="1" applyProtection="1"/>
    <xf numFmtId="0" fontId="27" fillId="40" borderId="16" xfId="44" applyFont="1" applyFill="1" applyBorder="1" applyProtection="1"/>
    <xf numFmtId="0" fontId="27" fillId="40" borderId="17" xfId="44" applyFont="1" applyFill="1" applyBorder="1" applyProtection="1"/>
    <xf numFmtId="0" fontId="27" fillId="0" borderId="15" xfId="44" applyFont="1" applyBorder="1" applyProtection="1"/>
    <xf numFmtId="0" fontId="27" fillId="36" borderId="18" xfId="44" applyFont="1" applyFill="1" applyBorder="1" applyProtection="1"/>
    <xf numFmtId="0" fontId="27" fillId="0" borderId="1" xfId="44" applyFont="1" applyBorder="1" applyProtection="1"/>
    <xf numFmtId="0" fontId="27" fillId="0" borderId="13" xfId="44" applyFont="1" applyBorder="1" applyProtection="1"/>
    <xf numFmtId="0" fontId="27" fillId="40" borderId="19" xfId="44" applyFont="1" applyFill="1" applyBorder="1" applyProtection="1"/>
    <xf numFmtId="0" fontId="27" fillId="40" borderId="14" xfId="44" applyFont="1" applyFill="1" applyBorder="1" applyProtection="1"/>
    <xf numFmtId="0" fontId="27" fillId="36" borderId="12" xfId="44" applyFont="1" applyFill="1" applyBorder="1" applyProtection="1"/>
    <xf numFmtId="0" fontId="27" fillId="36" borderId="19" xfId="44" applyFont="1" applyFill="1" applyBorder="1" applyProtection="1"/>
    <xf numFmtId="0" fontId="27" fillId="36" borderId="1" xfId="44" applyFont="1" applyFill="1" applyBorder="1" applyProtection="1"/>
    <xf numFmtId="0" fontId="27" fillId="36" borderId="16" xfId="44" applyFont="1" applyFill="1" applyBorder="1" applyProtection="1"/>
    <xf numFmtId="0" fontId="27" fillId="36" borderId="17" xfId="44" applyFont="1" applyFill="1" applyBorder="1" applyProtection="1"/>
    <xf numFmtId="0" fontId="27" fillId="41" borderId="19" xfId="44" applyFont="1" applyFill="1" applyBorder="1" applyProtection="1"/>
    <xf numFmtId="0" fontId="27" fillId="41" borderId="1" xfId="44" applyFont="1" applyFill="1" applyBorder="1" applyProtection="1"/>
    <xf numFmtId="0" fontId="27" fillId="0" borderId="12" xfId="44" applyFont="1" applyBorder="1" applyProtection="1"/>
    <xf numFmtId="0" fontId="27" fillId="41" borderId="16" xfId="44" applyFont="1" applyFill="1" applyBorder="1" applyProtection="1"/>
    <xf numFmtId="0" fontId="27" fillId="41" borderId="0" xfId="44" applyFont="1" applyFill="1" applyProtection="1"/>
    <xf numFmtId="0" fontId="27" fillId="41" borderId="17" xfId="44" applyFont="1" applyFill="1" applyBorder="1" applyProtection="1"/>
    <xf numFmtId="0" fontId="27" fillId="41" borderId="15" xfId="44" applyFont="1" applyFill="1" applyBorder="1" applyProtection="1"/>
    <xf numFmtId="0" fontId="27" fillId="41" borderId="13" xfId="44" applyFont="1" applyFill="1" applyBorder="1" applyProtection="1"/>
    <xf numFmtId="0" fontId="27" fillId="41" borderId="14" xfId="44" applyFont="1" applyFill="1" applyBorder="1" applyProtection="1"/>
    <xf numFmtId="0" fontId="27" fillId="0" borderId="16" xfId="44" applyFont="1" applyBorder="1" applyProtection="1"/>
    <xf numFmtId="0" fontId="27" fillId="0" borderId="17" xfId="44" applyFont="1" applyBorder="1" applyProtection="1"/>
    <xf numFmtId="0" fontId="27" fillId="0" borderId="19" xfId="44" applyFont="1" applyBorder="1" applyProtection="1"/>
    <xf numFmtId="0" fontId="27" fillId="36" borderId="20" xfId="44" applyFont="1" applyFill="1" applyBorder="1" applyAlignment="1" applyProtection="1"/>
    <xf numFmtId="0" fontId="27" fillId="41" borderId="21" xfId="44" applyFont="1" applyFill="1" applyBorder="1" applyProtection="1"/>
    <xf numFmtId="0" fontId="27" fillId="36" borderId="22" xfId="44" applyFont="1" applyFill="1" applyBorder="1" applyProtection="1"/>
    <xf numFmtId="0" fontId="27" fillId="0" borderId="16" xfId="44" applyFont="1" applyBorder="1" applyAlignment="1" applyProtection="1"/>
    <xf numFmtId="0" fontId="28" fillId="41" borderId="17" xfId="44" applyFont="1" applyFill="1" applyBorder="1" applyAlignment="1" applyProtection="1">
      <alignment vertical="center"/>
    </xf>
    <xf numFmtId="0" fontId="27" fillId="42" borderId="15" xfId="44" applyFont="1" applyFill="1" applyBorder="1" applyProtection="1"/>
    <xf numFmtId="0" fontId="28" fillId="36" borderId="19" xfId="44" applyFont="1" applyFill="1" applyBorder="1" applyAlignment="1" applyProtection="1">
      <alignment vertical="center"/>
    </xf>
    <xf numFmtId="0" fontId="28" fillId="36" borderId="1" xfId="44" applyFont="1" applyFill="1" applyBorder="1" applyAlignment="1" applyProtection="1">
      <alignment vertical="center"/>
    </xf>
    <xf numFmtId="0" fontId="27" fillId="36" borderId="20" xfId="44" applyFont="1" applyFill="1" applyBorder="1" applyProtection="1"/>
    <xf numFmtId="0" fontId="27" fillId="41" borderId="23" xfId="44" applyFont="1" applyFill="1" applyBorder="1" applyProtection="1"/>
    <xf numFmtId="0" fontId="27" fillId="42" borderId="16" xfId="44" applyFont="1" applyFill="1" applyBorder="1" applyProtection="1"/>
    <xf numFmtId="0" fontId="27" fillId="42" borderId="19" xfId="44" applyFont="1" applyFill="1" applyBorder="1" applyProtection="1"/>
    <xf numFmtId="0" fontId="27" fillId="41" borderId="24" xfId="44" applyFont="1" applyFill="1" applyBorder="1" applyProtection="1"/>
    <xf numFmtId="0" fontId="27" fillId="42" borderId="12" xfId="44" applyFont="1" applyFill="1" applyBorder="1" applyProtection="1"/>
    <xf numFmtId="0" fontId="27" fillId="42" borderId="13" xfId="44" applyFont="1" applyFill="1" applyBorder="1" applyProtection="1"/>
    <xf numFmtId="0" fontId="27" fillId="41" borderId="25" xfId="44" applyFont="1" applyFill="1" applyBorder="1" applyProtection="1"/>
    <xf numFmtId="0" fontId="27" fillId="41" borderId="26" xfId="44" applyFont="1" applyFill="1" applyBorder="1" applyProtection="1"/>
    <xf numFmtId="0" fontId="27" fillId="41" borderId="27" xfId="44" applyFont="1" applyFill="1" applyBorder="1" applyProtection="1"/>
    <xf numFmtId="0" fontId="27" fillId="43" borderId="15" xfId="44" applyFont="1" applyFill="1" applyBorder="1" applyProtection="1"/>
    <xf numFmtId="0" fontId="27" fillId="43" borderId="13" xfId="44" applyFont="1" applyFill="1" applyBorder="1" applyProtection="1"/>
    <xf numFmtId="0" fontId="27" fillId="43" borderId="19" xfId="44" applyFont="1" applyFill="1" applyBorder="1" applyProtection="1"/>
    <xf numFmtId="0" fontId="27" fillId="43" borderId="16" xfId="44" applyFont="1" applyFill="1" applyBorder="1" applyProtection="1"/>
    <xf numFmtId="0" fontId="27" fillId="43" borderId="17" xfId="44" applyFont="1" applyFill="1" applyBorder="1" applyProtection="1"/>
    <xf numFmtId="0" fontId="27" fillId="43" borderId="14" xfId="44" applyFont="1" applyFill="1" applyBorder="1" applyProtection="1"/>
    <xf numFmtId="0" fontId="27" fillId="43" borderId="12" xfId="44" applyFont="1" applyFill="1" applyBorder="1" applyProtection="1"/>
    <xf numFmtId="0" fontId="27" fillId="43" borderId="20" xfId="44" applyFont="1" applyFill="1" applyBorder="1" applyProtection="1"/>
    <xf numFmtId="0" fontId="27" fillId="43" borderId="0" xfId="44" applyFont="1" applyFill="1" applyProtection="1"/>
    <xf numFmtId="0" fontId="27" fillId="40" borderId="1" xfId="44" applyFont="1" applyFill="1" applyBorder="1" applyProtection="1"/>
    <xf numFmtId="0" fontId="27" fillId="40" borderId="0" xfId="44" applyFont="1" applyFill="1" applyProtection="1"/>
    <xf numFmtId="0" fontId="27" fillId="43" borderId="25" xfId="44" applyFont="1" applyFill="1" applyBorder="1" applyProtection="1"/>
    <xf numFmtId="0" fontId="27" fillId="43" borderId="26" xfId="44" applyFont="1" applyFill="1" applyBorder="1" applyProtection="1"/>
    <xf numFmtId="0" fontId="27" fillId="40" borderId="18" xfId="44" applyFont="1" applyFill="1" applyBorder="1" applyProtection="1"/>
    <xf numFmtId="0" fontId="27" fillId="40" borderId="27" xfId="44" applyFont="1" applyFill="1" applyBorder="1" applyProtection="1"/>
    <xf numFmtId="0" fontId="27" fillId="43" borderId="27" xfId="44" applyFont="1" applyFill="1" applyBorder="1" applyProtection="1"/>
    <xf numFmtId="0" fontId="0" fillId="0" borderId="0" xfId="47" applyFont="1" applyAlignment="1">
      <alignment vertical="top" wrapText="1"/>
    </xf>
    <xf numFmtId="49" fontId="14" fillId="38" borderId="0" xfId="44" applyNumberFormat="1" applyFont="1" applyFill="1" applyAlignment="1">
      <alignment horizontal="left"/>
    </xf>
    <xf numFmtId="49" fontId="1" fillId="37" borderId="0" xfId="44" applyNumberFormat="1" applyFont="1" applyFill="1" applyAlignment="1">
      <alignment horizontal="left"/>
    </xf>
    <xf numFmtId="0" fontId="28" fillId="40" borderId="12" xfId="44" applyFont="1" applyFill="1" applyBorder="1" applyAlignment="1" applyProtection="1">
      <alignment horizontal="center" vertical="center"/>
    </xf>
    <xf numFmtId="0" fontId="28" fillId="40" borderId="13" xfId="44" applyFont="1" applyFill="1" applyBorder="1" applyAlignment="1" applyProtection="1">
      <alignment horizontal="center" vertical="center"/>
    </xf>
    <xf numFmtId="0" fontId="28" fillId="40" borderId="1" xfId="44" applyFont="1" applyFill="1" applyBorder="1" applyAlignment="1" applyProtection="1">
      <alignment horizontal="center" vertical="center"/>
    </xf>
    <xf numFmtId="0" fontId="28" fillId="40" borderId="14" xfId="44" applyFont="1" applyFill="1" applyBorder="1" applyAlignment="1" applyProtection="1">
      <alignment horizontal="center" vertical="center"/>
    </xf>
    <xf numFmtId="0" fontId="28" fillId="36" borderId="0" xfId="44" applyFont="1" applyFill="1" applyAlignment="1" applyProtection="1">
      <alignment horizontal="center" vertical="center"/>
    </xf>
    <xf numFmtId="0" fontId="28" fillId="36" borderId="17" xfId="44" applyFont="1" applyFill="1" applyBorder="1" applyAlignment="1" applyProtection="1">
      <alignment horizontal="center" vertical="center"/>
    </xf>
    <xf numFmtId="0" fontId="28" fillId="36" borderId="1" xfId="44" applyFont="1" applyFill="1" applyBorder="1" applyAlignment="1" applyProtection="1">
      <alignment horizontal="center" vertical="center"/>
    </xf>
    <xf numFmtId="0" fontId="28" fillId="36" borderId="14" xfId="44" applyFont="1" applyFill="1" applyBorder="1" applyAlignment="1" applyProtection="1">
      <alignment horizontal="center" vertical="center"/>
    </xf>
    <xf numFmtId="0" fontId="28" fillId="36" borderId="16" xfId="44" applyFont="1" applyFill="1" applyBorder="1" applyAlignment="1" applyProtection="1">
      <alignment horizontal="center" vertical="center"/>
    </xf>
    <xf numFmtId="0" fontId="28" fillId="36" borderId="19" xfId="44" applyFont="1" applyFill="1" applyBorder="1" applyAlignment="1" applyProtection="1">
      <alignment horizontal="center" vertical="center"/>
    </xf>
    <xf numFmtId="0" fontId="28" fillId="40" borderId="15" xfId="44" applyFont="1" applyFill="1" applyBorder="1" applyAlignment="1" applyProtection="1">
      <alignment horizontal="center" vertical="center"/>
    </xf>
    <xf numFmtId="0" fontId="28" fillId="40" borderId="16" xfId="44" applyFont="1" applyFill="1" applyBorder="1" applyAlignment="1" applyProtection="1">
      <alignment horizontal="center" vertical="center"/>
    </xf>
    <xf numFmtId="0" fontId="28" fillId="40" borderId="17" xfId="44" applyFont="1" applyFill="1" applyBorder="1" applyAlignment="1" applyProtection="1">
      <alignment horizontal="center" vertical="center"/>
    </xf>
    <xf numFmtId="0" fontId="28" fillId="40" borderId="19" xfId="44" applyFont="1" applyFill="1" applyBorder="1" applyAlignment="1" applyProtection="1">
      <alignment horizontal="center" vertical="center"/>
    </xf>
    <xf numFmtId="0" fontId="28" fillId="41" borderId="15" xfId="44" applyFont="1" applyFill="1" applyBorder="1" applyAlignment="1" applyProtection="1">
      <alignment horizontal="center" vertical="center"/>
    </xf>
    <xf numFmtId="0" fontId="28" fillId="41" borderId="12" xfId="44" applyFont="1" applyFill="1" applyBorder="1" applyAlignment="1" applyProtection="1">
      <alignment horizontal="center" vertical="center"/>
    </xf>
    <xf numFmtId="0" fontId="28" fillId="41" borderId="13" xfId="44" applyFont="1" applyFill="1" applyBorder="1" applyAlignment="1" applyProtection="1">
      <alignment horizontal="center" vertical="center"/>
    </xf>
    <xf numFmtId="0" fontId="28" fillId="41" borderId="16" xfId="44" applyFont="1" applyFill="1" applyBorder="1" applyAlignment="1" applyProtection="1">
      <alignment horizontal="center" vertical="center"/>
    </xf>
    <xf numFmtId="0" fontId="28" fillId="41" borderId="0" xfId="44" applyFont="1" applyFill="1" applyAlignment="1" applyProtection="1">
      <alignment horizontal="center" vertical="center"/>
    </xf>
    <xf numFmtId="0" fontId="28" fillId="41" borderId="17" xfId="44" applyFont="1" applyFill="1" applyBorder="1" applyAlignment="1" applyProtection="1">
      <alignment horizontal="center" vertical="center"/>
    </xf>
    <xf numFmtId="0" fontId="28" fillId="41" borderId="19" xfId="44" applyFont="1" applyFill="1" applyBorder="1" applyAlignment="1" applyProtection="1">
      <alignment horizontal="center" vertical="center"/>
    </xf>
    <xf numFmtId="0" fontId="28" fillId="41" borderId="1" xfId="44" applyFont="1" applyFill="1" applyBorder="1" applyAlignment="1" applyProtection="1">
      <alignment horizontal="center" vertical="center"/>
    </xf>
    <xf numFmtId="0" fontId="28" fillId="41" borderId="14" xfId="44" applyFont="1" applyFill="1" applyBorder="1" applyAlignment="1" applyProtection="1">
      <alignment horizontal="center" vertical="center"/>
    </xf>
    <xf numFmtId="0" fontId="28" fillId="36" borderId="15" xfId="44" applyFont="1" applyFill="1" applyBorder="1" applyAlignment="1" applyProtection="1">
      <alignment horizontal="center" vertical="center"/>
    </xf>
    <xf numFmtId="0" fontId="28" fillId="36" borderId="12" xfId="44" applyFont="1" applyFill="1" applyBorder="1" applyAlignment="1" applyProtection="1">
      <alignment horizontal="center" vertical="center"/>
    </xf>
    <xf numFmtId="0" fontId="28" fillId="42" borderId="15" xfId="44" applyFont="1" applyFill="1" applyBorder="1" applyAlignment="1" applyProtection="1">
      <alignment horizontal="center" vertical="center"/>
    </xf>
    <xf numFmtId="0" fontId="28" fillId="42" borderId="12" xfId="44" applyFont="1" applyFill="1" applyBorder="1" applyAlignment="1" applyProtection="1">
      <alignment horizontal="center" vertical="center"/>
    </xf>
    <xf numFmtId="0" fontId="28" fillId="42" borderId="13" xfId="44" applyFont="1" applyFill="1" applyBorder="1" applyAlignment="1" applyProtection="1">
      <alignment horizontal="center" vertical="center"/>
    </xf>
    <xf numFmtId="0" fontId="28" fillId="42" borderId="16" xfId="44" applyFont="1" applyFill="1" applyBorder="1" applyAlignment="1" applyProtection="1">
      <alignment horizontal="center" vertical="center"/>
    </xf>
    <xf numFmtId="0" fontId="28" fillId="42" borderId="0" xfId="44" applyFont="1" applyFill="1" applyAlignment="1" applyProtection="1">
      <alignment horizontal="center" vertical="center"/>
    </xf>
    <xf numFmtId="0" fontId="28" fillId="42" borderId="17" xfId="44" applyFont="1" applyFill="1" applyBorder="1" applyAlignment="1" applyProtection="1">
      <alignment horizontal="center" vertical="center"/>
    </xf>
    <xf numFmtId="0" fontId="28" fillId="42" borderId="19" xfId="44" applyFont="1" applyFill="1" applyBorder="1" applyAlignment="1" applyProtection="1">
      <alignment horizontal="center" vertical="center"/>
    </xf>
    <xf numFmtId="0" fontId="28" fillId="42" borderId="1" xfId="44" applyFont="1" applyFill="1" applyBorder="1" applyAlignment="1" applyProtection="1">
      <alignment horizontal="center" vertical="center"/>
    </xf>
    <xf numFmtId="0" fontId="28" fillId="42" borderId="14" xfId="44" applyFont="1" applyFill="1" applyBorder="1" applyAlignment="1" applyProtection="1">
      <alignment horizontal="center" vertical="center"/>
    </xf>
    <xf numFmtId="0" fontId="28" fillId="41" borderId="0" xfId="44" applyFont="1" applyFill="1" applyBorder="1" applyAlignment="1" applyProtection="1">
      <alignment horizontal="center" vertical="center"/>
    </xf>
    <xf numFmtId="0" fontId="28" fillId="41" borderId="23" xfId="44" applyFont="1" applyFill="1" applyBorder="1" applyAlignment="1" applyProtection="1">
      <alignment horizontal="center" vertical="center"/>
    </xf>
    <xf numFmtId="0" fontId="28" fillId="42" borderId="16" xfId="44" applyFont="1" applyFill="1" applyBorder="1" applyAlignment="1" applyProtection="1">
      <alignment horizontal="center" vertical="center" wrapText="1"/>
    </xf>
    <xf numFmtId="0" fontId="28" fillId="42" borderId="12" xfId="44" applyFont="1" applyFill="1" applyBorder="1" applyAlignment="1" applyProtection="1">
      <alignment horizontal="center" vertical="center" wrapText="1"/>
    </xf>
    <xf numFmtId="0" fontId="28" fillId="43" borderId="12" xfId="44" applyFont="1" applyFill="1" applyBorder="1" applyAlignment="1" applyProtection="1">
      <alignment horizontal="center" vertical="center"/>
    </xf>
    <xf numFmtId="0" fontId="28" fillId="43" borderId="13" xfId="44" applyFont="1" applyFill="1" applyBorder="1" applyAlignment="1" applyProtection="1">
      <alignment horizontal="center" vertical="center"/>
    </xf>
    <xf numFmtId="0" fontId="28" fillId="43" borderId="0" xfId="44" applyFont="1" applyFill="1" applyAlignment="1" applyProtection="1">
      <alignment horizontal="center" vertical="center"/>
    </xf>
    <xf numFmtId="0" fontId="28" fillId="43" borderId="17" xfId="44" applyFont="1" applyFill="1" applyBorder="1" applyAlignment="1" applyProtection="1">
      <alignment horizontal="center" vertical="center"/>
    </xf>
    <xf numFmtId="0" fontId="28" fillId="43" borderId="1" xfId="44" applyFont="1" applyFill="1" applyBorder="1" applyAlignment="1" applyProtection="1">
      <alignment horizontal="center" vertical="center"/>
    </xf>
    <xf numFmtId="0" fontId="28" fillId="43" borderId="14" xfId="44" applyFont="1" applyFill="1" applyBorder="1" applyAlignment="1" applyProtection="1">
      <alignment horizontal="center" vertical="center"/>
    </xf>
    <xf numFmtId="0" fontId="28" fillId="43" borderId="15" xfId="44" applyFont="1" applyFill="1" applyBorder="1" applyAlignment="1" applyProtection="1">
      <alignment horizontal="center" vertical="center"/>
    </xf>
    <xf numFmtId="0" fontId="28" fillId="43" borderId="19" xfId="44" applyFont="1" applyFill="1" applyBorder="1" applyAlignment="1" applyProtection="1">
      <alignment horizontal="center" vertical="center"/>
    </xf>
    <xf numFmtId="0" fontId="28" fillId="43" borderId="16" xfId="44" applyFont="1" applyFill="1" applyBorder="1" applyAlignment="1" applyProtection="1">
      <alignment horizontal="center" vertical="center"/>
    </xf>
    <xf numFmtId="0" fontId="28" fillId="43" borderId="18" xfId="44" applyFont="1" applyFill="1" applyBorder="1" applyAlignment="1" applyProtection="1">
      <alignment horizontal="center" vertical="center"/>
    </xf>
    <xf numFmtId="0" fontId="28" fillId="43" borderId="22" xfId="44" applyFont="1" applyFill="1" applyBorder="1" applyAlignment="1" applyProtection="1">
      <alignment horizontal="center" vertical="center"/>
    </xf>
    <xf numFmtId="0" fontId="28" fillId="43" borderId="20" xfId="44" applyFont="1" applyFill="1" applyBorder="1" applyAlignment="1" applyProtection="1">
      <alignment horizontal="center" vertical="center"/>
    </xf>
    <xf numFmtId="0" fontId="28" fillId="40" borderId="0" xfId="44" applyFont="1" applyFill="1" applyAlignment="1" applyProtection="1">
      <alignment horizontal="center" vertical="center"/>
    </xf>
    <xf numFmtId="0" fontId="28" fillId="40" borderId="18" xfId="44" applyFont="1" applyFill="1" applyBorder="1" applyAlignment="1" applyProtection="1">
      <alignment horizontal="center" vertical="center"/>
    </xf>
    <xf numFmtId="0" fontId="28" fillId="40" borderId="22" xfId="44" applyFont="1" applyFill="1" applyBorder="1" applyAlignment="1" applyProtection="1">
      <alignment horizontal="center" vertical="center"/>
    </xf>
    <xf numFmtId="0" fontId="28" fillId="40" borderId="20" xfId="44" applyFont="1" applyFill="1" applyBorder="1" applyAlignment="1" applyProtection="1">
      <alignment horizontal="center" vertical="center"/>
    </xf>
    <xf numFmtId="0" fontId="1" fillId="3" borderId="0" xfId="0" applyFont="1" applyFill="1" applyBorder="1" applyAlignment="1">
      <alignment horizontal="center"/>
    </xf>
    <xf numFmtId="0" fontId="0" fillId="35" borderId="0" xfId="0" applyFill="1" applyBorder="1" applyAlignment="1">
      <alignment horizontal="center"/>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Berekening 3" xfId="46"/>
    <cellStyle name="Controlecel" xfId="13" builtinId="23" customBuiltin="1"/>
    <cellStyle name="Gekoppelde cel" xfId="12" builtinId="24" customBuiltin="1"/>
    <cellStyle name="Goed" xfId="6" builtinId="26" customBuiltin="1"/>
    <cellStyle name="Invoer" xfId="9" builtinId="20" customBuiltin="1"/>
    <cellStyle name="Komma" xfId="43"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Notitie 2" xfId="45"/>
    <cellStyle name="Ongeldig" xfId="7" builtinId="27" customBuiltin="1"/>
    <cellStyle name="Standaard" xfId="0" builtinId="0"/>
    <cellStyle name="Standaard 2" xfId="44"/>
    <cellStyle name="Standaard 2 2" xfId="47"/>
    <cellStyle name="Titel 2" xfId="42"/>
    <cellStyle name="Totaal" xfId="17" builtinId="25" customBuiltin="1"/>
    <cellStyle name="Uitvoer" xfId="10" builtinId="21" customBuiltin="1"/>
    <cellStyle name="Valuta" xfId="1" builtinId="4"/>
    <cellStyle name="Verklarende tekst" xfId="16" builtinId="53" customBuiltin="1"/>
    <cellStyle name="Waarschuwingstekst" xfId="14" builtinId="11" customBuiltin="1"/>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2</xdr:row>
      <xdr:rowOff>0</xdr:rowOff>
    </xdr:from>
    <xdr:to>
      <xdr:col>21</xdr:col>
      <xdr:colOff>62605</xdr:colOff>
      <xdr:row>6</xdr:row>
      <xdr:rowOff>24452</xdr:rowOff>
    </xdr:to>
    <xdr:pic>
      <xdr:nvPicPr>
        <xdr:cNvPr id="2" name="Afbeelding 1">
          <a:extLst>
            <a:ext uri="{FF2B5EF4-FFF2-40B4-BE49-F238E27FC236}">
              <a16:creationId xmlns:a16="http://schemas.microsoft.com/office/drawing/2014/main" id="{507F502C-CAA9-452F-9265-712ACF6F204A}"/>
            </a:ext>
          </a:extLst>
        </xdr:cNvPr>
        <xdr:cNvPicPr>
          <a:picLocks noChangeAspect="1"/>
        </xdr:cNvPicPr>
      </xdr:nvPicPr>
      <xdr:blipFill>
        <a:blip xmlns:r="http://schemas.openxmlformats.org/officeDocument/2006/relationships" r:embed="rId1"/>
        <a:stretch>
          <a:fillRect/>
        </a:stretch>
      </xdr:blipFill>
      <xdr:spPr>
        <a:xfrm>
          <a:off x="2667000" y="381000"/>
          <a:ext cx="1396105" cy="786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240605</xdr:colOff>
      <xdr:row>34</xdr:row>
      <xdr:rowOff>0</xdr:rowOff>
    </xdr:from>
    <xdr:to>
      <xdr:col>20</xdr:col>
      <xdr:colOff>565287</xdr:colOff>
      <xdr:row>35</xdr:row>
      <xdr:rowOff>190499</xdr:rowOff>
    </xdr:to>
    <xdr:sp macro="" textlink="">
      <xdr:nvSpPr>
        <xdr:cNvPr id="2" name="Bent-Up Arrow 4"/>
        <xdr:cNvSpPr/>
      </xdr:nvSpPr>
      <xdr:spPr>
        <a:xfrm rot="16200000" flipH="1">
          <a:off x="12337771" y="6867109"/>
          <a:ext cx="380999" cy="324682"/>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15</xdr:col>
      <xdr:colOff>142875</xdr:colOff>
      <xdr:row>34</xdr:row>
      <xdr:rowOff>166919</xdr:rowOff>
    </xdr:from>
    <xdr:to>
      <xdr:col>20</xdr:col>
      <xdr:colOff>206237</xdr:colOff>
      <xdr:row>36</xdr:row>
      <xdr:rowOff>164437</xdr:rowOff>
    </xdr:to>
    <xdr:sp macro="" textlink="">
      <xdr:nvSpPr>
        <xdr:cNvPr id="3" name="TextBox 1"/>
        <xdr:cNvSpPr txBox="1"/>
      </xdr:nvSpPr>
      <xdr:spPr>
        <a:xfrm>
          <a:off x="11201400" y="7005869"/>
          <a:ext cx="1130162" cy="378518"/>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t>Naar</a:t>
          </a:r>
        </a:p>
        <a:p>
          <a:pPr algn="ctr"/>
          <a:r>
            <a:rPr lang="en-GB" sz="900" b="1"/>
            <a:t>verzamelblad</a:t>
          </a: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221555</xdr:colOff>
      <xdr:row>34</xdr:row>
      <xdr:rowOff>9525</xdr:rowOff>
    </xdr:from>
    <xdr:to>
      <xdr:col>20</xdr:col>
      <xdr:colOff>546237</xdr:colOff>
      <xdr:row>36</xdr:row>
      <xdr:rowOff>9524</xdr:rowOff>
    </xdr:to>
    <xdr:sp macro="" textlink="">
      <xdr:nvSpPr>
        <xdr:cNvPr id="2" name="Bent-Up Arrow 4"/>
        <xdr:cNvSpPr/>
      </xdr:nvSpPr>
      <xdr:spPr>
        <a:xfrm rot="16200000" flipH="1">
          <a:off x="11280496" y="6895684"/>
          <a:ext cx="380999" cy="324682"/>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15</xdr:col>
      <xdr:colOff>104775</xdr:colOff>
      <xdr:row>34</xdr:row>
      <xdr:rowOff>176444</xdr:rowOff>
    </xdr:from>
    <xdr:to>
      <xdr:col>20</xdr:col>
      <xdr:colOff>187187</xdr:colOff>
      <xdr:row>36</xdr:row>
      <xdr:rowOff>173962</xdr:rowOff>
    </xdr:to>
    <xdr:sp macro="" textlink="">
      <xdr:nvSpPr>
        <xdr:cNvPr id="3" name="TextBox 1"/>
        <xdr:cNvSpPr txBox="1"/>
      </xdr:nvSpPr>
      <xdr:spPr>
        <a:xfrm>
          <a:off x="10144125" y="7034444"/>
          <a:ext cx="1130162" cy="378518"/>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t>Naar</a:t>
          </a:r>
        </a:p>
        <a:p>
          <a:pPr algn="ctr"/>
          <a:r>
            <a:rPr lang="en-GB" sz="900" b="1"/>
            <a:t>verzamelblad</a:t>
          </a: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278705</xdr:colOff>
      <xdr:row>41</xdr:row>
      <xdr:rowOff>19050</xdr:rowOff>
    </xdr:from>
    <xdr:to>
      <xdr:col>19</xdr:col>
      <xdr:colOff>603387</xdr:colOff>
      <xdr:row>43</xdr:row>
      <xdr:rowOff>19049</xdr:rowOff>
    </xdr:to>
    <xdr:sp macro="" textlink="">
      <xdr:nvSpPr>
        <xdr:cNvPr id="2" name="Bent-Up Arrow 4"/>
        <xdr:cNvSpPr/>
      </xdr:nvSpPr>
      <xdr:spPr>
        <a:xfrm rot="16200000" flipH="1">
          <a:off x="13280746" y="8248234"/>
          <a:ext cx="380999" cy="324682"/>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14</xdr:col>
      <xdr:colOff>161925</xdr:colOff>
      <xdr:row>41</xdr:row>
      <xdr:rowOff>185969</xdr:rowOff>
    </xdr:from>
    <xdr:to>
      <xdr:col>19</xdr:col>
      <xdr:colOff>244337</xdr:colOff>
      <xdr:row>43</xdr:row>
      <xdr:rowOff>183487</xdr:rowOff>
    </xdr:to>
    <xdr:sp macro="" textlink="">
      <xdr:nvSpPr>
        <xdr:cNvPr id="3" name="TextBox 1"/>
        <xdr:cNvSpPr txBox="1"/>
      </xdr:nvSpPr>
      <xdr:spPr>
        <a:xfrm>
          <a:off x="12144375" y="8386994"/>
          <a:ext cx="1130162" cy="378518"/>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t>Naar</a:t>
          </a:r>
        </a:p>
        <a:p>
          <a:pPr algn="ctr"/>
          <a:r>
            <a:rPr lang="en-GB" sz="900" b="1"/>
            <a:t>verzamelblad</a:t>
          </a: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259655</xdr:colOff>
      <xdr:row>18</xdr:row>
      <xdr:rowOff>9525</xdr:rowOff>
    </xdr:from>
    <xdr:to>
      <xdr:col>6</xdr:col>
      <xdr:colOff>584337</xdr:colOff>
      <xdr:row>20</xdr:row>
      <xdr:rowOff>9524</xdr:rowOff>
    </xdr:to>
    <xdr:sp macro="" textlink="">
      <xdr:nvSpPr>
        <xdr:cNvPr id="8" name="Bent-Up Arrow 4"/>
        <xdr:cNvSpPr/>
      </xdr:nvSpPr>
      <xdr:spPr>
        <a:xfrm rot="16200000" flipH="1">
          <a:off x="11756746" y="3666709"/>
          <a:ext cx="380999" cy="324682"/>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4</xdr:col>
      <xdr:colOff>28575</xdr:colOff>
      <xdr:row>18</xdr:row>
      <xdr:rowOff>176444</xdr:rowOff>
    </xdr:from>
    <xdr:to>
      <xdr:col>6</xdr:col>
      <xdr:colOff>225287</xdr:colOff>
      <xdr:row>20</xdr:row>
      <xdr:rowOff>173962</xdr:rowOff>
    </xdr:to>
    <xdr:sp macro="" textlink="">
      <xdr:nvSpPr>
        <xdr:cNvPr id="9" name="TextBox 1"/>
        <xdr:cNvSpPr txBox="1"/>
      </xdr:nvSpPr>
      <xdr:spPr>
        <a:xfrm>
          <a:off x="10620375" y="3805469"/>
          <a:ext cx="1130162" cy="378518"/>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t>Naar</a:t>
          </a:r>
        </a:p>
        <a:p>
          <a:pPr algn="ctr"/>
          <a:r>
            <a:rPr lang="en-GB" sz="900" b="1"/>
            <a:t>verzamelblad</a:t>
          </a:r>
        </a:p>
        <a:p>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1987075</xdr:colOff>
      <xdr:row>6</xdr:row>
      <xdr:rowOff>13138</xdr:rowOff>
    </xdr:from>
    <xdr:to>
      <xdr:col>1</xdr:col>
      <xdr:colOff>635252</xdr:colOff>
      <xdr:row>8</xdr:row>
      <xdr:rowOff>13137</xdr:rowOff>
    </xdr:to>
    <xdr:sp macro="" textlink="">
      <xdr:nvSpPr>
        <xdr:cNvPr id="2" name="Bent-Up Arrow 4"/>
        <xdr:cNvSpPr/>
      </xdr:nvSpPr>
      <xdr:spPr>
        <a:xfrm rot="16200000" flipH="1">
          <a:off x="2620851" y="684287"/>
          <a:ext cx="380999" cy="943702"/>
        </a:xfrm>
        <a:prstGeom prst="bentUpArrow">
          <a:avLst>
            <a:gd name="adj1" fmla="val 12636"/>
            <a:gd name="adj2" fmla="val 20229"/>
            <a:gd name="adj3" fmla="val 28441"/>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0</xdr:col>
      <xdr:colOff>190501</xdr:colOff>
      <xdr:row>6</xdr:row>
      <xdr:rowOff>180056</xdr:rowOff>
    </xdr:from>
    <xdr:to>
      <xdr:col>1</xdr:col>
      <xdr:colOff>276202</xdr:colOff>
      <xdr:row>8</xdr:row>
      <xdr:rowOff>177574</xdr:rowOff>
    </xdr:to>
    <xdr:sp macro="" textlink="">
      <xdr:nvSpPr>
        <xdr:cNvPr id="3" name="TextBox 1"/>
        <xdr:cNvSpPr txBox="1"/>
      </xdr:nvSpPr>
      <xdr:spPr>
        <a:xfrm>
          <a:off x="542926" y="1132556"/>
          <a:ext cx="2381226" cy="378518"/>
        </a:xfrm>
        <a:prstGeom prst="rect">
          <a:avLst/>
        </a:prstGeom>
        <a:solidFill>
          <a:schemeClr val="accent2">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t>Dit is het bedrag dat</a:t>
          </a:r>
          <a:r>
            <a:rPr lang="en-GB" sz="900" b="1" baseline="0"/>
            <a:t> vergeleken wordt met andere aanbieders.</a:t>
          </a:r>
          <a:endParaRPr lang="en-GB" sz="900" b="1"/>
        </a:p>
        <a:p>
          <a:endParaRPr lang="en-GB"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1"/>
  <sheetViews>
    <sheetView workbookViewId="0">
      <selection activeCell="B4" sqref="B4"/>
    </sheetView>
  </sheetViews>
  <sheetFormatPr defaultRowHeight="15" x14ac:dyDescent="0.25"/>
  <cols>
    <col min="1" max="1" width="9.140625" style="64"/>
    <col min="2" max="2" width="141" style="57" customWidth="1"/>
    <col min="3" max="16384" width="9.140625" style="57"/>
  </cols>
  <sheetData>
    <row r="1" spans="1:6" x14ac:dyDescent="0.25">
      <c r="A1" s="136" t="s">
        <v>127</v>
      </c>
      <c r="B1" s="136"/>
    </row>
    <row r="2" spans="1:6" x14ac:dyDescent="0.25">
      <c r="A2" s="137" t="s">
        <v>129</v>
      </c>
      <c r="B2" s="137"/>
    </row>
    <row r="3" spans="1:6" ht="30" x14ac:dyDescent="0.25">
      <c r="A3" s="58">
        <v>1</v>
      </c>
      <c r="B3" s="59" t="s">
        <v>128</v>
      </c>
      <c r="C3" s="60"/>
      <c r="D3" s="60"/>
      <c r="E3" s="60"/>
      <c r="F3" s="60"/>
    </row>
    <row r="4" spans="1:6" ht="75" x14ac:dyDescent="0.25">
      <c r="A4" s="58">
        <v>2</v>
      </c>
      <c r="B4" s="135" t="s">
        <v>137</v>
      </c>
      <c r="C4" s="60"/>
      <c r="D4" s="60"/>
      <c r="E4" s="60"/>
      <c r="F4" s="60"/>
    </row>
    <row r="5" spans="1:6" ht="75" x14ac:dyDescent="0.25">
      <c r="A5" s="58">
        <v>3</v>
      </c>
      <c r="B5" s="135" t="s">
        <v>148</v>
      </c>
      <c r="C5" s="60"/>
      <c r="D5" s="60"/>
      <c r="E5" s="60"/>
      <c r="F5" s="60"/>
    </row>
    <row r="6" spans="1:6" ht="45" x14ac:dyDescent="0.25">
      <c r="A6" s="58">
        <v>4</v>
      </c>
      <c r="B6" s="135" t="s">
        <v>138</v>
      </c>
      <c r="C6" s="60"/>
      <c r="D6" s="60"/>
      <c r="E6" s="60"/>
      <c r="F6" s="60"/>
    </row>
    <row r="7" spans="1:6" ht="60" x14ac:dyDescent="0.25">
      <c r="A7" s="58">
        <v>5</v>
      </c>
      <c r="B7" s="135" t="s">
        <v>139</v>
      </c>
      <c r="C7" s="61"/>
      <c r="D7" s="61"/>
      <c r="E7" s="61"/>
      <c r="F7" s="61"/>
    </row>
    <row r="8" spans="1:6" ht="60" x14ac:dyDescent="0.25">
      <c r="A8" s="58">
        <v>6</v>
      </c>
      <c r="B8" s="135" t="s">
        <v>140</v>
      </c>
      <c r="C8" s="61"/>
      <c r="D8" s="61"/>
      <c r="E8" s="61"/>
      <c r="F8" s="61"/>
    </row>
    <row r="9" spans="1:6" ht="60" x14ac:dyDescent="0.25">
      <c r="A9" s="58">
        <v>7</v>
      </c>
      <c r="B9" s="135" t="s">
        <v>141</v>
      </c>
      <c r="C9" s="61"/>
      <c r="D9" s="61"/>
      <c r="E9" s="61"/>
      <c r="F9" s="61"/>
    </row>
    <row r="10" spans="1:6" ht="240" x14ac:dyDescent="0.25">
      <c r="A10" s="58">
        <v>8</v>
      </c>
      <c r="B10" s="135" t="s">
        <v>146</v>
      </c>
      <c r="C10" s="61"/>
      <c r="D10" s="61"/>
      <c r="E10" s="61"/>
      <c r="F10" s="61"/>
    </row>
    <row r="11" spans="1:6" ht="60" x14ac:dyDescent="0.25">
      <c r="A11" s="58">
        <v>9</v>
      </c>
      <c r="B11" s="135" t="s">
        <v>145</v>
      </c>
      <c r="C11" s="61"/>
      <c r="D11" s="61"/>
      <c r="E11" s="61"/>
      <c r="F11" s="61"/>
    </row>
    <row r="12" spans="1:6" x14ac:dyDescent="0.25">
      <c r="A12" s="58"/>
      <c r="B12" s="60"/>
      <c r="C12" s="61"/>
      <c r="D12" s="61"/>
      <c r="E12" s="61"/>
      <c r="F12" s="61"/>
    </row>
    <row r="13" spans="1:6" x14ac:dyDescent="0.25">
      <c r="A13" s="62"/>
      <c r="B13" s="61"/>
      <c r="C13" s="61"/>
      <c r="D13" s="61"/>
      <c r="E13" s="61"/>
      <c r="F13" s="61"/>
    </row>
    <row r="14" spans="1:6" x14ac:dyDescent="0.25">
      <c r="A14" s="62"/>
      <c r="C14" s="61"/>
      <c r="D14" s="61"/>
      <c r="E14" s="61"/>
      <c r="F14" s="61"/>
    </row>
    <row r="15" spans="1:6" x14ac:dyDescent="0.25">
      <c r="A15" s="62"/>
      <c r="B15" s="61"/>
      <c r="C15" s="61"/>
      <c r="D15" s="61"/>
      <c r="E15" s="61"/>
      <c r="F15" s="61"/>
    </row>
    <row r="16" spans="1:6" ht="18.75" x14ac:dyDescent="0.3">
      <c r="A16" s="62"/>
      <c r="B16" s="65"/>
      <c r="C16" s="61"/>
      <c r="D16" s="61"/>
      <c r="E16" s="61"/>
      <c r="F16" s="61"/>
    </row>
    <row r="17" spans="1:6" ht="18.75" x14ac:dyDescent="0.3">
      <c r="A17" s="62"/>
      <c r="B17" s="66"/>
      <c r="C17" s="61"/>
      <c r="D17" s="61"/>
      <c r="E17" s="61"/>
      <c r="F17" s="61"/>
    </row>
    <row r="18" spans="1:6" ht="18.75" x14ac:dyDescent="0.3">
      <c r="A18" s="62"/>
      <c r="B18" s="66"/>
      <c r="C18" s="61"/>
      <c r="D18" s="61"/>
      <c r="E18" s="61"/>
      <c r="F18" s="61"/>
    </row>
    <row r="19" spans="1:6" ht="18.75" x14ac:dyDescent="0.3">
      <c r="A19" s="62"/>
      <c r="B19" s="66"/>
      <c r="C19" s="61"/>
      <c r="D19" s="61"/>
      <c r="E19" s="61"/>
      <c r="F19" s="61"/>
    </row>
    <row r="20" spans="1:6" ht="18.75" x14ac:dyDescent="0.3">
      <c r="A20" s="62"/>
      <c r="B20" s="66"/>
      <c r="C20" s="61"/>
      <c r="D20" s="61"/>
      <c r="E20" s="61"/>
      <c r="F20" s="61"/>
    </row>
    <row r="21" spans="1:6" ht="18.75" x14ac:dyDescent="0.3">
      <c r="A21" s="62"/>
      <c r="B21" s="66"/>
      <c r="C21" s="63"/>
      <c r="D21" s="63"/>
      <c r="E21" s="63"/>
      <c r="F21" s="63"/>
    </row>
    <row r="22" spans="1:6" x14ac:dyDescent="0.25">
      <c r="A22" s="62"/>
      <c r="B22" s="63"/>
      <c r="C22" s="63"/>
      <c r="D22" s="63"/>
      <c r="E22" s="63"/>
      <c r="F22" s="63"/>
    </row>
    <row r="23" spans="1:6" x14ac:dyDescent="0.25">
      <c r="A23" s="62"/>
      <c r="B23" s="63"/>
      <c r="C23" s="63"/>
      <c r="D23" s="63"/>
      <c r="E23" s="63"/>
      <c r="F23" s="63"/>
    </row>
    <row r="24" spans="1:6" x14ac:dyDescent="0.25">
      <c r="A24" s="62"/>
    </row>
    <row r="25" spans="1:6" x14ac:dyDescent="0.25">
      <c r="A25" s="62"/>
    </row>
    <row r="26" spans="1:6" x14ac:dyDescent="0.25">
      <c r="A26" s="62"/>
    </row>
    <row r="27" spans="1:6" x14ac:dyDescent="0.25">
      <c r="A27" s="62"/>
    </row>
    <row r="28" spans="1:6" x14ac:dyDescent="0.25">
      <c r="A28" s="62"/>
    </row>
    <row r="29" spans="1:6" x14ac:dyDescent="0.25">
      <c r="A29" s="62"/>
    </row>
    <row r="30" spans="1:6" x14ac:dyDescent="0.25">
      <c r="A30" s="62"/>
    </row>
    <row r="31" spans="1:6" x14ac:dyDescent="0.25">
      <c r="A31" s="62"/>
    </row>
  </sheetData>
  <sheetProtection algorithmName="SHA-512" hashValue="GZIuAgYfh9sxbMXk9l13+jk4fb3aEAAePBkKyGUFA5+JS4XHloSFMeo+MVRtv6N17fM7zkOru8syr/ayFNEIhg==" saltValue="9NdLeswA4BVZsVG07Y+JTw==" spinCount="100000" sheet="1" objects="1" scenarios="1"/>
  <mergeCells count="2">
    <mergeCell ref="A1:B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57"/>
  <sheetViews>
    <sheetView showGridLines="0" zoomScale="85" zoomScaleNormal="85" workbookViewId="0">
      <selection activeCell="G7" sqref="G7"/>
    </sheetView>
  </sheetViews>
  <sheetFormatPr defaultColWidth="2.85546875" defaultRowHeight="15" customHeight="1" x14ac:dyDescent="0.2"/>
  <cols>
    <col min="1" max="43" width="2.85546875" style="68"/>
    <col min="44" max="45" width="1.42578125" style="68" customWidth="1"/>
    <col min="46" max="51" width="2.85546875" style="68"/>
    <col min="52" max="52" width="1.42578125" style="68" customWidth="1"/>
    <col min="53" max="53" width="2.85546875" style="68"/>
    <col min="54" max="54" width="2.85546875" style="68" customWidth="1"/>
    <col min="55" max="55" width="2.85546875" style="68"/>
    <col min="56" max="56" width="1.42578125" style="68" customWidth="1"/>
    <col min="57" max="16384" width="2.85546875" style="68"/>
  </cols>
  <sheetData>
    <row r="1" spans="1:69" ht="15" customHeight="1" x14ac:dyDescent="0.2">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row>
    <row r="2" spans="1:69" ht="15" customHeight="1" x14ac:dyDescent="0.2">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row>
    <row r="3" spans="1:69" ht="15" customHeight="1" x14ac:dyDescent="0.2">
      <c r="A3" s="67"/>
      <c r="B3" s="67"/>
      <c r="C3" s="67"/>
      <c r="D3" s="67"/>
      <c r="E3" s="67"/>
      <c r="F3" s="138" t="s">
        <v>43</v>
      </c>
      <c r="G3" s="138"/>
      <c r="H3" s="138"/>
      <c r="I3" s="138"/>
      <c r="J3" s="139"/>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9"/>
      <c r="BM3" s="70"/>
      <c r="BN3" s="71"/>
      <c r="BO3" s="67"/>
      <c r="BP3" s="67"/>
      <c r="BQ3" s="67"/>
    </row>
    <row r="4" spans="1:69" ht="15" customHeight="1" x14ac:dyDescent="0.2">
      <c r="A4" s="67"/>
      <c r="B4" s="67"/>
      <c r="C4" s="67"/>
      <c r="D4" s="72"/>
      <c r="E4" s="73"/>
      <c r="F4" s="140"/>
      <c r="G4" s="140"/>
      <c r="H4" s="140"/>
      <c r="I4" s="140"/>
      <c r="J4" s="141"/>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9"/>
      <c r="BL4" s="74"/>
      <c r="BM4" s="74"/>
      <c r="BN4" s="75"/>
      <c r="BO4" s="67"/>
      <c r="BP4" s="67"/>
      <c r="BQ4" s="67"/>
    </row>
    <row r="5" spans="1:69" ht="15" customHeight="1" x14ac:dyDescent="0.2">
      <c r="A5" s="67"/>
      <c r="B5" s="67"/>
      <c r="C5" s="67"/>
      <c r="D5" s="76"/>
      <c r="E5" s="7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9"/>
      <c r="BK5" s="142" t="s">
        <v>44</v>
      </c>
      <c r="BL5" s="143"/>
      <c r="BM5" s="78"/>
      <c r="BN5" s="67"/>
      <c r="BO5" s="67"/>
      <c r="BP5" s="67"/>
      <c r="BQ5" s="67"/>
    </row>
    <row r="6" spans="1:69" ht="15" customHeight="1" x14ac:dyDescent="0.2">
      <c r="A6" s="67"/>
      <c r="B6" s="67"/>
      <c r="C6" s="67"/>
      <c r="D6" s="76"/>
      <c r="E6" s="7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79"/>
      <c r="BJ6" s="74"/>
      <c r="BK6" s="142"/>
      <c r="BL6" s="143"/>
      <c r="BM6" s="67"/>
      <c r="BN6" s="67"/>
      <c r="BO6" s="67"/>
      <c r="BP6" s="67"/>
      <c r="BQ6" s="67"/>
    </row>
    <row r="7" spans="1:69" ht="15" customHeight="1" x14ac:dyDescent="0.2">
      <c r="A7" s="67"/>
      <c r="B7" s="67"/>
      <c r="C7" s="67"/>
      <c r="D7" s="76"/>
      <c r="E7" s="7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80"/>
      <c r="BH7" s="67"/>
      <c r="BI7" s="67"/>
      <c r="BJ7" s="81"/>
      <c r="BK7" s="142"/>
      <c r="BL7" s="143"/>
      <c r="BM7" s="67"/>
      <c r="BN7" s="67"/>
      <c r="BO7" s="67"/>
      <c r="BP7" s="67"/>
      <c r="BQ7" s="67"/>
    </row>
    <row r="8" spans="1:69" ht="15" customHeight="1" x14ac:dyDescent="0.2">
      <c r="A8" s="67"/>
      <c r="B8" s="67"/>
      <c r="C8" s="67"/>
      <c r="D8" s="82"/>
      <c r="E8" s="83"/>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9"/>
      <c r="BG8" s="71"/>
      <c r="BH8" s="67"/>
      <c r="BI8" s="67"/>
      <c r="BJ8" s="69"/>
      <c r="BK8" s="142"/>
      <c r="BL8" s="143"/>
      <c r="BM8" s="67"/>
      <c r="BN8" s="67"/>
      <c r="BO8" s="67"/>
      <c r="BP8" s="67"/>
      <c r="BQ8" s="67"/>
    </row>
    <row r="9" spans="1:69" ht="15" customHeight="1" x14ac:dyDescent="0.2">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146" t="s">
        <v>24</v>
      </c>
      <c r="BG9" s="143"/>
      <c r="BH9" s="67"/>
      <c r="BI9" s="70"/>
      <c r="BJ9" s="84"/>
      <c r="BK9" s="142"/>
      <c r="BL9" s="143"/>
      <c r="BM9" s="67"/>
      <c r="BN9" s="67"/>
      <c r="BO9" s="67"/>
      <c r="BP9" s="67"/>
      <c r="BQ9" s="67"/>
    </row>
    <row r="10" spans="1:69" ht="15" customHeight="1" x14ac:dyDescent="0.2">
      <c r="A10" s="67"/>
      <c r="B10" s="67"/>
      <c r="C10" s="67"/>
      <c r="D10" s="148" t="s">
        <v>130</v>
      </c>
      <c r="E10" s="139"/>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146"/>
      <c r="BG10" s="143"/>
      <c r="BH10" s="67"/>
      <c r="BI10" s="85"/>
      <c r="BJ10" s="86"/>
      <c r="BK10" s="144"/>
      <c r="BL10" s="145"/>
      <c r="BM10" s="67"/>
      <c r="BN10" s="67"/>
      <c r="BO10" s="67"/>
      <c r="BP10" s="67"/>
      <c r="BQ10" s="67"/>
    </row>
    <row r="11" spans="1:69" ht="15" customHeight="1" x14ac:dyDescent="0.2">
      <c r="A11" s="67"/>
      <c r="B11" s="67"/>
      <c r="C11" s="67"/>
      <c r="D11" s="149"/>
      <c r="E11" s="150"/>
      <c r="F11" s="67"/>
      <c r="G11" s="152" t="s">
        <v>63</v>
      </c>
      <c r="H11" s="153"/>
      <c r="I11" s="153"/>
      <c r="J11" s="153"/>
      <c r="K11" s="153"/>
      <c r="L11" s="153"/>
      <c r="M11" s="153"/>
      <c r="N11" s="154"/>
      <c r="O11" s="152" t="s">
        <v>62</v>
      </c>
      <c r="P11" s="153"/>
      <c r="Q11" s="153"/>
      <c r="R11" s="154"/>
      <c r="S11" s="152" t="s">
        <v>66</v>
      </c>
      <c r="T11" s="153"/>
      <c r="U11" s="153"/>
      <c r="V11" s="153"/>
      <c r="W11" s="153"/>
      <c r="X11" s="153"/>
      <c r="Y11" s="154"/>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70"/>
      <c r="BD11" s="71"/>
      <c r="BE11" s="67"/>
      <c r="BF11" s="146"/>
      <c r="BG11" s="143"/>
      <c r="BH11" s="67"/>
      <c r="BI11" s="67"/>
      <c r="BJ11" s="67"/>
      <c r="BK11" s="67"/>
      <c r="BL11" s="67"/>
      <c r="BM11" s="67"/>
      <c r="BN11" s="67"/>
      <c r="BO11" s="67"/>
      <c r="BP11" s="67"/>
      <c r="BQ11" s="67"/>
    </row>
    <row r="12" spans="1:69" ht="15" customHeight="1" x14ac:dyDescent="0.2">
      <c r="A12" s="67"/>
      <c r="B12" s="67"/>
      <c r="C12" s="67"/>
      <c r="D12" s="149"/>
      <c r="E12" s="150"/>
      <c r="F12" s="67"/>
      <c r="G12" s="155"/>
      <c r="H12" s="156"/>
      <c r="I12" s="156"/>
      <c r="J12" s="156"/>
      <c r="K12" s="156"/>
      <c r="L12" s="156"/>
      <c r="M12" s="156"/>
      <c r="N12" s="157"/>
      <c r="O12" s="155"/>
      <c r="P12" s="156"/>
      <c r="Q12" s="156"/>
      <c r="R12" s="157"/>
      <c r="S12" s="155"/>
      <c r="T12" s="156"/>
      <c r="U12" s="156"/>
      <c r="V12" s="156"/>
      <c r="W12" s="156"/>
      <c r="X12" s="156"/>
      <c r="Y12" s="15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87"/>
      <c r="BD12" s="88"/>
      <c r="BE12" s="67"/>
      <c r="BF12" s="146"/>
      <c r="BG12" s="143"/>
      <c r="BH12" s="67"/>
      <c r="BI12" s="67"/>
      <c r="BJ12" s="67"/>
      <c r="BK12" s="67"/>
      <c r="BL12" s="67"/>
      <c r="BM12" s="67"/>
      <c r="BN12" s="67"/>
      <c r="BO12" s="67"/>
      <c r="BP12" s="67"/>
      <c r="BQ12" s="67"/>
    </row>
    <row r="13" spans="1:69" ht="15" customHeight="1" x14ac:dyDescent="0.2">
      <c r="A13" s="67"/>
      <c r="B13" s="67"/>
      <c r="C13" s="67"/>
      <c r="D13" s="149"/>
      <c r="E13" s="150"/>
      <c r="F13" s="67"/>
      <c r="G13" s="155"/>
      <c r="H13" s="156"/>
      <c r="I13" s="156"/>
      <c r="J13" s="156"/>
      <c r="K13" s="156"/>
      <c r="L13" s="156"/>
      <c r="M13" s="156"/>
      <c r="N13" s="157"/>
      <c r="O13" s="155"/>
      <c r="P13" s="156"/>
      <c r="Q13" s="156"/>
      <c r="R13" s="157"/>
      <c r="S13" s="155"/>
      <c r="T13" s="156"/>
      <c r="U13" s="156"/>
      <c r="V13" s="156"/>
      <c r="W13" s="156"/>
      <c r="X13" s="156"/>
      <c r="Y13" s="15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70"/>
      <c r="AZ13" s="71"/>
      <c r="BA13" s="67"/>
      <c r="BB13" s="67"/>
      <c r="BC13" s="87"/>
      <c r="BD13" s="88"/>
      <c r="BE13" s="67"/>
      <c r="BF13" s="147"/>
      <c r="BG13" s="145"/>
      <c r="BH13" s="67"/>
      <c r="BI13" s="67"/>
      <c r="BJ13" s="67"/>
      <c r="BK13" s="67"/>
      <c r="BL13" s="67"/>
      <c r="BM13" s="67"/>
      <c r="BN13" s="67"/>
      <c r="BO13" s="67"/>
      <c r="BP13" s="67"/>
      <c r="BQ13" s="67"/>
    </row>
    <row r="14" spans="1:69" ht="15" customHeight="1" x14ac:dyDescent="0.2">
      <c r="A14" s="67"/>
      <c r="B14" s="67"/>
      <c r="C14" s="67"/>
      <c r="D14" s="149"/>
      <c r="E14" s="150"/>
      <c r="F14" s="67"/>
      <c r="G14" s="89"/>
      <c r="H14" s="90"/>
      <c r="I14" s="90"/>
      <c r="J14" s="90"/>
      <c r="K14" s="78"/>
      <c r="L14" s="91"/>
      <c r="M14" s="91"/>
      <c r="N14" s="81"/>
      <c r="O14" s="155"/>
      <c r="P14" s="156"/>
      <c r="Q14" s="156"/>
      <c r="R14" s="157"/>
      <c r="S14" s="158"/>
      <c r="T14" s="159"/>
      <c r="U14" s="159"/>
      <c r="V14" s="159"/>
      <c r="W14" s="159"/>
      <c r="X14" s="159"/>
      <c r="Y14" s="160"/>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87"/>
      <c r="AZ14" s="74"/>
      <c r="BA14" s="84"/>
      <c r="BB14" s="84"/>
      <c r="BC14" s="74"/>
      <c r="BD14" s="88"/>
      <c r="BE14" s="67"/>
      <c r="BF14" s="161" t="s">
        <v>47</v>
      </c>
      <c r="BG14" s="162"/>
      <c r="BH14" s="67"/>
      <c r="BI14" s="67"/>
      <c r="BJ14" s="67"/>
      <c r="BK14" s="67"/>
      <c r="BL14" s="67"/>
      <c r="BM14" s="67"/>
      <c r="BN14" s="67"/>
      <c r="BO14" s="67"/>
      <c r="BP14" s="67"/>
      <c r="BQ14" s="67"/>
    </row>
    <row r="15" spans="1:69" ht="15" customHeight="1" x14ac:dyDescent="0.2">
      <c r="A15" s="67"/>
      <c r="B15" s="67"/>
      <c r="C15" s="67"/>
      <c r="D15" s="149"/>
      <c r="E15" s="150"/>
      <c r="F15" s="67"/>
      <c r="G15" s="67"/>
      <c r="H15" s="67"/>
      <c r="I15" s="67"/>
      <c r="J15" s="67"/>
      <c r="K15" s="67"/>
      <c r="L15" s="67"/>
      <c r="M15" s="67"/>
      <c r="N15" s="67"/>
      <c r="O15" s="92"/>
      <c r="P15" s="93"/>
      <c r="Q15" s="94"/>
      <c r="R15" s="163" t="s">
        <v>131</v>
      </c>
      <c r="S15" s="164"/>
      <c r="T15" s="164"/>
      <c r="U15" s="164"/>
      <c r="V15" s="164"/>
      <c r="W15" s="165"/>
      <c r="X15" s="95"/>
      <c r="Y15" s="96"/>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87"/>
      <c r="AZ15" s="74"/>
      <c r="BA15" s="78"/>
      <c r="BB15" s="81"/>
      <c r="BC15" s="74"/>
      <c r="BD15" s="88"/>
      <c r="BE15" s="67"/>
      <c r="BF15" s="146"/>
      <c r="BG15" s="142"/>
      <c r="BH15" s="67"/>
      <c r="BI15" s="67"/>
      <c r="BJ15" s="67"/>
      <c r="BK15" s="67"/>
      <c r="BL15" s="67"/>
      <c r="BM15" s="67"/>
      <c r="BN15" s="67"/>
      <c r="BO15" s="67"/>
      <c r="BP15" s="67"/>
      <c r="BQ15" s="67"/>
    </row>
    <row r="16" spans="1:69" ht="15" customHeight="1" x14ac:dyDescent="0.2">
      <c r="A16" s="67"/>
      <c r="B16" s="67"/>
      <c r="C16" s="67"/>
      <c r="D16" s="149"/>
      <c r="E16" s="150"/>
      <c r="F16" s="67"/>
      <c r="G16" s="67"/>
      <c r="H16" s="67"/>
      <c r="I16" s="67"/>
      <c r="J16" s="67"/>
      <c r="K16" s="67"/>
      <c r="L16" s="67"/>
      <c r="M16" s="67"/>
      <c r="N16" s="67"/>
      <c r="O16" s="89"/>
      <c r="P16" s="90"/>
      <c r="Q16" s="97"/>
      <c r="R16" s="166"/>
      <c r="S16" s="167"/>
      <c r="T16" s="167"/>
      <c r="U16" s="167"/>
      <c r="V16" s="167"/>
      <c r="W16" s="168"/>
      <c r="X16" s="92"/>
      <c r="Y16" s="94"/>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87"/>
      <c r="AZ16" s="74"/>
      <c r="BA16" s="98"/>
      <c r="BB16" s="99"/>
      <c r="BC16" s="74"/>
      <c r="BD16" s="88"/>
      <c r="BE16" s="67"/>
      <c r="BF16" s="146"/>
      <c r="BG16" s="142"/>
      <c r="BH16" s="67"/>
      <c r="BI16" s="67"/>
      <c r="BJ16" s="67"/>
      <c r="BK16" s="67"/>
      <c r="BL16" s="67"/>
      <c r="BM16" s="67"/>
      <c r="BN16" s="67"/>
      <c r="BO16" s="67"/>
      <c r="BP16" s="67"/>
      <c r="BQ16" s="67"/>
    </row>
    <row r="17" spans="1:69" ht="15" customHeight="1" x14ac:dyDescent="0.2">
      <c r="A17" s="67"/>
      <c r="B17" s="67"/>
      <c r="C17" s="67"/>
      <c r="D17" s="149"/>
      <c r="E17" s="150"/>
      <c r="F17" s="67"/>
      <c r="G17" s="67"/>
      <c r="H17" s="67"/>
      <c r="I17" s="67"/>
      <c r="J17" s="67"/>
      <c r="K17" s="67"/>
      <c r="L17" s="67"/>
      <c r="M17" s="67"/>
      <c r="N17" s="67"/>
      <c r="O17" s="95"/>
      <c r="P17" s="153" t="s">
        <v>61</v>
      </c>
      <c r="Q17" s="153"/>
      <c r="R17" s="166"/>
      <c r="S17" s="167"/>
      <c r="T17" s="167"/>
      <c r="U17" s="167"/>
      <c r="V17" s="167"/>
      <c r="W17" s="168"/>
      <c r="X17" s="92"/>
      <c r="Y17" s="94"/>
      <c r="Z17" s="67"/>
      <c r="AA17" s="67"/>
      <c r="AB17" s="67"/>
      <c r="AC17" s="67"/>
      <c r="AD17" s="67"/>
      <c r="AE17" s="67"/>
      <c r="AF17" s="67"/>
      <c r="AG17" s="67"/>
      <c r="AH17" s="67"/>
      <c r="AI17" s="67"/>
      <c r="AJ17" s="67"/>
      <c r="AK17" s="67"/>
      <c r="AL17" s="67"/>
      <c r="AM17" s="67"/>
      <c r="AN17" s="67"/>
      <c r="AO17" s="67"/>
      <c r="AP17" s="67"/>
      <c r="AQ17" s="67"/>
      <c r="AR17" s="67"/>
      <c r="AS17" s="67"/>
      <c r="AT17" s="67"/>
      <c r="AU17" s="70"/>
      <c r="AV17" s="71"/>
      <c r="AW17" s="67"/>
      <c r="AX17" s="67"/>
      <c r="AY17" s="87"/>
      <c r="AZ17" s="74"/>
      <c r="BA17" s="100"/>
      <c r="BB17" s="69"/>
      <c r="BC17" s="74"/>
      <c r="BD17" s="88"/>
      <c r="BE17" s="67"/>
      <c r="BF17" s="146"/>
      <c r="BG17" s="142"/>
      <c r="BH17" s="84"/>
      <c r="BI17" s="84"/>
      <c r="BJ17" s="101"/>
      <c r="BK17" s="67"/>
      <c r="BL17" s="67"/>
      <c r="BM17" s="67"/>
      <c r="BN17" s="67"/>
      <c r="BO17" s="67"/>
      <c r="BP17" s="67"/>
      <c r="BQ17" s="67"/>
    </row>
    <row r="18" spans="1:69" ht="15" customHeight="1" x14ac:dyDescent="0.2">
      <c r="A18" s="67"/>
      <c r="B18" s="67"/>
      <c r="C18" s="67"/>
      <c r="D18" s="149"/>
      <c r="E18" s="150"/>
      <c r="F18" s="67"/>
      <c r="G18" s="67"/>
      <c r="H18" s="67"/>
      <c r="I18" s="67"/>
      <c r="J18" s="67"/>
      <c r="K18" s="67"/>
      <c r="L18" s="67"/>
      <c r="M18" s="67"/>
      <c r="N18" s="67"/>
      <c r="O18" s="92"/>
      <c r="P18" s="156"/>
      <c r="Q18" s="156"/>
      <c r="R18" s="169"/>
      <c r="S18" s="170"/>
      <c r="T18" s="170"/>
      <c r="U18" s="170"/>
      <c r="V18" s="170"/>
      <c r="W18" s="171"/>
      <c r="X18" s="102"/>
      <c r="Y18" s="94"/>
      <c r="Z18" s="67"/>
      <c r="AA18" s="67"/>
      <c r="AB18" s="67"/>
      <c r="AC18" s="67"/>
      <c r="AD18" s="67"/>
      <c r="AE18" s="67"/>
      <c r="AF18" s="67"/>
      <c r="AG18" s="67"/>
      <c r="AH18" s="67"/>
      <c r="AI18" s="67"/>
      <c r="AJ18" s="67"/>
      <c r="AK18" s="67"/>
      <c r="AL18" s="67"/>
      <c r="AM18" s="67"/>
      <c r="AN18" s="67"/>
      <c r="AO18" s="67"/>
      <c r="AP18" s="67"/>
      <c r="AQ18" s="67"/>
      <c r="AR18" s="67"/>
      <c r="AS18" s="67"/>
      <c r="AT18" s="67"/>
      <c r="AU18" s="87"/>
      <c r="AV18" s="74"/>
      <c r="AW18" s="84"/>
      <c r="AX18" s="103"/>
      <c r="AY18" s="142" t="s">
        <v>48</v>
      </c>
      <c r="AZ18" s="142"/>
      <c r="BA18" s="74"/>
      <c r="BB18" s="74"/>
      <c r="BC18" s="74"/>
      <c r="BD18" s="88"/>
      <c r="BE18" s="67"/>
      <c r="BF18" s="146"/>
      <c r="BG18" s="142"/>
      <c r="BH18" s="86"/>
      <c r="BI18" s="86"/>
      <c r="BJ18" s="104"/>
      <c r="BK18" s="67"/>
      <c r="BL18" s="67"/>
      <c r="BM18" s="67"/>
      <c r="BN18" s="67"/>
      <c r="BO18" s="67"/>
      <c r="BP18" s="67"/>
      <c r="BQ18" s="67"/>
    </row>
    <row r="19" spans="1:69" ht="15" customHeight="1" x14ac:dyDescent="0.2">
      <c r="A19" s="67"/>
      <c r="B19" s="67"/>
      <c r="C19" s="67"/>
      <c r="D19" s="149"/>
      <c r="E19" s="150"/>
      <c r="F19" s="67"/>
      <c r="G19" s="67"/>
      <c r="H19" s="67"/>
      <c r="I19" s="67"/>
      <c r="J19" s="67"/>
      <c r="K19" s="67"/>
      <c r="L19" s="67"/>
      <c r="M19" s="67"/>
      <c r="N19" s="67"/>
      <c r="O19" s="92"/>
      <c r="P19" s="156"/>
      <c r="Q19" s="156"/>
      <c r="R19" s="94"/>
      <c r="S19" s="155" t="s">
        <v>65</v>
      </c>
      <c r="T19" s="172"/>
      <c r="U19" s="172"/>
      <c r="V19" s="172"/>
      <c r="W19" s="172"/>
      <c r="X19" s="173"/>
      <c r="Y19" s="105"/>
      <c r="Z19" s="67"/>
      <c r="AA19" s="67"/>
      <c r="AB19" s="67"/>
      <c r="AC19" s="67"/>
      <c r="AD19" s="67"/>
      <c r="AE19" s="67"/>
      <c r="AF19" s="67"/>
      <c r="AG19" s="67"/>
      <c r="AH19" s="67"/>
      <c r="AI19" s="67"/>
      <c r="AJ19" s="67"/>
      <c r="AK19" s="67"/>
      <c r="AL19" s="67"/>
      <c r="AM19" s="67"/>
      <c r="AN19" s="67"/>
      <c r="AO19" s="67"/>
      <c r="AP19" s="67"/>
      <c r="AQ19" s="67"/>
      <c r="AR19" s="67"/>
      <c r="AS19" s="67"/>
      <c r="AT19" s="67"/>
      <c r="AU19" s="87"/>
      <c r="AV19" s="74"/>
      <c r="AW19" s="78"/>
      <c r="AX19" s="81"/>
      <c r="AY19" s="74"/>
      <c r="AZ19" s="74"/>
      <c r="BA19" s="78"/>
      <c r="BB19" s="81"/>
      <c r="BC19" s="74"/>
      <c r="BD19" s="88"/>
      <c r="BE19" s="67"/>
      <c r="BF19" s="146"/>
      <c r="BG19" s="142"/>
      <c r="BH19" s="78"/>
      <c r="BI19" s="67"/>
      <c r="BJ19" s="67"/>
      <c r="BK19" s="67"/>
      <c r="BL19" s="67"/>
      <c r="BM19" s="67"/>
      <c r="BN19" s="67"/>
      <c r="BO19" s="67"/>
      <c r="BP19" s="67"/>
      <c r="BQ19" s="67"/>
    </row>
    <row r="20" spans="1:69" ht="15" customHeight="1" x14ac:dyDescent="0.2">
      <c r="A20" s="67"/>
      <c r="B20" s="67"/>
      <c r="C20" s="67"/>
      <c r="D20" s="149"/>
      <c r="E20" s="150"/>
      <c r="F20" s="67"/>
      <c r="G20" s="67"/>
      <c r="H20" s="67"/>
      <c r="I20" s="67"/>
      <c r="J20" s="67"/>
      <c r="K20" s="67"/>
      <c r="L20" s="67"/>
      <c r="M20" s="67"/>
      <c r="N20" s="67"/>
      <c r="O20" s="92"/>
      <c r="P20" s="156"/>
      <c r="Q20" s="156"/>
      <c r="R20" s="94"/>
      <c r="S20" s="155"/>
      <c r="T20" s="172"/>
      <c r="U20" s="172"/>
      <c r="V20" s="172"/>
      <c r="W20" s="172"/>
      <c r="X20" s="173"/>
      <c r="Y20" s="105"/>
      <c r="Z20" s="67"/>
      <c r="AA20" s="67"/>
      <c r="AB20" s="67"/>
      <c r="AC20" s="67"/>
      <c r="AD20" s="67"/>
      <c r="AE20" s="67"/>
      <c r="AF20" s="67"/>
      <c r="AG20" s="67"/>
      <c r="AH20" s="67"/>
      <c r="AI20" s="67"/>
      <c r="AJ20" s="67"/>
      <c r="AK20" s="67"/>
      <c r="AL20" s="67"/>
      <c r="AM20" s="67"/>
      <c r="AN20" s="67"/>
      <c r="AO20" s="67"/>
      <c r="AP20" s="67"/>
      <c r="AQ20" s="67"/>
      <c r="AR20" s="67"/>
      <c r="AS20" s="67"/>
      <c r="AT20" s="67"/>
      <c r="AU20" s="87"/>
      <c r="AV20" s="74"/>
      <c r="AW20" s="98"/>
      <c r="AX20" s="99"/>
      <c r="AY20" s="74"/>
      <c r="AZ20" s="74"/>
      <c r="BA20" s="98"/>
      <c r="BB20" s="99"/>
      <c r="BC20" s="74"/>
      <c r="BD20" s="88"/>
      <c r="BE20" s="67"/>
      <c r="BF20" s="146"/>
      <c r="BG20" s="142"/>
      <c r="BH20" s="98"/>
      <c r="BI20" s="67"/>
      <c r="BJ20" s="67"/>
      <c r="BK20" s="67"/>
      <c r="BL20" s="67"/>
      <c r="BM20" s="67"/>
      <c r="BN20" s="67"/>
      <c r="BO20" s="67"/>
      <c r="BP20" s="67"/>
      <c r="BQ20" s="67"/>
    </row>
    <row r="21" spans="1:69" ht="15" customHeight="1" x14ac:dyDescent="0.2">
      <c r="A21" s="67"/>
      <c r="B21" s="67"/>
      <c r="C21" s="67"/>
      <c r="D21" s="151"/>
      <c r="E21" s="141"/>
      <c r="F21" s="67"/>
      <c r="G21" s="67"/>
      <c r="H21" s="67"/>
      <c r="I21" s="67"/>
      <c r="J21" s="67"/>
      <c r="K21" s="67"/>
      <c r="L21" s="67"/>
      <c r="M21" s="67"/>
      <c r="N21" s="67"/>
      <c r="O21" s="92"/>
      <c r="P21" s="156"/>
      <c r="Q21" s="156"/>
      <c r="R21" s="94"/>
      <c r="S21" s="155"/>
      <c r="T21" s="172"/>
      <c r="U21" s="172"/>
      <c r="V21" s="172"/>
      <c r="W21" s="172"/>
      <c r="X21" s="173"/>
      <c r="Y21" s="105"/>
      <c r="Z21" s="67"/>
      <c r="AA21" s="67"/>
      <c r="AB21" s="67"/>
      <c r="AC21" s="67"/>
      <c r="AD21" s="67"/>
      <c r="AE21" s="67"/>
      <c r="AF21" s="67"/>
      <c r="AG21" s="67"/>
      <c r="AH21" s="67"/>
      <c r="AI21" s="67"/>
      <c r="AJ21" s="67"/>
      <c r="AK21" s="67"/>
      <c r="AL21" s="67"/>
      <c r="AM21" s="67"/>
      <c r="AN21" s="67"/>
      <c r="AO21" s="67"/>
      <c r="AP21" s="67"/>
      <c r="AQ21" s="67"/>
      <c r="AR21" s="67"/>
      <c r="AS21" s="67"/>
      <c r="AT21" s="67"/>
      <c r="AU21" s="87"/>
      <c r="AV21" s="74"/>
      <c r="AW21" s="100"/>
      <c r="AX21" s="69"/>
      <c r="AY21" s="74"/>
      <c r="AZ21" s="74"/>
      <c r="BA21" s="100"/>
      <c r="BB21" s="69"/>
      <c r="BC21" s="74"/>
      <c r="BD21" s="88"/>
      <c r="BE21" s="67"/>
      <c r="BF21" s="146"/>
      <c r="BG21" s="142"/>
      <c r="BH21" s="98"/>
      <c r="BI21" s="67"/>
      <c r="BJ21" s="67"/>
      <c r="BK21" s="67"/>
      <c r="BL21" s="67"/>
      <c r="BM21" s="67"/>
      <c r="BN21" s="67"/>
      <c r="BO21" s="67"/>
      <c r="BP21" s="67"/>
      <c r="BQ21" s="67"/>
    </row>
    <row r="22" spans="1:69" ht="15" customHeight="1" x14ac:dyDescent="0.2">
      <c r="A22" s="67"/>
      <c r="B22" s="67"/>
      <c r="C22" s="67"/>
      <c r="D22" s="67"/>
      <c r="E22" s="67"/>
      <c r="F22" s="67"/>
      <c r="G22" s="67"/>
      <c r="H22" s="67"/>
      <c r="I22" s="67"/>
      <c r="J22" s="67"/>
      <c r="K22" s="67"/>
      <c r="L22" s="67"/>
      <c r="M22" s="67"/>
      <c r="N22" s="67"/>
      <c r="O22" s="89"/>
      <c r="P22" s="156"/>
      <c r="Q22" s="156"/>
      <c r="R22" s="94"/>
      <c r="S22" s="155"/>
      <c r="T22" s="172"/>
      <c r="U22" s="172"/>
      <c r="V22" s="172"/>
      <c r="W22" s="172"/>
      <c r="X22" s="173"/>
      <c r="Y22" s="105"/>
      <c r="Z22" s="67"/>
      <c r="AA22" s="67"/>
      <c r="AB22" s="67"/>
      <c r="AC22" s="67"/>
      <c r="AD22" s="67"/>
      <c r="AE22" s="67"/>
      <c r="AF22" s="67"/>
      <c r="AG22" s="67"/>
      <c r="AH22" s="67"/>
      <c r="AI22" s="67"/>
      <c r="AJ22" s="67"/>
      <c r="AK22" s="67"/>
      <c r="AL22" s="67"/>
      <c r="AM22" s="67"/>
      <c r="AN22" s="67"/>
      <c r="AO22" s="67"/>
      <c r="AP22" s="67"/>
      <c r="AQ22" s="67"/>
      <c r="AR22" s="67"/>
      <c r="AS22" s="67"/>
      <c r="AT22" s="67"/>
      <c r="AU22" s="85"/>
      <c r="AV22" s="86"/>
      <c r="AW22" s="86"/>
      <c r="AX22" s="103"/>
      <c r="AY22" s="74"/>
      <c r="AZ22" s="74"/>
      <c r="BA22" s="74"/>
      <c r="BB22" s="74"/>
      <c r="BC22" s="74"/>
      <c r="BD22" s="74"/>
      <c r="BE22" s="84"/>
      <c r="BF22" s="146"/>
      <c r="BG22" s="142"/>
      <c r="BH22" s="100"/>
      <c r="BI22" s="67"/>
      <c r="BJ22" s="67"/>
      <c r="BK22" s="67"/>
      <c r="BL22" s="67"/>
      <c r="BM22" s="67"/>
      <c r="BN22" s="67"/>
      <c r="BO22" s="67"/>
      <c r="BP22" s="67"/>
      <c r="BQ22" s="67"/>
    </row>
    <row r="23" spans="1:69" ht="15" customHeight="1" x14ac:dyDescent="0.2">
      <c r="A23" s="67"/>
      <c r="B23" s="67"/>
      <c r="C23" s="67"/>
      <c r="D23" s="67"/>
      <c r="E23" s="67"/>
      <c r="F23" s="67"/>
      <c r="G23" s="67"/>
      <c r="H23" s="67"/>
      <c r="I23" s="67"/>
      <c r="J23" s="67"/>
      <c r="K23" s="67"/>
      <c r="L23" s="67"/>
      <c r="M23" s="67"/>
      <c r="N23" s="67"/>
      <c r="O23" s="67"/>
      <c r="P23" s="156"/>
      <c r="Q23" s="156"/>
      <c r="R23" s="94"/>
      <c r="S23" s="155"/>
      <c r="T23" s="172"/>
      <c r="U23" s="172"/>
      <c r="V23" s="172"/>
      <c r="W23" s="172"/>
      <c r="X23" s="173"/>
      <c r="Y23" s="105"/>
      <c r="Z23" s="67"/>
      <c r="AA23" s="67"/>
      <c r="AB23" s="67"/>
      <c r="AC23" s="67"/>
      <c r="AD23" s="67"/>
      <c r="AE23" s="67"/>
      <c r="AF23" s="67"/>
      <c r="AG23" s="67"/>
      <c r="AH23" s="67"/>
      <c r="AI23" s="67"/>
      <c r="AJ23" s="67"/>
      <c r="AK23" s="67"/>
      <c r="AL23" s="67"/>
      <c r="AM23" s="67"/>
      <c r="AN23" s="67"/>
      <c r="AO23" s="67"/>
      <c r="AP23" s="67"/>
      <c r="AQ23" s="67"/>
      <c r="AR23" s="67"/>
      <c r="AS23" s="67"/>
      <c r="AT23" s="67"/>
      <c r="AU23" s="106"/>
      <c r="AV23" s="164" t="s">
        <v>132</v>
      </c>
      <c r="AW23" s="164"/>
      <c r="AX23" s="165"/>
      <c r="AY23" s="107"/>
      <c r="AZ23" s="108"/>
      <c r="BA23" s="108"/>
      <c r="BB23" s="108"/>
      <c r="BC23" s="108"/>
      <c r="BD23" s="108"/>
      <c r="BE23" s="75"/>
      <c r="BF23" s="146"/>
      <c r="BG23" s="142"/>
      <c r="BH23" s="84"/>
      <c r="BI23" s="84"/>
      <c r="BJ23" s="109"/>
      <c r="BK23" s="67"/>
      <c r="BL23" s="67"/>
      <c r="BM23" s="67"/>
      <c r="BN23" s="67"/>
      <c r="BO23" s="67"/>
      <c r="BP23" s="67"/>
      <c r="BQ23" s="67"/>
    </row>
    <row r="24" spans="1:69" ht="15" customHeight="1" x14ac:dyDescent="0.2">
      <c r="A24" s="67"/>
      <c r="B24" s="67"/>
      <c r="C24" s="67"/>
      <c r="D24" s="67"/>
      <c r="E24" s="67"/>
      <c r="F24" s="67"/>
      <c r="G24" s="67"/>
      <c r="H24" s="67"/>
      <c r="I24" s="67"/>
      <c r="J24" s="67"/>
      <c r="K24" s="67"/>
      <c r="L24" s="67"/>
      <c r="M24" s="67"/>
      <c r="N24" s="67"/>
      <c r="O24" s="67"/>
      <c r="P24" s="156"/>
      <c r="Q24" s="156"/>
      <c r="R24" s="94"/>
      <c r="S24" s="163" t="s">
        <v>133</v>
      </c>
      <c r="T24" s="164"/>
      <c r="U24" s="165"/>
      <c r="V24" s="93"/>
      <c r="W24" s="93"/>
      <c r="X24" s="110"/>
      <c r="Y24" s="94"/>
      <c r="Z24" s="67"/>
      <c r="AA24" s="67"/>
      <c r="AB24" s="67"/>
      <c r="AC24" s="67"/>
      <c r="AD24" s="67"/>
      <c r="AE24" s="67"/>
      <c r="AF24" s="67"/>
      <c r="AG24" s="67"/>
      <c r="AH24" s="67"/>
      <c r="AI24" s="67"/>
      <c r="AJ24" s="67"/>
      <c r="AK24" s="67"/>
      <c r="AL24" s="67"/>
      <c r="AM24" s="67"/>
      <c r="AN24" s="67"/>
      <c r="AO24" s="67"/>
      <c r="AP24" s="67"/>
      <c r="AQ24" s="67"/>
      <c r="AR24" s="67"/>
      <c r="AS24" s="67"/>
      <c r="AT24" s="67"/>
      <c r="AU24" s="111"/>
      <c r="AV24" s="167"/>
      <c r="AW24" s="167"/>
      <c r="AX24" s="168"/>
      <c r="AY24" s="146" t="s">
        <v>45</v>
      </c>
      <c r="AZ24" s="142"/>
      <c r="BA24" s="142"/>
      <c r="BB24" s="142"/>
      <c r="BC24" s="142"/>
      <c r="BD24" s="143"/>
      <c r="BE24" s="67"/>
      <c r="BF24" s="146"/>
      <c r="BG24" s="142"/>
      <c r="BH24" s="86"/>
      <c r="BI24" s="75"/>
      <c r="BJ24" s="67"/>
      <c r="BK24" s="67"/>
      <c r="BL24" s="67"/>
      <c r="BM24" s="67"/>
      <c r="BN24" s="67"/>
      <c r="BO24" s="67"/>
      <c r="BP24" s="67"/>
      <c r="BQ24" s="67"/>
    </row>
    <row r="25" spans="1:69" ht="15" customHeight="1" x14ac:dyDescent="0.2">
      <c r="A25" s="67"/>
      <c r="B25" s="67"/>
      <c r="C25" s="67"/>
      <c r="D25" s="67"/>
      <c r="E25" s="67"/>
      <c r="F25" s="67"/>
      <c r="G25" s="67"/>
      <c r="H25" s="67"/>
      <c r="I25" s="67"/>
      <c r="J25" s="67"/>
      <c r="K25" s="67"/>
      <c r="L25" s="67"/>
      <c r="M25" s="67"/>
      <c r="N25" s="67"/>
      <c r="O25" s="67"/>
      <c r="P25" s="159"/>
      <c r="Q25" s="159"/>
      <c r="R25" s="97"/>
      <c r="S25" s="166"/>
      <c r="T25" s="167"/>
      <c r="U25" s="168"/>
      <c r="V25" s="93"/>
      <c r="W25" s="93"/>
      <c r="X25" s="110"/>
      <c r="Y25" s="94"/>
      <c r="Z25" s="67"/>
      <c r="AA25" s="67"/>
      <c r="AB25" s="67"/>
      <c r="AC25" s="67"/>
      <c r="AD25" s="67"/>
      <c r="AE25" s="67"/>
      <c r="AF25" s="67"/>
      <c r="AG25" s="67"/>
      <c r="AH25" s="67"/>
      <c r="AI25" s="67"/>
      <c r="AJ25" s="67"/>
      <c r="AK25" s="67"/>
      <c r="AL25" s="67"/>
      <c r="AM25" s="67"/>
      <c r="AN25" s="67"/>
      <c r="AO25" s="67"/>
      <c r="AP25" s="67"/>
      <c r="AQ25" s="67"/>
      <c r="AR25" s="67"/>
      <c r="AS25" s="67"/>
      <c r="AT25" s="67"/>
      <c r="AU25" s="112"/>
      <c r="AV25" s="167"/>
      <c r="AW25" s="167"/>
      <c r="AX25" s="168"/>
      <c r="AY25" s="146"/>
      <c r="AZ25" s="142"/>
      <c r="BA25" s="142"/>
      <c r="BB25" s="142"/>
      <c r="BC25" s="142"/>
      <c r="BD25" s="143"/>
      <c r="BE25" s="67"/>
      <c r="BF25" s="146"/>
      <c r="BG25" s="142"/>
      <c r="BH25" s="78"/>
      <c r="BI25" s="67"/>
      <c r="BJ25" s="67"/>
      <c r="BK25" s="67"/>
      <c r="BL25" s="67"/>
      <c r="BM25" s="67"/>
      <c r="BN25" s="67"/>
      <c r="BO25" s="67"/>
      <c r="BP25" s="67"/>
      <c r="BQ25" s="67"/>
    </row>
    <row r="26" spans="1:69" ht="15" customHeight="1" x14ac:dyDescent="0.2">
      <c r="A26" s="67"/>
      <c r="B26" s="67"/>
      <c r="C26" s="67"/>
      <c r="D26" s="67"/>
      <c r="E26" s="67"/>
      <c r="F26" s="67"/>
      <c r="G26" s="67"/>
      <c r="H26" s="67"/>
      <c r="I26" s="67"/>
      <c r="J26" s="67"/>
      <c r="K26" s="67"/>
      <c r="L26" s="67"/>
      <c r="M26" s="67"/>
      <c r="N26" s="67"/>
      <c r="O26" s="67"/>
      <c r="P26" s="153" t="s">
        <v>60</v>
      </c>
      <c r="Q26" s="153"/>
      <c r="R26" s="154"/>
      <c r="S26" s="166"/>
      <c r="T26" s="167"/>
      <c r="U26" s="168"/>
      <c r="V26" s="93"/>
      <c r="W26" s="93"/>
      <c r="X26" s="110"/>
      <c r="Y26" s="94"/>
      <c r="Z26" s="67"/>
      <c r="AA26" s="67"/>
      <c r="AB26" s="67"/>
      <c r="AC26" s="67"/>
      <c r="AD26" s="67"/>
      <c r="AE26" s="67"/>
      <c r="AF26" s="67"/>
      <c r="AG26" s="67"/>
      <c r="AH26" s="67"/>
      <c r="AI26" s="67"/>
      <c r="AJ26" s="67"/>
      <c r="AK26" s="67"/>
      <c r="AL26" s="152" t="s">
        <v>58</v>
      </c>
      <c r="AM26" s="153"/>
      <c r="AN26" s="153"/>
      <c r="AO26" s="153"/>
      <c r="AP26" s="153"/>
      <c r="AQ26" s="154"/>
      <c r="AR26" s="152" t="s">
        <v>57</v>
      </c>
      <c r="AS26" s="153"/>
      <c r="AT26" s="153"/>
      <c r="AU26" s="154"/>
      <c r="AV26" s="167"/>
      <c r="AW26" s="167"/>
      <c r="AX26" s="168"/>
      <c r="AY26" s="146"/>
      <c r="AZ26" s="142"/>
      <c r="BA26" s="142"/>
      <c r="BB26" s="142"/>
      <c r="BC26" s="142"/>
      <c r="BD26" s="143"/>
      <c r="BE26" s="67"/>
      <c r="BF26" s="146"/>
      <c r="BG26" s="142"/>
      <c r="BH26" s="98"/>
      <c r="BI26" s="67"/>
      <c r="BJ26" s="67"/>
      <c r="BK26" s="67"/>
      <c r="BL26" s="67"/>
      <c r="BM26" s="67"/>
      <c r="BN26" s="67"/>
      <c r="BO26" s="67"/>
      <c r="BP26" s="67"/>
      <c r="BQ26" s="67"/>
    </row>
    <row r="27" spans="1:69" ht="15" customHeight="1" x14ac:dyDescent="0.2">
      <c r="A27" s="67"/>
      <c r="B27" s="67"/>
      <c r="C27" s="67"/>
      <c r="D27" s="67"/>
      <c r="E27" s="67"/>
      <c r="F27" s="67"/>
      <c r="G27" s="67"/>
      <c r="H27" s="67"/>
      <c r="I27" s="67"/>
      <c r="J27" s="67"/>
      <c r="K27" s="67"/>
      <c r="L27" s="67"/>
      <c r="M27" s="67"/>
      <c r="N27" s="67"/>
      <c r="O27" s="67"/>
      <c r="P27" s="156"/>
      <c r="Q27" s="156"/>
      <c r="R27" s="157"/>
      <c r="S27" s="169"/>
      <c r="T27" s="170"/>
      <c r="U27" s="171"/>
      <c r="V27" s="89"/>
      <c r="W27" s="90"/>
      <c r="X27" s="113"/>
      <c r="Y27" s="97"/>
      <c r="Z27" s="67"/>
      <c r="AA27" s="67"/>
      <c r="AB27" s="67"/>
      <c r="AC27" s="67"/>
      <c r="AD27" s="67"/>
      <c r="AE27" s="67"/>
      <c r="AF27" s="67"/>
      <c r="AG27" s="67"/>
      <c r="AH27" s="67"/>
      <c r="AI27" s="67"/>
      <c r="AJ27" s="67"/>
      <c r="AK27" s="67"/>
      <c r="AL27" s="155"/>
      <c r="AM27" s="156"/>
      <c r="AN27" s="156"/>
      <c r="AO27" s="156"/>
      <c r="AP27" s="156"/>
      <c r="AQ27" s="157"/>
      <c r="AR27" s="155"/>
      <c r="AS27" s="156"/>
      <c r="AT27" s="156"/>
      <c r="AU27" s="157"/>
      <c r="AV27" s="167"/>
      <c r="AW27" s="167"/>
      <c r="AX27" s="168"/>
      <c r="AY27" s="146"/>
      <c r="AZ27" s="142"/>
      <c r="BA27" s="142"/>
      <c r="BB27" s="142"/>
      <c r="BC27" s="142"/>
      <c r="BD27" s="143"/>
      <c r="BE27" s="67"/>
      <c r="BF27" s="146"/>
      <c r="BG27" s="142"/>
      <c r="BH27" s="98"/>
      <c r="BI27" s="67"/>
      <c r="BJ27" s="67"/>
      <c r="BK27" s="67"/>
      <c r="BL27" s="67"/>
      <c r="BM27" s="67"/>
      <c r="BN27" s="67"/>
      <c r="BO27" s="67"/>
      <c r="BP27" s="67"/>
      <c r="BQ27" s="67"/>
    </row>
    <row r="28" spans="1:69" ht="12.75" customHeight="1" x14ac:dyDescent="0.2">
      <c r="A28" s="67"/>
      <c r="B28" s="67"/>
      <c r="C28" s="67"/>
      <c r="D28" s="67"/>
      <c r="E28" s="67"/>
      <c r="F28" s="67"/>
      <c r="G28" s="67"/>
      <c r="H28" s="67"/>
      <c r="I28" s="67"/>
      <c r="J28" s="67"/>
      <c r="K28" s="67"/>
      <c r="L28" s="67"/>
      <c r="M28" s="67"/>
      <c r="N28" s="67"/>
      <c r="O28" s="95"/>
      <c r="P28" s="156"/>
      <c r="Q28" s="156"/>
      <c r="R28" s="157"/>
      <c r="S28" s="152" t="s">
        <v>64</v>
      </c>
      <c r="T28" s="153"/>
      <c r="U28" s="153"/>
      <c r="V28" s="153"/>
      <c r="W28" s="153"/>
      <c r="X28" s="153"/>
      <c r="Y28" s="154"/>
      <c r="Z28" s="152" t="s">
        <v>59</v>
      </c>
      <c r="AA28" s="153"/>
      <c r="AB28" s="153"/>
      <c r="AC28" s="153"/>
      <c r="AD28" s="153"/>
      <c r="AE28" s="153"/>
      <c r="AF28" s="153"/>
      <c r="AG28" s="153"/>
      <c r="AH28" s="153"/>
      <c r="AI28" s="153"/>
      <c r="AJ28" s="153"/>
      <c r="AK28" s="154"/>
      <c r="AL28" s="155"/>
      <c r="AM28" s="156"/>
      <c r="AN28" s="156"/>
      <c r="AO28" s="156"/>
      <c r="AP28" s="156"/>
      <c r="AQ28" s="157"/>
      <c r="AR28" s="155"/>
      <c r="AS28" s="156"/>
      <c r="AT28" s="156"/>
      <c r="AU28" s="157"/>
      <c r="AV28" s="167"/>
      <c r="AW28" s="167"/>
      <c r="AX28" s="168"/>
      <c r="AY28" s="146"/>
      <c r="AZ28" s="142"/>
      <c r="BA28" s="142"/>
      <c r="BB28" s="142"/>
      <c r="BC28" s="142"/>
      <c r="BD28" s="143"/>
      <c r="BE28" s="67"/>
      <c r="BF28" s="146"/>
      <c r="BG28" s="142"/>
      <c r="BH28" s="100"/>
      <c r="BI28" s="67"/>
      <c r="BJ28" s="67"/>
      <c r="BK28" s="67"/>
      <c r="BL28" s="67"/>
      <c r="BM28" s="67"/>
      <c r="BN28" s="67"/>
      <c r="BO28" s="67"/>
      <c r="BP28" s="67"/>
      <c r="BQ28" s="67"/>
    </row>
    <row r="29" spans="1:69" ht="12.75" customHeight="1" x14ac:dyDescent="0.2">
      <c r="A29" s="67"/>
      <c r="B29" s="67"/>
      <c r="C29" s="67"/>
      <c r="D29" s="67"/>
      <c r="E29" s="67"/>
      <c r="F29" s="67"/>
      <c r="G29" s="67"/>
      <c r="H29" s="67"/>
      <c r="I29" s="67"/>
      <c r="J29" s="67"/>
      <c r="K29" s="67"/>
      <c r="L29" s="67"/>
      <c r="M29" s="67"/>
      <c r="N29" s="67"/>
      <c r="O29" s="92"/>
      <c r="P29" s="156"/>
      <c r="Q29" s="156"/>
      <c r="R29" s="157"/>
      <c r="S29" s="155"/>
      <c r="T29" s="172"/>
      <c r="U29" s="172"/>
      <c r="V29" s="172"/>
      <c r="W29" s="172"/>
      <c r="X29" s="172"/>
      <c r="Y29" s="157"/>
      <c r="Z29" s="155"/>
      <c r="AA29" s="172"/>
      <c r="AB29" s="172"/>
      <c r="AC29" s="172"/>
      <c r="AD29" s="172"/>
      <c r="AE29" s="172"/>
      <c r="AF29" s="172"/>
      <c r="AG29" s="172"/>
      <c r="AH29" s="172"/>
      <c r="AI29" s="172"/>
      <c r="AJ29" s="172"/>
      <c r="AK29" s="157"/>
      <c r="AL29" s="155"/>
      <c r="AM29" s="156"/>
      <c r="AN29" s="156"/>
      <c r="AO29" s="156"/>
      <c r="AP29" s="156"/>
      <c r="AQ29" s="157"/>
      <c r="AR29" s="155"/>
      <c r="AS29" s="156"/>
      <c r="AT29" s="156"/>
      <c r="AU29" s="157"/>
      <c r="AV29" s="167"/>
      <c r="AW29" s="167"/>
      <c r="AX29" s="168"/>
      <c r="AY29" s="146"/>
      <c r="AZ29" s="142"/>
      <c r="BA29" s="142"/>
      <c r="BB29" s="142"/>
      <c r="BC29" s="142"/>
      <c r="BD29" s="143"/>
      <c r="BE29" s="67"/>
      <c r="BF29" s="146"/>
      <c r="BG29" s="142"/>
      <c r="BH29" s="84"/>
      <c r="BI29" s="84"/>
      <c r="BJ29" s="109"/>
      <c r="BK29" s="67"/>
      <c r="BL29" s="67"/>
      <c r="BM29" s="67"/>
      <c r="BN29" s="67"/>
      <c r="BO29" s="67"/>
      <c r="BP29" s="67"/>
      <c r="BQ29" s="67"/>
    </row>
    <row r="30" spans="1:69" ht="12.75" customHeight="1" x14ac:dyDescent="0.2">
      <c r="A30" s="67"/>
      <c r="B30" s="67"/>
      <c r="C30" s="67"/>
      <c r="D30" s="67"/>
      <c r="E30" s="67"/>
      <c r="F30" s="67"/>
      <c r="G30" s="67"/>
      <c r="H30" s="67"/>
      <c r="I30" s="67"/>
      <c r="J30" s="67"/>
      <c r="K30" s="67"/>
      <c r="L30" s="67"/>
      <c r="M30" s="67"/>
      <c r="N30" s="67"/>
      <c r="O30" s="92"/>
      <c r="P30" s="156"/>
      <c r="Q30" s="156"/>
      <c r="R30" s="157"/>
      <c r="S30" s="155"/>
      <c r="T30" s="172"/>
      <c r="U30" s="172"/>
      <c r="V30" s="172"/>
      <c r="W30" s="172"/>
      <c r="X30" s="172"/>
      <c r="Y30" s="157"/>
      <c r="Z30" s="155"/>
      <c r="AA30" s="172"/>
      <c r="AB30" s="172"/>
      <c r="AC30" s="172"/>
      <c r="AD30" s="172"/>
      <c r="AE30" s="172"/>
      <c r="AF30" s="172"/>
      <c r="AG30" s="172"/>
      <c r="AH30" s="172"/>
      <c r="AI30" s="172"/>
      <c r="AJ30" s="172"/>
      <c r="AK30" s="157"/>
      <c r="AL30" s="155"/>
      <c r="AM30" s="156"/>
      <c r="AN30" s="156"/>
      <c r="AO30" s="156"/>
      <c r="AP30" s="156"/>
      <c r="AQ30" s="157"/>
      <c r="AR30" s="155"/>
      <c r="AS30" s="156"/>
      <c r="AT30" s="156"/>
      <c r="AU30" s="157"/>
      <c r="AV30" s="167"/>
      <c r="AW30" s="167"/>
      <c r="AX30" s="168"/>
      <c r="AY30" s="146"/>
      <c r="AZ30" s="142"/>
      <c r="BA30" s="142"/>
      <c r="BB30" s="142"/>
      <c r="BC30" s="142"/>
      <c r="BD30" s="143"/>
      <c r="BE30" s="67"/>
      <c r="BF30" s="146"/>
      <c r="BG30" s="142"/>
      <c r="BH30" s="86"/>
      <c r="BI30" s="75"/>
      <c r="BJ30" s="67"/>
      <c r="BK30" s="67"/>
      <c r="BL30" s="67"/>
      <c r="BM30" s="67"/>
      <c r="BN30" s="67"/>
      <c r="BO30" s="67"/>
      <c r="BP30" s="67"/>
      <c r="BQ30" s="67"/>
    </row>
    <row r="31" spans="1:69" ht="15" customHeight="1" x14ac:dyDescent="0.2">
      <c r="A31" s="67"/>
      <c r="B31" s="67"/>
      <c r="C31" s="67"/>
      <c r="D31" s="67"/>
      <c r="E31" s="67"/>
      <c r="F31" s="67"/>
      <c r="G31" s="67"/>
      <c r="H31" s="67"/>
      <c r="I31" s="67"/>
      <c r="J31" s="67"/>
      <c r="K31" s="67"/>
      <c r="L31" s="67"/>
      <c r="M31" s="67"/>
      <c r="N31" s="67"/>
      <c r="O31" s="89"/>
      <c r="P31" s="159"/>
      <c r="Q31" s="159"/>
      <c r="R31" s="160"/>
      <c r="S31" s="106"/>
      <c r="T31" s="114"/>
      <c r="U31" s="115"/>
      <c r="V31" s="89"/>
      <c r="W31" s="90"/>
      <c r="X31" s="90"/>
      <c r="Y31" s="97"/>
      <c r="Z31" s="106"/>
      <c r="AA31" s="114"/>
      <c r="AB31" s="114"/>
      <c r="AC31" s="114"/>
      <c r="AD31" s="114"/>
      <c r="AE31" s="115"/>
      <c r="AF31" s="89"/>
      <c r="AG31" s="90"/>
      <c r="AH31" s="90"/>
      <c r="AI31" s="90"/>
      <c r="AJ31" s="90"/>
      <c r="AK31" s="97"/>
      <c r="AL31" s="158"/>
      <c r="AM31" s="159"/>
      <c r="AN31" s="159"/>
      <c r="AO31" s="159"/>
      <c r="AP31" s="159"/>
      <c r="AQ31" s="160"/>
      <c r="AR31" s="158"/>
      <c r="AS31" s="159"/>
      <c r="AT31" s="159"/>
      <c r="AU31" s="160"/>
      <c r="AV31" s="170"/>
      <c r="AW31" s="170"/>
      <c r="AX31" s="171"/>
      <c r="AY31" s="146"/>
      <c r="AZ31" s="142"/>
      <c r="BA31" s="142"/>
      <c r="BB31" s="142"/>
      <c r="BC31" s="142"/>
      <c r="BD31" s="143"/>
      <c r="BE31" s="67"/>
      <c r="BF31" s="146"/>
      <c r="BG31" s="142"/>
      <c r="BH31" s="78"/>
      <c r="BI31" s="67"/>
      <c r="BJ31" s="67"/>
      <c r="BK31" s="67"/>
      <c r="BL31" s="67"/>
      <c r="BM31" s="67"/>
      <c r="BN31" s="67"/>
      <c r="BO31" s="67"/>
      <c r="BP31" s="67"/>
      <c r="BQ31" s="67"/>
    </row>
    <row r="32" spans="1:69" ht="15" customHeight="1" x14ac:dyDescent="0.2">
      <c r="A32" s="67"/>
      <c r="B32" s="67"/>
      <c r="C32" s="67"/>
      <c r="D32" s="67"/>
      <c r="E32" s="67"/>
      <c r="F32" s="67"/>
      <c r="G32" s="67"/>
      <c r="H32" s="67"/>
      <c r="I32" s="67"/>
      <c r="J32" s="67"/>
      <c r="K32" s="67"/>
      <c r="L32" s="67"/>
      <c r="M32" s="67"/>
      <c r="N32" s="67"/>
      <c r="O32" s="174" t="s">
        <v>134</v>
      </c>
      <c r="P32" s="167"/>
      <c r="Q32" s="167"/>
      <c r="R32" s="167"/>
      <c r="S32" s="167"/>
      <c r="T32" s="167"/>
      <c r="U32" s="167"/>
      <c r="V32" s="167"/>
      <c r="W32" s="167"/>
      <c r="X32" s="167"/>
      <c r="Y32" s="167"/>
      <c r="Z32" s="167"/>
      <c r="AA32" s="167"/>
      <c r="AB32" s="167"/>
      <c r="AC32" s="167"/>
      <c r="AD32" s="167"/>
      <c r="AE32" s="167"/>
      <c r="AF32" s="167"/>
      <c r="AG32" s="167"/>
      <c r="AH32" s="167"/>
      <c r="AI32" s="168"/>
      <c r="AJ32" s="116"/>
      <c r="AK32" s="174" t="s">
        <v>134</v>
      </c>
      <c r="AL32" s="167"/>
      <c r="AM32" s="167"/>
      <c r="AN32" s="167"/>
      <c r="AO32" s="167"/>
      <c r="AP32" s="167"/>
      <c r="AQ32" s="167"/>
      <c r="AR32" s="167"/>
      <c r="AS32" s="167"/>
      <c r="AT32" s="167"/>
      <c r="AU32" s="167"/>
      <c r="AV32" s="167"/>
      <c r="AW32" s="167"/>
      <c r="AX32" s="167"/>
      <c r="AY32" s="147"/>
      <c r="AZ32" s="144"/>
      <c r="BA32" s="144"/>
      <c r="BB32" s="144"/>
      <c r="BC32" s="144"/>
      <c r="BD32" s="145"/>
      <c r="BE32" s="67"/>
      <c r="BF32" s="147"/>
      <c r="BG32" s="144"/>
      <c r="BH32" s="100"/>
      <c r="BI32" s="67"/>
      <c r="BJ32" s="67"/>
      <c r="BK32" s="67"/>
      <c r="BL32" s="67"/>
      <c r="BM32" s="67"/>
      <c r="BN32" s="67"/>
      <c r="BO32" s="67"/>
      <c r="BP32" s="67"/>
      <c r="BQ32" s="67"/>
    </row>
    <row r="33" spans="1:69" ht="15" customHeight="1" x14ac:dyDescent="0.2">
      <c r="A33" s="67"/>
      <c r="B33" s="67"/>
      <c r="C33" s="67"/>
      <c r="D33" s="67"/>
      <c r="E33" s="67"/>
      <c r="F33" s="67"/>
      <c r="G33" s="67"/>
      <c r="H33" s="67"/>
      <c r="I33" s="67"/>
      <c r="J33" s="67"/>
      <c r="K33" s="67"/>
      <c r="L33" s="67"/>
      <c r="M33" s="67"/>
      <c r="N33" s="67"/>
      <c r="O33" s="166"/>
      <c r="P33" s="167"/>
      <c r="Q33" s="167"/>
      <c r="R33" s="167"/>
      <c r="S33" s="167"/>
      <c r="T33" s="167"/>
      <c r="U33" s="167"/>
      <c r="V33" s="167"/>
      <c r="W33" s="167"/>
      <c r="X33" s="167"/>
      <c r="Y33" s="167"/>
      <c r="Z33" s="167"/>
      <c r="AA33" s="167"/>
      <c r="AB33" s="167"/>
      <c r="AC33" s="167"/>
      <c r="AD33" s="167"/>
      <c r="AE33" s="167"/>
      <c r="AF33" s="167"/>
      <c r="AG33" s="167"/>
      <c r="AH33" s="167"/>
      <c r="AI33" s="168"/>
      <c r="AJ33" s="117"/>
      <c r="AK33" s="166"/>
      <c r="AL33" s="167"/>
      <c r="AM33" s="167"/>
      <c r="AN33" s="167"/>
      <c r="AO33" s="167"/>
      <c r="AP33" s="167"/>
      <c r="AQ33" s="167"/>
      <c r="AR33" s="167"/>
      <c r="AS33" s="167"/>
      <c r="AT33" s="167"/>
      <c r="AU33" s="167"/>
      <c r="AV33" s="167"/>
      <c r="AW33" s="167"/>
      <c r="AX33" s="167"/>
      <c r="AY33" s="175" t="s">
        <v>135</v>
      </c>
      <c r="AZ33" s="164"/>
      <c r="BA33" s="164"/>
      <c r="BB33" s="164"/>
      <c r="BC33" s="164"/>
      <c r="BD33" s="164"/>
      <c r="BE33" s="164"/>
      <c r="BF33" s="164"/>
      <c r="BG33" s="164"/>
      <c r="BH33" s="164"/>
      <c r="BI33" s="165"/>
      <c r="BJ33" s="163" t="s">
        <v>136</v>
      </c>
      <c r="BK33" s="165"/>
      <c r="BL33" s="67"/>
      <c r="BM33" s="67"/>
      <c r="BN33" s="67"/>
      <c r="BO33" s="67"/>
      <c r="BP33" s="67"/>
      <c r="BQ33" s="67"/>
    </row>
    <row r="34" spans="1:69" ht="15" customHeight="1" x14ac:dyDescent="0.2">
      <c r="A34" s="67"/>
      <c r="B34" s="67"/>
      <c r="C34" s="67"/>
      <c r="D34" s="67"/>
      <c r="E34" s="67"/>
      <c r="F34" s="67"/>
      <c r="G34" s="67"/>
      <c r="H34" s="67"/>
      <c r="I34" s="67"/>
      <c r="J34" s="67"/>
      <c r="K34" s="67"/>
      <c r="L34" s="67"/>
      <c r="M34" s="67"/>
      <c r="N34" s="67"/>
      <c r="O34" s="169"/>
      <c r="P34" s="170"/>
      <c r="Q34" s="170"/>
      <c r="R34" s="170"/>
      <c r="S34" s="170"/>
      <c r="T34" s="170"/>
      <c r="U34" s="170"/>
      <c r="V34" s="170"/>
      <c r="W34" s="170"/>
      <c r="X34" s="170"/>
      <c r="Y34" s="170"/>
      <c r="Z34" s="170"/>
      <c r="AA34" s="170"/>
      <c r="AB34" s="170"/>
      <c r="AC34" s="170"/>
      <c r="AD34" s="170"/>
      <c r="AE34" s="170"/>
      <c r="AF34" s="170"/>
      <c r="AG34" s="170"/>
      <c r="AH34" s="170"/>
      <c r="AI34" s="171"/>
      <c r="AJ34" s="118"/>
      <c r="AK34" s="169"/>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1"/>
      <c r="BJ34" s="169"/>
      <c r="BK34" s="171"/>
      <c r="BL34" s="67"/>
      <c r="BM34" s="67"/>
      <c r="BN34" s="67"/>
      <c r="BO34" s="67"/>
      <c r="BP34" s="67"/>
      <c r="BQ34" s="67"/>
    </row>
    <row r="35" spans="1:69" ht="15" customHeight="1" x14ac:dyDescent="0.2">
      <c r="A35" s="67"/>
      <c r="B35" s="67"/>
      <c r="C35" s="67"/>
      <c r="D35" s="67"/>
      <c r="E35" s="67"/>
      <c r="F35" s="67"/>
      <c r="G35" s="67"/>
      <c r="H35" s="67"/>
      <c r="I35" s="67"/>
      <c r="J35" s="67"/>
      <c r="K35" s="67"/>
      <c r="L35" s="67"/>
      <c r="M35" s="67"/>
      <c r="N35" s="67"/>
      <c r="O35" s="67"/>
      <c r="P35" s="67"/>
      <c r="Q35" s="67"/>
      <c r="R35" s="67"/>
      <c r="S35" s="67"/>
      <c r="T35" s="67"/>
      <c r="U35" s="67"/>
      <c r="V35" s="67"/>
      <c r="W35" s="67"/>
      <c r="X35" s="67"/>
      <c r="Y35" s="119"/>
      <c r="Z35" s="176" t="s">
        <v>36</v>
      </c>
      <c r="AA35" s="176"/>
      <c r="AB35" s="176"/>
      <c r="AC35" s="176"/>
      <c r="AD35" s="177"/>
      <c r="AE35" s="182" t="s">
        <v>39</v>
      </c>
      <c r="AF35" s="176"/>
      <c r="AG35" s="176"/>
      <c r="AH35" s="176"/>
      <c r="AI35" s="177"/>
      <c r="AJ35" s="119"/>
      <c r="AK35" s="120"/>
      <c r="AL35" s="182" t="s">
        <v>40</v>
      </c>
      <c r="AM35" s="176"/>
      <c r="AN35" s="176"/>
      <c r="AO35" s="176"/>
      <c r="AP35" s="176"/>
      <c r="AQ35" s="176"/>
      <c r="AR35" s="176"/>
      <c r="AS35" s="176"/>
      <c r="AT35" s="176"/>
      <c r="AU35" s="177"/>
      <c r="AV35" s="182" t="s">
        <v>41</v>
      </c>
      <c r="AW35" s="176"/>
      <c r="AX35" s="176"/>
      <c r="AY35" s="176"/>
      <c r="AZ35" s="176"/>
      <c r="BA35" s="176"/>
      <c r="BB35" s="176"/>
      <c r="BC35" s="176"/>
      <c r="BD35" s="177"/>
      <c r="BE35" s="182" t="s">
        <v>42</v>
      </c>
      <c r="BF35" s="176"/>
      <c r="BG35" s="176"/>
      <c r="BH35" s="176"/>
      <c r="BI35" s="177"/>
      <c r="BJ35" s="67"/>
      <c r="BK35" s="67"/>
      <c r="BL35" s="67"/>
      <c r="BM35" s="67"/>
      <c r="BN35" s="67"/>
      <c r="BO35" s="67"/>
      <c r="BP35" s="67"/>
      <c r="BQ35" s="67"/>
    </row>
    <row r="36" spans="1:69" ht="15" customHeight="1" x14ac:dyDescent="0.2">
      <c r="A36" s="67"/>
      <c r="B36" s="67"/>
      <c r="C36" s="67"/>
      <c r="D36" s="67"/>
      <c r="E36" s="67"/>
      <c r="F36" s="67"/>
      <c r="G36" s="67"/>
      <c r="H36" s="67"/>
      <c r="I36" s="67"/>
      <c r="J36" s="67"/>
      <c r="K36" s="67"/>
      <c r="L36" s="67"/>
      <c r="M36" s="67"/>
      <c r="N36" s="67"/>
      <c r="O36" s="67"/>
      <c r="P36" s="67"/>
      <c r="Q36" s="67"/>
      <c r="R36" s="67"/>
      <c r="S36" s="67"/>
      <c r="T36" s="67"/>
      <c r="U36" s="67"/>
      <c r="V36" s="67"/>
      <c r="W36" s="67"/>
      <c r="X36" s="67"/>
      <c r="Y36" s="121"/>
      <c r="Z36" s="178"/>
      <c r="AA36" s="178"/>
      <c r="AB36" s="178"/>
      <c r="AC36" s="178"/>
      <c r="AD36" s="179"/>
      <c r="AE36" s="183"/>
      <c r="AF36" s="180"/>
      <c r="AG36" s="180"/>
      <c r="AH36" s="180"/>
      <c r="AI36" s="181"/>
      <c r="AJ36" s="122"/>
      <c r="AK36" s="123"/>
      <c r="AL36" s="183"/>
      <c r="AM36" s="180"/>
      <c r="AN36" s="180"/>
      <c r="AO36" s="180"/>
      <c r="AP36" s="180"/>
      <c r="AQ36" s="180"/>
      <c r="AR36" s="180"/>
      <c r="AS36" s="180"/>
      <c r="AT36" s="180"/>
      <c r="AU36" s="181"/>
      <c r="AV36" s="183"/>
      <c r="AW36" s="180"/>
      <c r="AX36" s="180"/>
      <c r="AY36" s="180"/>
      <c r="AZ36" s="180"/>
      <c r="BA36" s="180"/>
      <c r="BB36" s="180"/>
      <c r="BC36" s="180"/>
      <c r="BD36" s="181"/>
      <c r="BE36" s="183"/>
      <c r="BF36" s="180"/>
      <c r="BG36" s="180"/>
      <c r="BH36" s="180"/>
      <c r="BI36" s="181"/>
      <c r="BJ36" s="67"/>
      <c r="BK36" s="67"/>
      <c r="BL36" s="67"/>
      <c r="BM36" s="67"/>
      <c r="BN36" s="67"/>
      <c r="BO36" s="67"/>
      <c r="BP36" s="67"/>
      <c r="BQ36" s="67"/>
    </row>
    <row r="37" spans="1:69" ht="7.5" customHeight="1" x14ac:dyDescent="0.2">
      <c r="A37" s="67"/>
      <c r="B37" s="67"/>
      <c r="C37" s="67"/>
      <c r="D37" s="67"/>
      <c r="E37" s="67"/>
      <c r="F37" s="67"/>
      <c r="G37" s="67"/>
      <c r="H37" s="67"/>
      <c r="I37" s="67"/>
      <c r="J37" s="67"/>
      <c r="K37" s="67"/>
      <c r="L37" s="67"/>
      <c r="M37" s="67"/>
      <c r="N37" s="67"/>
      <c r="O37" s="67"/>
      <c r="P37" s="67"/>
      <c r="Q37" s="67"/>
      <c r="R37" s="67"/>
      <c r="S37" s="67"/>
      <c r="T37" s="67"/>
      <c r="U37" s="67"/>
      <c r="V37" s="67"/>
      <c r="W37" s="67"/>
      <c r="X37" s="67"/>
      <c r="Y37" s="81"/>
      <c r="Z37" s="178"/>
      <c r="AA37" s="178"/>
      <c r="AB37" s="178"/>
      <c r="AC37" s="178"/>
      <c r="AD37" s="179"/>
      <c r="AE37" s="67"/>
      <c r="AF37" s="67"/>
      <c r="AG37" s="67"/>
      <c r="AH37" s="67"/>
      <c r="AI37" s="67"/>
      <c r="AJ37" s="121"/>
      <c r="AK37" s="124"/>
      <c r="AL37" s="67"/>
      <c r="AM37" s="67"/>
      <c r="AN37" s="67"/>
      <c r="AO37" s="67"/>
      <c r="AP37" s="67"/>
      <c r="AQ37" s="182" t="s">
        <v>56</v>
      </c>
      <c r="AR37" s="176"/>
      <c r="AS37" s="176"/>
      <c r="AT37" s="176"/>
      <c r="AU37" s="176"/>
      <c r="AV37" s="176"/>
      <c r="AW37" s="176"/>
      <c r="AX37" s="176"/>
      <c r="AY37" s="176"/>
      <c r="AZ37" s="176"/>
      <c r="BA37" s="176"/>
      <c r="BB37" s="176"/>
      <c r="BC37" s="176"/>
      <c r="BD37" s="125"/>
      <c r="BE37" s="125"/>
      <c r="BF37" s="125"/>
      <c r="BG37" s="126"/>
      <c r="BH37" s="67"/>
      <c r="BI37" s="67"/>
      <c r="BJ37" s="67"/>
      <c r="BK37" s="67"/>
      <c r="BL37" s="67"/>
      <c r="BM37" s="67"/>
      <c r="BN37" s="67"/>
      <c r="BO37" s="67"/>
      <c r="BP37" s="67"/>
      <c r="BQ37" s="67"/>
    </row>
    <row r="38" spans="1:69" ht="15" customHeight="1" x14ac:dyDescent="0.2">
      <c r="A38" s="67"/>
      <c r="B38" s="67"/>
      <c r="C38" s="67"/>
      <c r="D38" s="72"/>
      <c r="E38" s="138" t="s">
        <v>32</v>
      </c>
      <c r="F38" s="138"/>
      <c r="G38" s="138"/>
      <c r="H38" s="139"/>
      <c r="I38" s="67"/>
      <c r="J38" s="67"/>
      <c r="K38" s="67"/>
      <c r="L38" s="67"/>
      <c r="M38" s="67"/>
      <c r="N38" s="67"/>
      <c r="O38" s="67"/>
      <c r="P38" s="67"/>
      <c r="Q38" s="67"/>
      <c r="R38" s="67"/>
      <c r="S38" s="67"/>
      <c r="T38" s="67"/>
      <c r="U38" s="67"/>
      <c r="V38" s="67"/>
      <c r="W38" s="67"/>
      <c r="X38" s="67"/>
      <c r="Y38" s="99"/>
      <c r="Z38" s="178"/>
      <c r="AA38" s="178"/>
      <c r="AB38" s="178"/>
      <c r="AC38" s="178"/>
      <c r="AD38" s="179"/>
      <c r="AE38" s="99"/>
      <c r="AF38" s="182" t="s">
        <v>37</v>
      </c>
      <c r="AG38" s="176"/>
      <c r="AH38" s="176"/>
      <c r="AI38" s="176"/>
      <c r="AJ38" s="176"/>
      <c r="AK38" s="176"/>
      <c r="AL38" s="176"/>
      <c r="AM38" s="176"/>
      <c r="AN38" s="176"/>
      <c r="AO38" s="177"/>
      <c r="AP38" s="67"/>
      <c r="AQ38" s="184"/>
      <c r="AR38" s="178"/>
      <c r="AS38" s="178"/>
      <c r="AT38" s="178"/>
      <c r="AU38" s="178"/>
      <c r="AV38" s="178"/>
      <c r="AW38" s="178"/>
      <c r="AX38" s="178"/>
      <c r="AY38" s="178"/>
      <c r="AZ38" s="178"/>
      <c r="BA38" s="178"/>
      <c r="BB38" s="178"/>
      <c r="BC38" s="178"/>
      <c r="BD38" s="127"/>
      <c r="BE38" s="127"/>
      <c r="BF38" s="124"/>
      <c r="BG38" s="98"/>
      <c r="BH38" s="67"/>
      <c r="BI38" s="67"/>
      <c r="BJ38" s="67"/>
      <c r="BK38" s="67"/>
      <c r="BL38" s="67"/>
      <c r="BM38" s="67"/>
      <c r="BN38" s="67"/>
      <c r="BO38" s="67"/>
      <c r="BP38" s="67"/>
      <c r="BQ38" s="67"/>
    </row>
    <row r="39" spans="1:69" ht="15" customHeight="1" x14ac:dyDescent="0.2">
      <c r="A39" s="67"/>
      <c r="B39" s="67"/>
      <c r="C39" s="67"/>
      <c r="D39" s="128"/>
      <c r="E39" s="188"/>
      <c r="F39" s="188"/>
      <c r="G39" s="188"/>
      <c r="H39" s="150"/>
      <c r="I39" s="67"/>
      <c r="J39" s="67"/>
      <c r="K39" s="67"/>
      <c r="L39" s="67"/>
      <c r="M39" s="67"/>
      <c r="N39" s="67"/>
      <c r="O39" s="67"/>
      <c r="P39" s="67"/>
      <c r="Q39" s="67"/>
      <c r="R39" s="67"/>
      <c r="S39" s="67"/>
      <c r="T39" s="67"/>
      <c r="U39" s="67"/>
      <c r="V39" s="67"/>
      <c r="W39" s="67"/>
      <c r="X39" s="67"/>
      <c r="Y39" s="99"/>
      <c r="Z39" s="178"/>
      <c r="AA39" s="178"/>
      <c r="AB39" s="178"/>
      <c r="AC39" s="178"/>
      <c r="AD39" s="179"/>
      <c r="AE39" s="99"/>
      <c r="AF39" s="184"/>
      <c r="AG39" s="178"/>
      <c r="AH39" s="178"/>
      <c r="AI39" s="178"/>
      <c r="AJ39" s="178"/>
      <c r="AK39" s="178"/>
      <c r="AL39" s="178"/>
      <c r="AM39" s="178"/>
      <c r="AN39" s="178"/>
      <c r="AO39" s="179"/>
      <c r="AP39" s="67"/>
      <c r="AQ39" s="184"/>
      <c r="AR39" s="178"/>
      <c r="AS39" s="178"/>
      <c r="AT39" s="178"/>
      <c r="AU39" s="178"/>
      <c r="AV39" s="178"/>
      <c r="AW39" s="178"/>
      <c r="AX39" s="178"/>
      <c r="AY39" s="178"/>
      <c r="AZ39" s="178"/>
      <c r="BA39" s="178"/>
      <c r="BB39" s="178"/>
      <c r="BC39" s="178"/>
      <c r="BD39" s="127"/>
      <c r="BE39" s="124"/>
      <c r="BF39" s="67"/>
      <c r="BG39" s="67"/>
      <c r="BH39" s="67"/>
      <c r="BI39" s="67"/>
      <c r="BJ39" s="67"/>
      <c r="BK39" s="67"/>
      <c r="BL39" s="67"/>
      <c r="BM39" s="67"/>
      <c r="BN39" s="67"/>
      <c r="BO39" s="67"/>
      <c r="BP39" s="67"/>
      <c r="BQ39" s="67"/>
    </row>
    <row r="40" spans="1:69" ht="15" customHeight="1" x14ac:dyDescent="0.2">
      <c r="A40" s="67"/>
      <c r="B40" s="67"/>
      <c r="C40" s="67"/>
      <c r="D40" s="81"/>
      <c r="E40" s="188"/>
      <c r="F40" s="188"/>
      <c r="G40" s="188"/>
      <c r="H40" s="150"/>
      <c r="I40" s="67"/>
      <c r="J40" s="67"/>
      <c r="K40" s="67"/>
      <c r="L40" s="67"/>
      <c r="M40" s="67"/>
      <c r="N40" s="67"/>
      <c r="O40" s="138" t="s">
        <v>30</v>
      </c>
      <c r="P40" s="138"/>
      <c r="Q40" s="138"/>
      <c r="R40" s="138"/>
      <c r="S40" s="138"/>
      <c r="T40" s="139"/>
      <c r="U40" s="67"/>
      <c r="V40" s="67"/>
      <c r="W40" s="67"/>
      <c r="X40" s="67"/>
      <c r="Y40" s="99"/>
      <c r="Z40" s="178"/>
      <c r="AA40" s="178"/>
      <c r="AB40" s="178"/>
      <c r="AC40" s="178"/>
      <c r="AD40" s="179"/>
      <c r="AE40" s="99"/>
      <c r="AF40" s="184"/>
      <c r="AG40" s="178"/>
      <c r="AH40" s="178"/>
      <c r="AI40" s="178"/>
      <c r="AJ40" s="178"/>
      <c r="AK40" s="178"/>
      <c r="AL40" s="178"/>
      <c r="AM40" s="178"/>
      <c r="AN40" s="178"/>
      <c r="AO40" s="179"/>
      <c r="AP40" s="67"/>
      <c r="AQ40" s="184"/>
      <c r="AR40" s="178"/>
      <c r="AS40" s="178"/>
      <c r="AT40" s="178"/>
      <c r="AU40" s="178"/>
      <c r="AV40" s="178"/>
      <c r="AW40" s="178"/>
      <c r="AX40" s="178"/>
      <c r="AY40" s="178"/>
      <c r="AZ40" s="178"/>
      <c r="BA40" s="178"/>
      <c r="BB40" s="178"/>
      <c r="BC40" s="178"/>
      <c r="BD40" s="124"/>
      <c r="BE40" s="67"/>
      <c r="BF40" s="67"/>
      <c r="BG40" s="67"/>
      <c r="BH40" s="67"/>
      <c r="BI40" s="67"/>
      <c r="BJ40" s="67"/>
      <c r="BK40" s="67"/>
      <c r="BL40" s="67"/>
      <c r="BM40" s="67"/>
      <c r="BN40" s="67"/>
      <c r="BO40" s="67"/>
      <c r="BP40" s="67"/>
      <c r="BQ40" s="67"/>
    </row>
    <row r="41" spans="1:69" ht="15" customHeight="1" x14ac:dyDescent="0.2">
      <c r="A41" s="67"/>
      <c r="B41" s="67"/>
      <c r="C41" s="67"/>
      <c r="D41" s="99"/>
      <c r="E41" s="188"/>
      <c r="F41" s="188"/>
      <c r="G41" s="188"/>
      <c r="H41" s="150"/>
      <c r="I41" s="67"/>
      <c r="J41" s="67"/>
      <c r="K41" s="67"/>
      <c r="L41" s="67"/>
      <c r="M41" s="67"/>
      <c r="N41" s="72"/>
      <c r="O41" s="188"/>
      <c r="P41" s="188"/>
      <c r="Q41" s="188"/>
      <c r="R41" s="188"/>
      <c r="S41" s="188"/>
      <c r="T41" s="150"/>
      <c r="U41" s="67"/>
      <c r="V41" s="67"/>
      <c r="W41" s="67"/>
      <c r="X41" s="67"/>
      <c r="Y41" s="69"/>
      <c r="Z41" s="178"/>
      <c r="AA41" s="178"/>
      <c r="AB41" s="178"/>
      <c r="AC41" s="178"/>
      <c r="AD41" s="179"/>
      <c r="AE41" s="99"/>
      <c r="AF41" s="183"/>
      <c r="AG41" s="180"/>
      <c r="AH41" s="180"/>
      <c r="AI41" s="180"/>
      <c r="AJ41" s="180"/>
      <c r="AK41" s="180"/>
      <c r="AL41" s="180"/>
      <c r="AM41" s="180"/>
      <c r="AN41" s="180"/>
      <c r="AO41" s="181"/>
      <c r="AP41" s="67"/>
      <c r="AQ41" s="184"/>
      <c r="AR41" s="178"/>
      <c r="AS41" s="178"/>
      <c r="AT41" s="178"/>
      <c r="AU41" s="178"/>
      <c r="AV41" s="178"/>
      <c r="AW41" s="178"/>
      <c r="AX41" s="178"/>
      <c r="AY41" s="178"/>
      <c r="AZ41" s="178"/>
      <c r="BA41" s="178"/>
      <c r="BB41" s="178"/>
      <c r="BC41" s="178"/>
      <c r="BD41" s="67"/>
      <c r="BE41" s="67"/>
      <c r="BF41" s="67"/>
      <c r="BG41" s="67"/>
      <c r="BH41" s="67"/>
      <c r="BI41" s="67"/>
      <c r="BJ41" s="67"/>
      <c r="BK41" s="67"/>
      <c r="BL41" s="67"/>
      <c r="BM41" s="67"/>
      <c r="BN41" s="67"/>
      <c r="BO41" s="67"/>
      <c r="BP41" s="67"/>
      <c r="BQ41" s="67"/>
    </row>
    <row r="42" spans="1:69" ht="7.5" customHeight="1" x14ac:dyDescent="0.2">
      <c r="A42" s="67"/>
      <c r="B42" s="67"/>
      <c r="C42" s="67"/>
      <c r="D42" s="69"/>
      <c r="E42" s="188"/>
      <c r="F42" s="188"/>
      <c r="G42" s="188"/>
      <c r="H42" s="150"/>
      <c r="I42" s="67"/>
      <c r="J42" s="67"/>
      <c r="K42" s="67"/>
      <c r="L42" s="67"/>
      <c r="M42" s="67"/>
      <c r="N42" s="76"/>
      <c r="O42" s="188"/>
      <c r="P42" s="188"/>
      <c r="Q42" s="188"/>
      <c r="R42" s="188"/>
      <c r="S42" s="188"/>
      <c r="T42" s="150"/>
      <c r="U42" s="148" t="s">
        <v>31</v>
      </c>
      <c r="V42" s="138"/>
      <c r="W42" s="138"/>
      <c r="X42" s="138"/>
      <c r="Y42" s="139"/>
      <c r="Z42" s="178"/>
      <c r="AA42" s="178"/>
      <c r="AB42" s="178"/>
      <c r="AC42" s="178"/>
      <c r="AD42" s="179"/>
      <c r="AE42" s="67"/>
      <c r="AF42" s="67"/>
      <c r="AG42" s="67"/>
      <c r="AH42" s="67"/>
      <c r="AI42" s="67"/>
      <c r="AJ42" s="119"/>
      <c r="AK42" s="120"/>
      <c r="AL42" s="67"/>
      <c r="AM42" s="67"/>
      <c r="AN42" s="67"/>
      <c r="AO42" s="67"/>
      <c r="AP42" s="67"/>
      <c r="AQ42" s="183"/>
      <c r="AR42" s="180"/>
      <c r="AS42" s="180"/>
      <c r="AT42" s="180"/>
      <c r="AU42" s="180"/>
      <c r="AV42" s="180"/>
      <c r="AW42" s="180"/>
      <c r="AX42" s="180"/>
      <c r="AY42" s="180"/>
      <c r="AZ42" s="180"/>
      <c r="BA42" s="180"/>
      <c r="BB42" s="180"/>
      <c r="BC42" s="180"/>
      <c r="BD42" s="67"/>
      <c r="BE42" s="67"/>
      <c r="BF42" s="67"/>
      <c r="BG42" s="67"/>
      <c r="BH42" s="67"/>
      <c r="BI42" s="67"/>
      <c r="BJ42" s="67"/>
      <c r="BK42" s="67"/>
      <c r="BL42" s="67"/>
      <c r="BM42" s="67"/>
      <c r="BN42" s="67"/>
      <c r="BO42" s="67"/>
      <c r="BP42" s="67"/>
      <c r="BQ42" s="67"/>
    </row>
    <row r="43" spans="1:69" ht="15" customHeight="1" x14ac:dyDescent="0.2">
      <c r="A43" s="67"/>
      <c r="B43" s="67"/>
      <c r="C43" s="67"/>
      <c r="D43" s="72"/>
      <c r="E43" s="188"/>
      <c r="F43" s="188"/>
      <c r="G43" s="188"/>
      <c r="H43" s="150"/>
      <c r="I43" s="67"/>
      <c r="J43" s="67"/>
      <c r="K43" s="67"/>
      <c r="L43" s="67"/>
      <c r="M43" s="67"/>
      <c r="N43" s="76"/>
      <c r="O43" s="188"/>
      <c r="P43" s="188"/>
      <c r="Q43" s="188"/>
      <c r="R43" s="188"/>
      <c r="S43" s="188"/>
      <c r="T43" s="150"/>
      <c r="U43" s="151"/>
      <c r="V43" s="140"/>
      <c r="W43" s="140"/>
      <c r="X43" s="140"/>
      <c r="Y43" s="141"/>
      <c r="Z43" s="180"/>
      <c r="AA43" s="180"/>
      <c r="AB43" s="180"/>
      <c r="AC43" s="180"/>
      <c r="AD43" s="181"/>
      <c r="AE43" s="182" t="s">
        <v>33</v>
      </c>
      <c r="AF43" s="176"/>
      <c r="AG43" s="176"/>
      <c r="AH43" s="176"/>
      <c r="AI43" s="177"/>
      <c r="AJ43" s="122"/>
      <c r="AK43" s="123"/>
      <c r="AL43" s="182" t="s">
        <v>34</v>
      </c>
      <c r="AM43" s="176"/>
      <c r="AN43" s="176"/>
      <c r="AO43" s="176"/>
      <c r="AP43" s="185" t="s">
        <v>35</v>
      </c>
      <c r="AQ43" s="186"/>
      <c r="AR43" s="186"/>
      <c r="AS43" s="186"/>
      <c r="AT43" s="186"/>
      <c r="AU43" s="186"/>
      <c r="AV43" s="186"/>
      <c r="AW43" s="186"/>
      <c r="AX43" s="186"/>
      <c r="AY43" s="186"/>
      <c r="AZ43" s="186"/>
      <c r="BA43" s="187"/>
      <c r="BB43" s="67"/>
      <c r="BC43" s="67"/>
      <c r="BD43" s="67"/>
      <c r="BE43" s="67"/>
      <c r="BF43" s="67"/>
      <c r="BG43" s="67"/>
      <c r="BH43" s="67"/>
      <c r="BI43" s="67"/>
      <c r="BJ43" s="67"/>
      <c r="BK43" s="67"/>
      <c r="BL43" s="67"/>
      <c r="BM43" s="67"/>
      <c r="BN43" s="67"/>
      <c r="BO43" s="67"/>
      <c r="BP43" s="67"/>
      <c r="BQ43" s="67"/>
    </row>
    <row r="44" spans="1:69" ht="15" customHeight="1" x14ac:dyDescent="0.2">
      <c r="A44" s="67"/>
      <c r="B44" s="67"/>
      <c r="C44" s="67"/>
      <c r="D44" s="76"/>
      <c r="E44" s="129"/>
      <c r="F44" s="129"/>
      <c r="G44" s="78"/>
      <c r="H44" s="67"/>
      <c r="I44" s="67"/>
      <c r="J44" s="67"/>
      <c r="K44" s="67"/>
      <c r="L44" s="67"/>
      <c r="M44" s="67"/>
      <c r="N44" s="76"/>
      <c r="O44" s="129"/>
      <c r="P44" s="129"/>
      <c r="Q44" s="78"/>
      <c r="R44" s="91"/>
      <c r="S44" s="91"/>
      <c r="T44" s="91"/>
      <c r="U44" s="91"/>
      <c r="V44" s="91"/>
      <c r="W44" s="91"/>
      <c r="X44" s="91"/>
      <c r="Y44" s="91"/>
      <c r="Z44" s="67"/>
      <c r="AA44" s="67"/>
      <c r="AB44" s="67"/>
      <c r="AC44" s="67"/>
      <c r="AD44" s="99"/>
      <c r="AE44" s="183"/>
      <c r="AF44" s="180"/>
      <c r="AG44" s="180"/>
      <c r="AH44" s="180"/>
      <c r="AI44" s="181"/>
      <c r="AJ44" s="121"/>
      <c r="AK44" s="124"/>
      <c r="AL44" s="183"/>
      <c r="AM44" s="180"/>
      <c r="AN44" s="180"/>
      <c r="AO44" s="180"/>
      <c r="AP44" s="124"/>
      <c r="AQ44" s="67"/>
      <c r="AR44" s="130"/>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row>
    <row r="45" spans="1:69" ht="7.5" customHeight="1" x14ac:dyDescent="0.2">
      <c r="A45" s="67"/>
      <c r="B45" s="67"/>
      <c r="C45" s="67"/>
      <c r="D45" s="82"/>
      <c r="E45" s="129"/>
      <c r="F45" s="129"/>
      <c r="G45" s="98"/>
      <c r="H45" s="67"/>
      <c r="I45" s="67"/>
      <c r="J45" s="67"/>
      <c r="K45" s="67"/>
      <c r="L45" s="67"/>
      <c r="M45" s="67"/>
      <c r="N45" s="76"/>
      <c r="O45" s="129"/>
      <c r="P45" s="7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131"/>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row>
    <row r="46" spans="1:69" ht="15" customHeight="1" x14ac:dyDescent="0.2">
      <c r="A46" s="67"/>
      <c r="B46" s="67"/>
      <c r="C46" s="67"/>
      <c r="D46" s="81"/>
      <c r="E46" s="129"/>
      <c r="F46" s="77"/>
      <c r="G46" s="67"/>
      <c r="H46" s="67"/>
      <c r="I46" s="148" t="s">
        <v>26</v>
      </c>
      <c r="J46" s="138"/>
      <c r="K46" s="138"/>
      <c r="L46" s="138"/>
      <c r="M46" s="138"/>
      <c r="N46" s="138"/>
      <c r="O46" s="138"/>
      <c r="P46" s="138"/>
      <c r="Q46" s="138"/>
      <c r="R46" s="138"/>
      <c r="S46" s="138"/>
      <c r="T46" s="139"/>
      <c r="U46" s="148" t="s">
        <v>25</v>
      </c>
      <c r="V46" s="138"/>
      <c r="W46" s="138"/>
      <c r="X46" s="138"/>
      <c r="Y46" s="138"/>
      <c r="Z46" s="138"/>
      <c r="AA46" s="138"/>
      <c r="AB46" s="138"/>
      <c r="AC46" s="138"/>
      <c r="AD46" s="138"/>
      <c r="AE46" s="139"/>
      <c r="AF46" s="67"/>
      <c r="AG46" s="99"/>
      <c r="AH46" s="182" t="s">
        <v>27</v>
      </c>
      <c r="AI46" s="176"/>
      <c r="AJ46" s="176"/>
      <c r="AK46" s="176"/>
      <c r="AL46" s="176"/>
      <c r="AM46" s="176"/>
      <c r="AN46" s="177"/>
      <c r="AO46" s="98"/>
      <c r="AP46" s="67"/>
      <c r="AQ46" s="67"/>
      <c r="AR46" s="131"/>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row>
    <row r="47" spans="1:69" ht="15" customHeight="1" x14ac:dyDescent="0.2">
      <c r="A47" s="67"/>
      <c r="B47" s="67"/>
      <c r="C47" s="67"/>
      <c r="D47" s="69"/>
      <c r="E47" s="129"/>
      <c r="F47" s="77"/>
      <c r="G47" s="67"/>
      <c r="H47" s="67"/>
      <c r="I47" s="149"/>
      <c r="J47" s="188"/>
      <c r="K47" s="188"/>
      <c r="L47" s="188"/>
      <c r="M47" s="188"/>
      <c r="N47" s="188"/>
      <c r="O47" s="188"/>
      <c r="P47" s="188"/>
      <c r="Q47" s="188"/>
      <c r="R47" s="188"/>
      <c r="S47" s="188"/>
      <c r="T47" s="150"/>
      <c r="U47" s="149"/>
      <c r="V47" s="188"/>
      <c r="W47" s="188"/>
      <c r="X47" s="188"/>
      <c r="Y47" s="188"/>
      <c r="Z47" s="188"/>
      <c r="AA47" s="188"/>
      <c r="AB47" s="188"/>
      <c r="AC47" s="188"/>
      <c r="AD47" s="188"/>
      <c r="AE47" s="150"/>
      <c r="AF47" s="67"/>
      <c r="AG47" s="99"/>
      <c r="AH47" s="184"/>
      <c r="AI47" s="178"/>
      <c r="AJ47" s="178"/>
      <c r="AK47" s="178"/>
      <c r="AL47" s="178"/>
      <c r="AM47" s="178"/>
      <c r="AN47" s="179"/>
      <c r="AO47" s="98"/>
      <c r="AP47" s="67"/>
      <c r="AQ47" s="67"/>
      <c r="AR47" s="131"/>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row>
    <row r="48" spans="1:69" ht="15" customHeight="1" x14ac:dyDescent="0.2">
      <c r="A48" s="67"/>
      <c r="B48" s="67"/>
      <c r="C48" s="67"/>
      <c r="D48" s="132"/>
      <c r="E48" s="129"/>
      <c r="F48" s="77"/>
      <c r="G48" s="67"/>
      <c r="H48" s="67"/>
      <c r="I48" s="149"/>
      <c r="J48" s="188"/>
      <c r="K48" s="188"/>
      <c r="L48" s="188"/>
      <c r="M48" s="188"/>
      <c r="N48" s="188"/>
      <c r="O48" s="188"/>
      <c r="P48" s="188"/>
      <c r="Q48" s="188"/>
      <c r="R48" s="188"/>
      <c r="S48" s="188"/>
      <c r="T48" s="150"/>
      <c r="U48" s="149"/>
      <c r="V48" s="188"/>
      <c r="W48" s="188"/>
      <c r="X48" s="188"/>
      <c r="Y48" s="188"/>
      <c r="Z48" s="188"/>
      <c r="AA48" s="188"/>
      <c r="AB48" s="188"/>
      <c r="AC48" s="188"/>
      <c r="AD48" s="188"/>
      <c r="AE48" s="150"/>
      <c r="AF48" s="67"/>
      <c r="AG48" s="99"/>
      <c r="AH48" s="184"/>
      <c r="AI48" s="178"/>
      <c r="AJ48" s="178"/>
      <c r="AK48" s="178"/>
      <c r="AL48" s="178"/>
      <c r="AM48" s="178"/>
      <c r="AN48" s="179"/>
      <c r="AO48" s="98"/>
      <c r="AP48" s="67"/>
      <c r="AQ48" s="67"/>
      <c r="AR48" s="131"/>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row>
    <row r="49" spans="1:69" ht="15" customHeight="1" x14ac:dyDescent="0.2">
      <c r="A49" s="67"/>
      <c r="B49" s="67"/>
      <c r="C49" s="67"/>
      <c r="D49" s="67"/>
      <c r="E49" s="133"/>
      <c r="F49" s="78"/>
      <c r="G49" s="67"/>
      <c r="H49" s="67"/>
      <c r="I49" s="151"/>
      <c r="J49" s="140"/>
      <c r="K49" s="140"/>
      <c r="L49" s="140"/>
      <c r="M49" s="140"/>
      <c r="N49" s="140"/>
      <c r="O49" s="140"/>
      <c r="P49" s="140"/>
      <c r="Q49" s="140"/>
      <c r="R49" s="140"/>
      <c r="S49" s="140"/>
      <c r="T49" s="141"/>
      <c r="U49" s="151"/>
      <c r="V49" s="140"/>
      <c r="W49" s="140"/>
      <c r="X49" s="140"/>
      <c r="Y49" s="140"/>
      <c r="Z49" s="140"/>
      <c r="AA49" s="140"/>
      <c r="AB49" s="140"/>
      <c r="AC49" s="140"/>
      <c r="AD49" s="140"/>
      <c r="AE49" s="141"/>
      <c r="AF49" s="67"/>
      <c r="AG49" s="99"/>
      <c r="AH49" s="183"/>
      <c r="AI49" s="180"/>
      <c r="AJ49" s="180"/>
      <c r="AK49" s="180"/>
      <c r="AL49" s="180"/>
      <c r="AM49" s="180"/>
      <c r="AN49" s="181"/>
      <c r="AO49" s="98"/>
      <c r="AP49" s="67"/>
      <c r="AQ49" s="67"/>
      <c r="AR49" s="134"/>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row>
    <row r="50" spans="1:69" ht="7.5" customHeight="1" x14ac:dyDescent="0.2">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182" t="s">
        <v>28</v>
      </c>
      <c r="AQ50" s="176"/>
      <c r="AR50" s="176"/>
      <c r="AS50" s="176"/>
      <c r="AT50" s="177"/>
      <c r="AU50" s="67"/>
      <c r="AV50" s="67"/>
      <c r="AW50" s="67"/>
      <c r="AX50" s="67"/>
      <c r="AY50" s="67"/>
      <c r="AZ50" s="67"/>
      <c r="BA50" s="67"/>
      <c r="BB50" s="67"/>
      <c r="BC50" s="67"/>
      <c r="BD50" s="67"/>
      <c r="BE50" s="67"/>
      <c r="BF50" s="67"/>
      <c r="BG50" s="67"/>
      <c r="BH50" s="67"/>
      <c r="BI50" s="67"/>
      <c r="BJ50" s="67"/>
      <c r="BK50" s="67"/>
      <c r="BL50" s="67"/>
      <c r="BM50" s="67"/>
      <c r="BN50" s="67"/>
      <c r="BO50" s="67"/>
      <c r="BP50" s="67"/>
      <c r="BQ50" s="67"/>
    </row>
    <row r="51" spans="1:69" ht="15" customHeight="1" x14ac:dyDescent="0.2">
      <c r="A51" s="67"/>
      <c r="B51" s="67"/>
      <c r="C51" s="67"/>
      <c r="D51" s="67"/>
      <c r="E51" s="67"/>
      <c r="F51" s="67"/>
      <c r="G51" s="67"/>
      <c r="H51" s="67"/>
      <c r="I51" s="67"/>
      <c r="J51" s="67"/>
      <c r="K51" s="67"/>
      <c r="L51" s="67"/>
      <c r="M51" s="67"/>
      <c r="N51" s="67"/>
      <c r="O51" s="67"/>
      <c r="P51" s="67"/>
      <c r="Q51" s="67"/>
      <c r="R51" s="67"/>
      <c r="S51" s="67"/>
      <c r="T51" s="67"/>
      <c r="U51" s="67"/>
      <c r="V51" s="148" t="s">
        <v>22</v>
      </c>
      <c r="W51" s="138"/>
      <c r="X51" s="138"/>
      <c r="Y51" s="138"/>
      <c r="Z51" s="138"/>
      <c r="AA51" s="138"/>
      <c r="AB51" s="138"/>
      <c r="AC51" s="139"/>
      <c r="AD51" s="67"/>
      <c r="AE51" s="67"/>
      <c r="AF51" s="67"/>
      <c r="AG51" s="99"/>
      <c r="AH51" s="182" t="s">
        <v>21</v>
      </c>
      <c r="AI51" s="176"/>
      <c r="AJ51" s="176"/>
      <c r="AK51" s="176"/>
      <c r="AL51" s="176"/>
      <c r="AM51" s="176"/>
      <c r="AN51" s="177"/>
      <c r="AO51" s="98"/>
      <c r="AP51" s="184"/>
      <c r="AQ51" s="178"/>
      <c r="AR51" s="178"/>
      <c r="AS51" s="178"/>
      <c r="AT51" s="179"/>
      <c r="AU51" s="67"/>
      <c r="AV51" s="67"/>
      <c r="AW51" s="67"/>
      <c r="AX51" s="67"/>
      <c r="AY51" s="67"/>
      <c r="AZ51" s="67"/>
      <c r="BA51" s="67"/>
      <c r="BB51" s="67"/>
      <c r="BC51" s="67"/>
      <c r="BD51" s="67"/>
      <c r="BE51" s="67"/>
      <c r="BF51" s="67"/>
      <c r="BG51" s="67"/>
      <c r="BH51" s="67"/>
      <c r="BI51" s="67"/>
      <c r="BJ51" s="67"/>
      <c r="BK51" s="67"/>
      <c r="BL51" s="67"/>
      <c r="BM51" s="67"/>
      <c r="BN51" s="67"/>
      <c r="BO51" s="67"/>
      <c r="BP51" s="67"/>
      <c r="BQ51" s="67"/>
    </row>
    <row r="52" spans="1:69" ht="15" customHeight="1" x14ac:dyDescent="0.2">
      <c r="A52" s="67"/>
      <c r="B52" s="67"/>
      <c r="C52" s="67"/>
      <c r="D52" s="67"/>
      <c r="E52" s="67"/>
      <c r="F52" s="67"/>
      <c r="G52" s="67"/>
      <c r="H52" s="67"/>
      <c r="I52" s="67"/>
      <c r="J52" s="67"/>
      <c r="K52" s="67"/>
      <c r="L52" s="67"/>
      <c r="M52" s="189" t="s">
        <v>23</v>
      </c>
      <c r="N52" s="190"/>
      <c r="O52" s="190"/>
      <c r="P52" s="190"/>
      <c r="Q52" s="190"/>
      <c r="R52" s="190"/>
      <c r="S52" s="191"/>
      <c r="T52" s="67"/>
      <c r="U52" s="67"/>
      <c r="V52" s="151"/>
      <c r="W52" s="140"/>
      <c r="X52" s="140"/>
      <c r="Y52" s="140"/>
      <c r="Z52" s="140"/>
      <c r="AA52" s="140"/>
      <c r="AB52" s="140"/>
      <c r="AC52" s="141"/>
      <c r="AD52" s="67"/>
      <c r="AE52" s="67"/>
      <c r="AF52" s="67"/>
      <c r="AG52" s="99"/>
      <c r="AH52" s="184"/>
      <c r="AI52" s="178"/>
      <c r="AJ52" s="178"/>
      <c r="AK52" s="178"/>
      <c r="AL52" s="178"/>
      <c r="AM52" s="178"/>
      <c r="AN52" s="179"/>
      <c r="AO52" s="98"/>
      <c r="AP52" s="184"/>
      <c r="AQ52" s="178"/>
      <c r="AR52" s="178"/>
      <c r="AS52" s="178"/>
      <c r="AT52" s="179"/>
      <c r="AU52" s="67"/>
      <c r="AV52" s="67"/>
      <c r="AW52" s="67"/>
      <c r="AX52" s="67"/>
      <c r="AY52" s="67"/>
      <c r="AZ52" s="67"/>
      <c r="BA52" s="67"/>
      <c r="BB52" s="67"/>
      <c r="BC52" s="67"/>
      <c r="BD52" s="67"/>
      <c r="BE52" s="67"/>
      <c r="BF52" s="67"/>
      <c r="BG52" s="67"/>
      <c r="BH52" s="67"/>
      <c r="BI52" s="67"/>
      <c r="BJ52" s="67"/>
      <c r="BK52" s="67"/>
      <c r="BL52" s="67"/>
      <c r="BM52" s="67"/>
      <c r="BN52" s="67"/>
      <c r="BO52" s="67"/>
      <c r="BP52" s="67"/>
      <c r="BQ52" s="67"/>
    </row>
    <row r="53" spans="1:69" ht="15" customHeight="1" x14ac:dyDescent="0.2">
      <c r="A53" s="67"/>
      <c r="B53" s="67"/>
      <c r="C53" s="67"/>
      <c r="D53" s="67"/>
      <c r="E53" s="67"/>
      <c r="F53" s="67"/>
      <c r="G53" s="67"/>
      <c r="H53" s="67"/>
      <c r="I53" s="67"/>
      <c r="J53" s="67"/>
      <c r="K53" s="67"/>
      <c r="L53" s="67"/>
      <c r="M53" s="67"/>
      <c r="N53" s="67"/>
      <c r="O53" s="67"/>
      <c r="P53" s="67"/>
      <c r="Q53" s="67"/>
      <c r="R53" s="67"/>
      <c r="S53" s="67"/>
      <c r="T53" s="67"/>
      <c r="U53" s="67"/>
      <c r="V53" s="91"/>
      <c r="W53" s="91"/>
      <c r="X53" s="91"/>
      <c r="Y53" s="91"/>
      <c r="Z53" s="91"/>
      <c r="AA53" s="91"/>
      <c r="AB53" s="91"/>
      <c r="AC53" s="91"/>
      <c r="AD53" s="67"/>
      <c r="AE53" s="67"/>
      <c r="AF53" s="67"/>
      <c r="AG53" s="99"/>
      <c r="AH53" s="183"/>
      <c r="AI53" s="180"/>
      <c r="AJ53" s="180"/>
      <c r="AK53" s="180"/>
      <c r="AL53" s="180"/>
      <c r="AM53" s="180"/>
      <c r="AN53" s="181"/>
      <c r="AO53" s="98"/>
      <c r="AP53" s="184"/>
      <c r="AQ53" s="178"/>
      <c r="AR53" s="178"/>
      <c r="AS53" s="178"/>
      <c r="AT53" s="179"/>
      <c r="AU53" s="67"/>
      <c r="AV53" s="67"/>
      <c r="AW53" s="67"/>
      <c r="AX53" s="67"/>
      <c r="AY53" s="67"/>
      <c r="AZ53" s="67"/>
      <c r="BA53" s="67"/>
      <c r="BB53" s="67"/>
      <c r="BC53" s="67"/>
      <c r="BD53" s="67"/>
      <c r="BE53" s="67"/>
      <c r="BF53" s="67"/>
      <c r="BG53" s="67"/>
      <c r="BH53" s="67"/>
      <c r="BI53" s="67"/>
      <c r="BJ53" s="67"/>
      <c r="BK53" s="67"/>
      <c r="BL53" s="67"/>
      <c r="BM53" s="67"/>
      <c r="BN53" s="67"/>
      <c r="BO53" s="67"/>
      <c r="BP53" s="67"/>
      <c r="BQ53" s="67"/>
    </row>
    <row r="54" spans="1:69" ht="6.75" customHeight="1" x14ac:dyDescent="0.2">
      <c r="A54" s="67"/>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183"/>
      <c r="AQ54" s="180"/>
      <c r="AR54" s="180"/>
      <c r="AS54" s="180"/>
      <c r="AT54" s="181"/>
      <c r="AU54" s="67"/>
      <c r="AV54" s="67"/>
      <c r="AW54" s="67"/>
      <c r="AX54" s="67"/>
      <c r="AY54" s="67"/>
      <c r="AZ54" s="67"/>
      <c r="BA54" s="67"/>
      <c r="BB54" s="67"/>
      <c r="BC54" s="67"/>
      <c r="BD54" s="67"/>
      <c r="BE54" s="67"/>
      <c r="BF54" s="67"/>
      <c r="BG54" s="67"/>
      <c r="BH54" s="67"/>
      <c r="BI54" s="67"/>
      <c r="BJ54" s="67"/>
      <c r="BK54" s="67"/>
      <c r="BL54" s="67"/>
      <c r="BM54" s="67"/>
      <c r="BN54" s="67"/>
      <c r="BO54" s="67"/>
      <c r="BP54" s="67"/>
      <c r="BQ54" s="67"/>
    </row>
    <row r="55" spans="1:69" ht="15" customHeight="1" x14ac:dyDescent="0.2">
      <c r="A55" s="67"/>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row>
    <row r="56" spans="1:69" ht="15" customHeight="1" x14ac:dyDescent="0.2">
      <c r="A56" s="67"/>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row>
    <row r="57" spans="1:69" ht="15" customHeight="1" x14ac:dyDescent="0.2">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row>
  </sheetData>
  <mergeCells count="44">
    <mergeCell ref="I46:T49"/>
    <mergeCell ref="U46:AE49"/>
    <mergeCell ref="AH46:AN49"/>
    <mergeCell ref="AP50:AT54"/>
    <mergeCell ref="V51:AC52"/>
    <mergeCell ref="AH51:AN53"/>
    <mergeCell ref="M52:S52"/>
    <mergeCell ref="E38:H43"/>
    <mergeCell ref="AF38:AO41"/>
    <mergeCell ref="O40:T43"/>
    <mergeCell ref="U42:Y43"/>
    <mergeCell ref="AE43:AI44"/>
    <mergeCell ref="AL43:AO44"/>
    <mergeCell ref="BJ33:BK34"/>
    <mergeCell ref="Z35:AD43"/>
    <mergeCell ref="AE35:AI36"/>
    <mergeCell ref="AL35:AU36"/>
    <mergeCell ref="AV35:BD36"/>
    <mergeCell ref="BE35:BI36"/>
    <mergeCell ref="AQ37:BC42"/>
    <mergeCell ref="AP43:BA43"/>
    <mergeCell ref="S19:X23"/>
    <mergeCell ref="AV23:AX31"/>
    <mergeCell ref="S24:U27"/>
    <mergeCell ref="AY24:BD32"/>
    <mergeCell ref="O32:AI34"/>
    <mergeCell ref="AK32:AX34"/>
    <mergeCell ref="AY33:BI34"/>
    <mergeCell ref="F3:J4"/>
    <mergeCell ref="BK5:BL10"/>
    <mergeCell ref="BF9:BG13"/>
    <mergeCell ref="D10:E21"/>
    <mergeCell ref="G11:N13"/>
    <mergeCell ref="O11:R14"/>
    <mergeCell ref="S11:Y14"/>
    <mergeCell ref="BF14:BG32"/>
    <mergeCell ref="R15:W18"/>
    <mergeCell ref="P17:Q25"/>
    <mergeCell ref="P26:R31"/>
    <mergeCell ref="AL26:AQ31"/>
    <mergeCell ref="AR26:AU31"/>
    <mergeCell ref="S28:Y30"/>
    <mergeCell ref="Z28:AK30"/>
    <mergeCell ref="AY18:AZ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101"/>
  <sheetViews>
    <sheetView workbookViewId="0">
      <pane ySplit="2" topLeftCell="A3" activePane="bottomLeft" state="frozen"/>
      <selection activeCell="G7" sqref="G7"/>
      <selection pane="bottomLeft" activeCell="U35" sqref="U35"/>
    </sheetView>
  </sheetViews>
  <sheetFormatPr defaultRowHeight="15" x14ac:dyDescent="0.25"/>
  <cols>
    <col min="1" max="1" width="28.140625" bestFit="1" customWidth="1"/>
    <col min="2" max="2" width="14.28515625" customWidth="1"/>
    <col min="3" max="3" width="12.5703125" style="10" customWidth="1"/>
    <col min="4" max="4" width="14.28515625" style="10" customWidth="1"/>
    <col min="5" max="5" width="20.140625" bestFit="1" customWidth="1"/>
    <col min="6" max="6" width="15.5703125" bestFit="1" customWidth="1"/>
    <col min="7" max="7" width="3.85546875" customWidth="1"/>
    <col min="8" max="19" width="3.140625" customWidth="1"/>
    <col min="20" max="20" width="3.42578125" customWidth="1"/>
    <col min="21" max="21" width="15.7109375" customWidth="1"/>
  </cols>
  <sheetData>
    <row r="1" spans="1:24" x14ac:dyDescent="0.25">
      <c r="A1" s="1"/>
      <c r="B1" s="1"/>
      <c r="C1" s="14"/>
      <c r="D1" s="14"/>
      <c r="E1" s="1"/>
      <c r="F1" s="1"/>
      <c r="G1" s="1"/>
      <c r="H1" s="192" t="s">
        <v>95</v>
      </c>
      <c r="I1" s="192"/>
      <c r="J1" s="192"/>
      <c r="K1" s="192"/>
      <c r="L1" s="192"/>
      <c r="M1" s="192"/>
      <c r="N1" s="192"/>
      <c r="O1" s="192"/>
      <c r="P1" s="192"/>
      <c r="Q1" s="192"/>
      <c r="R1" s="192"/>
      <c r="S1" s="192"/>
      <c r="T1" s="1"/>
      <c r="U1" s="28"/>
      <c r="V1" s="1"/>
    </row>
    <row r="2" spans="1:24" ht="45" customHeight="1" x14ac:dyDescent="0.25">
      <c r="A2" s="2" t="s">
        <v>99</v>
      </c>
      <c r="B2" s="2" t="s">
        <v>83</v>
      </c>
      <c r="C2" s="3" t="s">
        <v>2</v>
      </c>
      <c r="D2" s="3" t="s">
        <v>94</v>
      </c>
      <c r="E2" s="2" t="s">
        <v>92</v>
      </c>
      <c r="F2" s="2" t="s">
        <v>104</v>
      </c>
      <c r="G2" s="1"/>
      <c r="H2" s="8" t="s">
        <v>6</v>
      </c>
      <c r="I2" s="8" t="s">
        <v>7</v>
      </c>
      <c r="J2" s="8" t="s">
        <v>8</v>
      </c>
      <c r="K2" s="8" t="s">
        <v>9</v>
      </c>
      <c r="L2" s="8" t="s">
        <v>10</v>
      </c>
      <c r="M2" s="8" t="s">
        <v>11</v>
      </c>
      <c r="N2" s="8" t="s">
        <v>12</v>
      </c>
      <c r="O2" s="8" t="s">
        <v>13</v>
      </c>
      <c r="P2" s="8" t="s">
        <v>14</v>
      </c>
      <c r="Q2" s="8" t="s">
        <v>15</v>
      </c>
      <c r="R2" s="8" t="s">
        <v>16</v>
      </c>
      <c r="S2" s="8" t="s">
        <v>17</v>
      </c>
      <c r="T2" s="1"/>
      <c r="U2" s="3" t="s">
        <v>96</v>
      </c>
      <c r="V2" s="1"/>
    </row>
    <row r="3" spans="1:24" s="19" customFormat="1" x14ac:dyDescent="0.25">
      <c r="A3" s="5" t="s">
        <v>22</v>
      </c>
      <c r="B3" s="15">
        <v>32</v>
      </c>
      <c r="C3" s="15" t="s">
        <v>4</v>
      </c>
      <c r="D3" s="15">
        <v>13</v>
      </c>
      <c r="E3" s="5" t="s">
        <v>93</v>
      </c>
      <c r="F3" s="31">
        <v>0.01</v>
      </c>
      <c r="G3" s="5"/>
      <c r="H3" s="5"/>
      <c r="I3" s="5"/>
      <c r="J3" s="5"/>
      <c r="K3" s="5"/>
      <c r="L3" s="5"/>
      <c r="M3" s="5"/>
      <c r="N3" s="5"/>
      <c r="O3" s="5"/>
      <c r="P3" s="5"/>
      <c r="Q3" s="15">
        <v>1</v>
      </c>
      <c r="R3" s="15"/>
      <c r="S3" s="15"/>
      <c r="T3" s="5"/>
      <c r="U3" s="38">
        <f>F3*D3</f>
        <v>0.13</v>
      </c>
      <c r="V3" s="5"/>
    </row>
    <row r="4" spans="1:24" s="19" customFormat="1" x14ac:dyDescent="0.25">
      <c r="A4" s="5" t="s">
        <v>21</v>
      </c>
      <c r="B4" s="15">
        <v>26</v>
      </c>
      <c r="C4" s="15" t="s">
        <v>4</v>
      </c>
      <c r="D4" s="15">
        <v>13</v>
      </c>
      <c r="E4" s="5" t="s">
        <v>93</v>
      </c>
      <c r="F4" s="31">
        <v>0.01</v>
      </c>
      <c r="G4" s="5"/>
      <c r="H4" s="5"/>
      <c r="I4" s="5"/>
      <c r="J4" s="5"/>
      <c r="K4" s="5"/>
      <c r="L4" s="5"/>
      <c r="M4" s="5"/>
      <c r="N4" s="5"/>
      <c r="O4" s="5"/>
      <c r="P4" s="5"/>
      <c r="Q4" s="15">
        <v>1</v>
      </c>
      <c r="R4" s="15"/>
      <c r="S4" s="15"/>
      <c r="T4" s="5"/>
      <c r="U4" s="38">
        <f t="shared" ref="U4:U33" si="0">F4*D4</f>
        <v>0.13</v>
      </c>
      <c r="V4" s="5"/>
    </row>
    <row r="5" spans="1:24" s="19" customFormat="1" x14ac:dyDescent="0.25">
      <c r="A5" s="5" t="s">
        <v>23</v>
      </c>
      <c r="B5" s="15">
        <v>2</v>
      </c>
      <c r="C5" s="15" t="s">
        <v>3</v>
      </c>
      <c r="D5" s="15">
        <v>2</v>
      </c>
      <c r="E5" s="5" t="s">
        <v>93</v>
      </c>
      <c r="F5" s="31">
        <v>0.01</v>
      </c>
      <c r="G5" s="5"/>
      <c r="H5" s="5"/>
      <c r="I5" s="5"/>
      <c r="J5" s="5"/>
      <c r="K5" s="5"/>
      <c r="L5" s="5"/>
      <c r="M5" s="5"/>
      <c r="N5" s="5"/>
      <c r="O5" s="5"/>
      <c r="P5" s="5"/>
      <c r="Q5" s="15">
        <v>1</v>
      </c>
      <c r="R5" s="15"/>
      <c r="S5" s="15"/>
      <c r="T5" s="5"/>
      <c r="U5" s="38">
        <f t="shared" si="0"/>
        <v>0.02</v>
      </c>
      <c r="V5" s="5"/>
    </row>
    <row r="6" spans="1:24" x14ac:dyDescent="0.25">
      <c r="A6" s="5" t="s">
        <v>26</v>
      </c>
      <c r="B6" s="15">
        <v>85</v>
      </c>
      <c r="C6" s="15" t="s">
        <v>4</v>
      </c>
      <c r="D6" s="15">
        <v>13</v>
      </c>
      <c r="E6" s="5" t="s">
        <v>93</v>
      </c>
      <c r="F6" s="31">
        <v>0.01</v>
      </c>
      <c r="G6" s="5"/>
      <c r="H6" s="5"/>
      <c r="I6" s="5"/>
      <c r="J6" s="5"/>
      <c r="K6" s="5"/>
      <c r="L6" s="5"/>
      <c r="M6" s="5"/>
      <c r="N6" s="5"/>
      <c r="O6" s="5"/>
      <c r="P6" s="5"/>
      <c r="Q6" s="15">
        <v>1</v>
      </c>
      <c r="R6" s="15"/>
      <c r="S6" s="15"/>
      <c r="T6" s="5"/>
      <c r="U6" s="38">
        <f t="shared" si="0"/>
        <v>0.13</v>
      </c>
      <c r="V6" s="5"/>
      <c r="W6" s="19"/>
      <c r="X6" s="19"/>
    </row>
    <row r="7" spans="1:24" x14ac:dyDescent="0.25">
      <c r="A7" s="5" t="s">
        <v>24</v>
      </c>
      <c r="B7" s="15">
        <v>17</v>
      </c>
      <c r="C7" s="15" t="s">
        <v>4</v>
      </c>
      <c r="D7" s="15">
        <v>13</v>
      </c>
      <c r="E7" s="5" t="s">
        <v>93</v>
      </c>
      <c r="F7" s="31">
        <v>0.01</v>
      </c>
      <c r="G7" s="5"/>
      <c r="H7" s="5"/>
      <c r="I7" s="5"/>
      <c r="J7" s="5"/>
      <c r="K7" s="5"/>
      <c r="L7" s="5"/>
      <c r="M7" s="5"/>
      <c r="N7" s="5"/>
      <c r="O7" s="5"/>
      <c r="P7" s="5"/>
      <c r="Q7" s="15">
        <v>1</v>
      </c>
      <c r="R7" s="15"/>
      <c r="S7" s="15"/>
      <c r="T7" s="5"/>
      <c r="U7" s="38">
        <f t="shared" si="0"/>
        <v>0.13</v>
      </c>
      <c r="V7" s="5"/>
      <c r="W7" s="19"/>
      <c r="X7" s="19"/>
    </row>
    <row r="8" spans="1:24" x14ac:dyDescent="0.25">
      <c r="A8" s="5" t="s">
        <v>25</v>
      </c>
      <c r="B8" s="15">
        <v>78</v>
      </c>
      <c r="C8" s="15" t="s">
        <v>4</v>
      </c>
      <c r="D8" s="15">
        <v>13</v>
      </c>
      <c r="E8" s="5" t="s">
        <v>93</v>
      </c>
      <c r="F8" s="31">
        <v>0.01</v>
      </c>
      <c r="G8" s="5"/>
      <c r="H8" s="5"/>
      <c r="I8" s="5"/>
      <c r="J8" s="5"/>
      <c r="K8" s="5"/>
      <c r="L8" s="5"/>
      <c r="M8" s="5"/>
      <c r="N8" s="5"/>
      <c r="O8" s="5"/>
      <c r="P8" s="5"/>
      <c r="Q8" s="15">
        <v>1</v>
      </c>
      <c r="R8" s="15"/>
      <c r="S8" s="15"/>
      <c r="T8" s="5"/>
      <c r="U8" s="38">
        <f t="shared" si="0"/>
        <v>0.13</v>
      </c>
      <c r="V8" s="5"/>
      <c r="W8" s="19"/>
      <c r="X8" s="19"/>
    </row>
    <row r="9" spans="1:24" x14ac:dyDescent="0.25">
      <c r="A9" s="5" t="s">
        <v>27</v>
      </c>
      <c r="B9" s="15">
        <v>64</v>
      </c>
      <c r="C9" s="15" t="s">
        <v>4</v>
      </c>
      <c r="D9" s="15">
        <v>13</v>
      </c>
      <c r="E9" s="5" t="s">
        <v>93</v>
      </c>
      <c r="F9" s="31">
        <v>0.01</v>
      </c>
      <c r="G9" s="5"/>
      <c r="H9" s="5"/>
      <c r="I9" s="5"/>
      <c r="J9" s="5"/>
      <c r="K9" s="5"/>
      <c r="L9" s="5"/>
      <c r="M9" s="5"/>
      <c r="N9" s="5"/>
      <c r="O9" s="5"/>
      <c r="P9" s="5"/>
      <c r="Q9" s="15">
        <v>1</v>
      </c>
      <c r="R9" s="15"/>
      <c r="S9" s="15"/>
      <c r="T9" s="5"/>
      <c r="U9" s="38">
        <f t="shared" si="0"/>
        <v>0.13</v>
      </c>
      <c r="V9" s="5"/>
      <c r="W9" s="19"/>
      <c r="X9" s="19"/>
    </row>
    <row r="10" spans="1:24" x14ac:dyDescent="0.25">
      <c r="A10" s="5" t="s">
        <v>28</v>
      </c>
      <c r="B10" s="15">
        <v>4</v>
      </c>
      <c r="C10" s="15" t="s">
        <v>3</v>
      </c>
      <c r="D10" s="15">
        <v>4</v>
      </c>
      <c r="E10" s="5" t="s">
        <v>93</v>
      </c>
      <c r="F10" s="31">
        <v>0.01</v>
      </c>
      <c r="G10" s="5"/>
      <c r="H10" s="5"/>
      <c r="I10" s="5"/>
      <c r="J10" s="5"/>
      <c r="K10" s="5"/>
      <c r="L10" s="5"/>
      <c r="M10" s="5"/>
      <c r="N10" s="5"/>
      <c r="O10" s="5"/>
      <c r="P10" s="5"/>
      <c r="Q10" s="15">
        <v>1</v>
      </c>
      <c r="R10" s="15"/>
      <c r="S10" s="15"/>
      <c r="T10" s="5"/>
      <c r="U10" s="38">
        <f t="shared" si="0"/>
        <v>0.04</v>
      </c>
      <c r="V10" s="5"/>
      <c r="W10" s="19"/>
      <c r="X10" s="19"/>
    </row>
    <row r="11" spans="1:24" x14ac:dyDescent="0.25">
      <c r="A11" s="5" t="s">
        <v>29</v>
      </c>
      <c r="B11" s="15">
        <v>4</v>
      </c>
      <c r="C11" s="15" t="s">
        <v>3</v>
      </c>
      <c r="D11" s="15">
        <v>4</v>
      </c>
      <c r="E11" s="5" t="s">
        <v>93</v>
      </c>
      <c r="F11" s="31">
        <v>0.01</v>
      </c>
      <c r="G11" s="5"/>
      <c r="H11" s="5"/>
      <c r="I11" s="5"/>
      <c r="J11" s="5"/>
      <c r="K11" s="5"/>
      <c r="L11" s="5"/>
      <c r="M11" s="5"/>
      <c r="N11" s="5"/>
      <c r="O11" s="5"/>
      <c r="P11" s="5"/>
      <c r="Q11" s="15">
        <v>1</v>
      </c>
      <c r="R11" s="15"/>
      <c r="S11" s="15"/>
      <c r="T11" s="5"/>
      <c r="U11" s="38">
        <f t="shared" si="0"/>
        <v>0.04</v>
      </c>
      <c r="V11" s="5"/>
      <c r="W11" s="19"/>
      <c r="X11" s="19"/>
    </row>
    <row r="12" spans="1:24" x14ac:dyDescent="0.25">
      <c r="A12" s="5" t="s">
        <v>97</v>
      </c>
      <c r="B12" s="29">
        <v>260</v>
      </c>
      <c r="C12" s="15" t="s">
        <v>5</v>
      </c>
      <c r="D12" s="15">
        <v>50</v>
      </c>
      <c r="E12" s="5" t="s">
        <v>93</v>
      </c>
      <c r="F12" s="31">
        <v>0.01</v>
      </c>
      <c r="G12" s="5"/>
      <c r="H12" s="5"/>
      <c r="I12" s="5"/>
      <c r="J12" s="5"/>
      <c r="K12" s="5"/>
      <c r="L12" s="5"/>
      <c r="M12" s="5"/>
      <c r="N12" s="5"/>
      <c r="O12" s="5"/>
      <c r="P12" s="5"/>
      <c r="Q12" s="15">
        <v>1</v>
      </c>
      <c r="R12" s="15"/>
      <c r="S12" s="15"/>
      <c r="T12" s="5"/>
      <c r="U12" s="38">
        <f t="shared" si="0"/>
        <v>0.5</v>
      </c>
      <c r="V12" s="5"/>
      <c r="W12" s="19"/>
      <c r="X12" s="19"/>
    </row>
    <row r="13" spans="1:24" x14ac:dyDescent="0.25">
      <c r="A13" s="5" t="s">
        <v>98</v>
      </c>
      <c r="B13" s="15">
        <v>466</v>
      </c>
      <c r="C13" s="15" t="s">
        <v>5</v>
      </c>
      <c r="D13" s="15">
        <v>50</v>
      </c>
      <c r="E13" s="5" t="s">
        <v>93</v>
      </c>
      <c r="F13" s="31">
        <v>0.01</v>
      </c>
      <c r="G13" s="5"/>
      <c r="H13" s="5"/>
      <c r="I13" s="5"/>
      <c r="J13" s="5"/>
      <c r="K13" s="5"/>
      <c r="L13" s="5"/>
      <c r="M13" s="5"/>
      <c r="N13" s="5"/>
      <c r="O13" s="5"/>
      <c r="P13" s="5"/>
      <c r="Q13" s="15">
        <v>1</v>
      </c>
      <c r="R13" s="15"/>
      <c r="S13" s="15"/>
      <c r="T13" s="5"/>
      <c r="U13" s="38">
        <f t="shared" si="0"/>
        <v>0.5</v>
      </c>
      <c r="V13" s="5"/>
      <c r="W13" s="19"/>
      <c r="X13" s="19"/>
    </row>
    <row r="14" spans="1:24" x14ac:dyDescent="0.25">
      <c r="A14" s="5" t="s">
        <v>30</v>
      </c>
      <c r="B14" s="15">
        <v>112</v>
      </c>
      <c r="C14" s="15" t="s">
        <v>4</v>
      </c>
      <c r="D14" s="15">
        <v>13</v>
      </c>
      <c r="E14" s="5" t="s">
        <v>93</v>
      </c>
      <c r="F14" s="31">
        <v>0.01</v>
      </c>
      <c r="G14" s="5"/>
      <c r="H14" s="5"/>
      <c r="I14" s="5"/>
      <c r="J14" s="5"/>
      <c r="K14" s="5"/>
      <c r="L14" s="5"/>
      <c r="M14" s="5"/>
      <c r="N14" s="5"/>
      <c r="O14" s="5"/>
      <c r="P14" s="5"/>
      <c r="Q14" s="15">
        <v>1</v>
      </c>
      <c r="R14" s="15"/>
      <c r="S14" s="15"/>
      <c r="T14" s="5"/>
      <c r="U14" s="38">
        <f t="shared" si="0"/>
        <v>0.13</v>
      </c>
      <c r="V14" s="5"/>
      <c r="W14" s="19"/>
      <c r="X14" s="19"/>
    </row>
    <row r="15" spans="1:24" x14ac:dyDescent="0.25">
      <c r="A15" s="5" t="s">
        <v>31</v>
      </c>
      <c r="B15" s="15">
        <v>21</v>
      </c>
      <c r="C15" s="15" t="s">
        <v>4</v>
      </c>
      <c r="D15" s="15">
        <v>13</v>
      </c>
      <c r="E15" s="5" t="s">
        <v>93</v>
      </c>
      <c r="F15" s="31">
        <v>0.01</v>
      </c>
      <c r="G15" s="5"/>
      <c r="H15" s="5"/>
      <c r="I15" s="5"/>
      <c r="J15" s="5"/>
      <c r="K15" s="5"/>
      <c r="L15" s="5"/>
      <c r="M15" s="5"/>
      <c r="N15" s="5"/>
      <c r="O15" s="5"/>
      <c r="P15" s="5"/>
      <c r="Q15" s="15">
        <v>1</v>
      </c>
      <c r="R15" s="15"/>
      <c r="S15" s="15"/>
      <c r="T15" s="5"/>
      <c r="U15" s="38">
        <f t="shared" si="0"/>
        <v>0.13</v>
      </c>
      <c r="V15" s="5"/>
      <c r="W15" s="19"/>
      <c r="X15" s="19"/>
    </row>
    <row r="16" spans="1:24" s="19" customFormat="1" x14ac:dyDescent="0.25">
      <c r="A16" s="5" t="s">
        <v>33</v>
      </c>
      <c r="B16" s="15">
        <v>16</v>
      </c>
      <c r="C16" s="15" t="s">
        <v>4</v>
      </c>
      <c r="D16" s="15">
        <v>13</v>
      </c>
      <c r="E16" s="5" t="s">
        <v>93</v>
      </c>
      <c r="F16" s="31">
        <v>0.01</v>
      </c>
      <c r="G16" s="5"/>
      <c r="H16" s="5"/>
      <c r="I16" s="5"/>
      <c r="J16" s="5"/>
      <c r="K16" s="5"/>
      <c r="L16" s="5"/>
      <c r="M16" s="5"/>
      <c r="N16" s="5"/>
      <c r="O16" s="5"/>
      <c r="P16" s="5"/>
      <c r="Q16" s="15">
        <v>1</v>
      </c>
      <c r="R16" s="15"/>
      <c r="S16" s="15"/>
      <c r="T16" s="5"/>
      <c r="U16" s="38">
        <f t="shared" si="0"/>
        <v>0.13</v>
      </c>
      <c r="V16" s="5"/>
    </row>
    <row r="17" spans="1:24" s="19" customFormat="1" x14ac:dyDescent="0.25">
      <c r="A17" s="5" t="s">
        <v>34</v>
      </c>
      <c r="B17" s="15">
        <v>67</v>
      </c>
      <c r="C17" s="15" t="s">
        <v>4</v>
      </c>
      <c r="D17" s="15">
        <v>13</v>
      </c>
      <c r="E17" s="5" t="s">
        <v>93</v>
      </c>
      <c r="F17" s="31">
        <v>0.01</v>
      </c>
      <c r="G17" s="5"/>
      <c r="H17" s="5"/>
      <c r="I17" s="5"/>
      <c r="J17" s="5"/>
      <c r="K17" s="5"/>
      <c r="L17" s="5"/>
      <c r="M17" s="5"/>
      <c r="N17" s="5"/>
      <c r="O17" s="5"/>
      <c r="P17" s="5"/>
      <c r="Q17" s="15">
        <v>1</v>
      </c>
      <c r="R17" s="15"/>
      <c r="S17" s="15"/>
      <c r="T17" s="5"/>
      <c r="U17" s="38">
        <f t="shared" si="0"/>
        <v>0.13</v>
      </c>
      <c r="V17" s="5"/>
    </row>
    <row r="18" spans="1:24" s="19" customFormat="1" x14ac:dyDescent="0.25">
      <c r="A18" s="5" t="s">
        <v>35</v>
      </c>
      <c r="B18" s="15">
        <v>6</v>
      </c>
      <c r="C18" s="15" t="s">
        <v>3</v>
      </c>
      <c r="D18" s="15">
        <v>6</v>
      </c>
      <c r="E18" s="5" t="s">
        <v>93</v>
      </c>
      <c r="F18" s="31">
        <v>0.01</v>
      </c>
      <c r="G18" s="5"/>
      <c r="H18" s="5"/>
      <c r="I18" s="5"/>
      <c r="J18" s="5"/>
      <c r="K18" s="5"/>
      <c r="L18" s="5"/>
      <c r="M18" s="5"/>
      <c r="N18" s="5"/>
      <c r="O18" s="5"/>
      <c r="P18" s="5"/>
      <c r="Q18" s="15">
        <v>1</v>
      </c>
      <c r="R18" s="15"/>
      <c r="S18" s="15"/>
      <c r="T18" s="5"/>
      <c r="U18" s="38">
        <f t="shared" si="0"/>
        <v>0.06</v>
      </c>
      <c r="V18" s="5"/>
    </row>
    <row r="19" spans="1:24" x14ac:dyDescent="0.25">
      <c r="A19" s="5" t="s">
        <v>32</v>
      </c>
      <c r="B19" s="15">
        <v>94</v>
      </c>
      <c r="C19" s="15" t="s">
        <v>4</v>
      </c>
      <c r="D19" s="15">
        <v>13</v>
      </c>
      <c r="E19" s="5" t="s">
        <v>93</v>
      </c>
      <c r="F19" s="31">
        <v>0.01</v>
      </c>
      <c r="G19" s="5"/>
      <c r="H19" s="5"/>
      <c r="I19" s="5"/>
      <c r="J19" s="5"/>
      <c r="K19" s="5"/>
      <c r="L19" s="5"/>
      <c r="M19" s="5"/>
      <c r="N19" s="5"/>
      <c r="O19" s="5"/>
      <c r="P19" s="5"/>
      <c r="Q19" s="15">
        <v>1</v>
      </c>
      <c r="R19" s="15"/>
      <c r="S19" s="15"/>
      <c r="T19" s="5"/>
      <c r="U19" s="38">
        <f t="shared" si="0"/>
        <v>0.13</v>
      </c>
      <c r="V19" s="5"/>
      <c r="W19" s="19"/>
      <c r="X19" s="19"/>
    </row>
    <row r="20" spans="1:24" x14ac:dyDescent="0.25">
      <c r="A20" s="5" t="s">
        <v>36</v>
      </c>
      <c r="B20" s="15">
        <v>20</v>
      </c>
      <c r="C20" s="15" t="s">
        <v>4</v>
      </c>
      <c r="D20" s="15">
        <v>13</v>
      </c>
      <c r="E20" s="5" t="s">
        <v>93</v>
      </c>
      <c r="F20" s="31">
        <v>0.01</v>
      </c>
      <c r="G20" s="5"/>
      <c r="H20" s="5"/>
      <c r="I20" s="5"/>
      <c r="J20" s="5"/>
      <c r="K20" s="5"/>
      <c r="L20" s="5"/>
      <c r="M20" s="5"/>
      <c r="N20" s="5"/>
      <c r="O20" s="5"/>
      <c r="P20" s="5"/>
      <c r="Q20" s="15">
        <v>1</v>
      </c>
      <c r="R20" s="15"/>
      <c r="S20" s="15"/>
      <c r="T20" s="5"/>
      <c r="U20" s="38">
        <f t="shared" si="0"/>
        <v>0.13</v>
      </c>
      <c r="V20" s="5"/>
      <c r="W20" s="19"/>
      <c r="X20" s="19"/>
    </row>
    <row r="21" spans="1:24" x14ac:dyDescent="0.25">
      <c r="A21" s="5" t="s">
        <v>37</v>
      </c>
      <c r="B21" s="15">
        <v>323</v>
      </c>
      <c r="C21" s="15" t="s">
        <v>5</v>
      </c>
      <c r="D21" s="15">
        <v>50</v>
      </c>
      <c r="E21" s="5" t="s">
        <v>93</v>
      </c>
      <c r="F21" s="31">
        <v>0.01</v>
      </c>
      <c r="G21" s="5"/>
      <c r="H21" s="5"/>
      <c r="I21" s="5"/>
      <c r="J21" s="5"/>
      <c r="K21" s="5"/>
      <c r="L21" s="5"/>
      <c r="M21" s="5"/>
      <c r="N21" s="5"/>
      <c r="O21" s="5"/>
      <c r="P21" s="5"/>
      <c r="Q21" s="15">
        <v>1</v>
      </c>
      <c r="R21" s="15"/>
      <c r="S21" s="15"/>
      <c r="T21" s="5"/>
      <c r="U21" s="38">
        <f t="shared" si="0"/>
        <v>0.5</v>
      </c>
      <c r="V21" s="5"/>
      <c r="W21" s="19"/>
      <c r="X21" s="19"/>
    </row>
    <row r="22" spans="1:24" x14ac:dyDescent="0.25">
      <c r="A22" s="5" t="s">
        <v>38</v>
      </c>
      <c r="B22" s="15">
        <v>62</v>
      </c>
      <c r="C22" s="15" t="s">
        <v>4</v>
      </c>
      <c r="D22" s="15">
        <v>13</v>
      </c>
      <c r="E22" s="5" t="s">
        <v>93</v>
      </c>
      <c r="F22" s="31">
        <v>0.01</v>
      </c>
      <c r="G22" s="5"/>
      <c r="H22" s="5"/>
      <c r="I22" s="5"/>
      <c r="J22" s="5"/>
      <c r="K22" s="5"/>
      <c r="L22" s="5"/>
      <c r="M22" s="5"/>
      <c r="N22" s="5"/>
      <c r="O22" s="5"/>
      <c r="P22" s="5"/>
      <c r="Q22" s="15">
        <v>1</v>
      </c>
      <c r="R22" s="15"/>
      <c r="S22" s="15"/>
      <c r="T22" s="5"/>
      <c r="U22" s="38">
        <f t="shared" si="0"/>
        <v>0.13</v>
      </c>
      <c r="V22" s="5"/>
      <c r="W22" s="19"/>
      <c r="X22" s="19"/>
    </row>
    <row r="23" spans="1:24" x14ac:dyDescent="0.25">
      <c r="A23" s="5" t="s">
        <v>39</v>
      </c>
      <c r="B23" s="15">
        <v>6</v>
      </c>
      <c r="C23" s="15" t="s">
        <v>3</v>
      </c>
      <c r="D23" s="15">
        <v>6</v>
      </c>
      <c r="E23" s="5" t="s">
        <v>93</v>
      </c>
      <c r="F23" s="31">
        <v>0.01</v>
      </c>
      <c r="G23" s="5"/>
      <c r="H23" s="5"/>
      <c r="I23" s="5"/>
      <c r="J23" s="5"/>
      <c r="K23" s="5"/>
      <c r="L23" s="5"/>
      <c r="M23" s="5"/>
      <c r="N23" s="5"/>
      <c r="O23" s="5"/>
      <c r="P23" s="5"/>
      <c r="Q23" s="15">
        <v>1</v>
      </c>
      <c r="R23" s="15"/>
      <c r="S23" s="15"/>
      <c r="T23" s="5"/>
      <c r="U23" s="38">
        <f t="shared" si="0"/>
        <v>0.06</v>
      </c>
      <c r="V23" s="5"/>
      <c r="W23" s="19"/>
      <c r="X23" s="19"/>
    </row>
    <row r="24" spans="1:24" x14ac:dyDescent="0.25">
      <c r="A24" s="5" t="s">
        <v>40</v>
      </c>
      <c r="B24" s="15">
        <v>10</v>
      </c>
      <c r="C24" s="15" t="s">
        <v>3</v>
      </c>
      <c r="D24" s="15">
        <v>10</v>
      </c>
      <c r="E24" s="5" t="s">
        <v>93</v>
      </c>
      <c r="F24" s="31">
        <v>0.01</v>
      </c>
      <c r="G24" s="5"/>
      <c r="H24" s="5"/>
      <c r="I24" s="5"/>
      <c r="J24" s="5"/>
      <c r="K24" s="5"/>
      <c r="L24" s="5"/>
      <c r="M24" s="5"/>
      <c r="N24" s="5"/>
      <c r="O24" s="5"/>
      <c r="P24" s="5"/>
      <c r="Q24" s="15">
        <v>1</v>
      </c>
      <c r="R24" s="15"/>
      <c r="S24" s="15"/>
      <c r="T24" s="5"/>
      <c r="U24" s="38">
        <f t="shared" si="0"/>
        <v>0.1</v>
      </c>
      <c r="V24" s="5"/>
      <c r="W24" s="19"/>
      <c r="X24" s="19"/>
    </row>
    <row r="25" spans="1:24" x14ac:dyDescent="0.25">
      <c r="A25" s="5" t="s">
        <v>41</v>
      </c>
      <c r="B25" s="15">
        <v>9</v>
      </c>
      <c r="C25" s="15" t="s">
        <v>3</v>
      </c>
      <c r="D25" s="15">
        <v>9</v>
      </c>
      <c r="E25" s="5" t="s">
        <v>93</v>
      </c>
      <c r="F25" s="31">
        <v>0.01</v>
      </c>
      <c r="G25" s="5"/>
      <c r="H25" s="5"/>
      <c r="I25" s="5"/>
      <c r="J25" s="5"/>
      <c r="K25" s="5"/>
      <c r="L25" s="5"/>
      <c r="M25" s="5"/>
      <c r="N25" s="5"/>
      <c r="O25" s="5"/>
      <c r="P25" s="5"/>
      <c r="Q25" s="15">
        <v>1</v>
      </c>
      <c r="R25" s="15"/>
      <c r="S25" s="15"/>
      <c r="T25" s="5"/>
      <c r="U25" s="38">
        <f t="shared" si="0"/>
        <v>0.09</v>
      </c>
      <c r="V25" s="5"/>
      <c r="W25" s="19"/>
      <c r="X25" s="19"/>
    </row>
    <row r="26" spans="1:24" x14ac:dyDescent="0.25">
      <c r="A26" s="5" t="s">
        <v>42</v>
      </c>
      <c r="B26" s="15">
        <v>13</v>
      </c>
      <c r="C26" s="15" t="s">
        <v>3</v>
      </c>
      <c r="D26" s="15">
        <v>13</v>
      </c>
      <c r="E26" s="5" t="s">
        <v>93</v>
      </c>
      <c r="F26" s="31">
        <v>0.01</v>
      </c>
      <c r="G26" s="5"/>
      <c r="H26" s="5"/>
      <c r="I26" s="5"/>
      <c r="J26" s="5"/>
      <c r="K26" s="5"/>
      <c r="L26" s="5"/>
      <c r="M26" s="5"/>
      <c r="N26" s="5"/>
      <c r="O26" s="5"/>
      <c r="P26" s="5"/>
      <c r="Q26" s="15">
        <v>1</v>
      </c>
      <c r="R26" s="15"/>
      <c r="S26" s="15"/>
      <c r="T26" s="5"/>
      <c r="U26" s="38">
        <f t="shared" si="0"/>
        <v>0.13</v>
      </c>
      <c r="V26" s="5"/>
      <c r="W26" s="19"/>
      <c r="X26" s="19"/>
    </row>
    <row r="27" spans="1:24" x14ac:dyDescent="0.25">
      <c r="A27" s="5" t="s">
        <v>43</v>
      </c>
      <c r="B27" s="15">
        <v>77</v>
      </c>
      <c r="C27" s="15" t="s">
        <v>4</v>
      </c>
      <c r="D27" s="15">
        <v>13</v>
      </c>
      <c r="E27" s="5" t="s">
        <v>93</v>
      </c>
      <c r="F27" s="31">
        <v>0.01</v>
      </c>
      <c r="G27" s="5"/>
      <c r="H27" s="5"/>
      <c r="I27" s="5"/>
      <c r="J27" s="5"/>
      <c r="K27" s="5"/>
      <c r="L27" s="5"/>
      <c r="M27" s="5"/>
      <c r="N27" s="5"/>
      <c r="O27" s="5"/>
      <c r="P27" s="5"/>
      <c r="Q27" s="15">
        <v>1</v>
      </c>
      <c r="R27" s="15"/>
      <c r="S27" s="15"/>
      <c r="T27" s="5"/>
      <c r="U27" s="38">
        <f t="shared" si="0"/>
        <v>0.13</v>
      </c>
      <c r="V27" s="5"/>
      <c r="W27" s="19"/>
      <c r="X27" s="19"/>
    </row>
    <row r="28" spans="1:24" x14ac:dyDescent="0.25">
      <c r="A28" s="5" t="s">
        <v>44</v>
      </c>
      <c r="B28" s="15">
        <v>61</v>
      </c>
      <c r="C28" s="15" t="s">
        <v>4</v>
      </c>
      <c r="D28" s="15">
        <v>13</v>
      </c>
      <c r="E28" s="5" t="s">
        <v>93</v>
      </c>
      <c r="F28" s="31">
        <v>0.01</v>
      </c>
      <c r="G28" s="5"/>
      <c r="H28" s="5"/>
      <c r="I28" s="5"/>
      <c r="J28" s="5"/>
      <c r="K28" s="5"/>
      <c r="L28" s="5"/>
      <c r="M28" s="5"/>
      <c r="N28" s="5"/>
      <c r="O28" s="5"/>
      <c r="P28" s="5"/>
      <c r="Q28" s="15">
        <v>1</v>
      </c>
      <c r="R28" s="15"/>
      <c r="S28" s="15"/>
      <c r="T28" s="5"/>
      <c r="U28" s="38">
        <f t="shared" si="0"/>
        <v>0.13</v>
      </c>
      <c r="V28" s="5"/>
      <c r="W28" s="19"/>
      <c r="X28" s="19"/>
    </row>
    <row r="29" spans="1:24" x14ac:dyDescent="0.25">
      <c r="A29" s="5" t="s">
        <v>45</v>
      </c>
      <c r="B29" s="15">
        <v>49</v>
      </c>
      <c r="C29" s="15" t="s">
        <v>4</v>
      </c>
      <c r="D29" s="15">
        <v>13</v>
      </c>
      <c r="E29" s="5" t="s">
        <v>93</v>
      </c>
      <c r="F29" s="31">
        <v>0.01</v>
      </c>
      <c r="G29" s="5"/>
      <c r="H29" s="5"/>
      <c r="I29" s="5"/>
      <c r="J29" s="5"/>
      <c r="K29" s="5"/>
      <c r="L29" s="5"/>
      <c r="M29" s="5"/>
      <c r="N29" s="5"/>
      <c r="O29" s="5"/>
      <c r="P29" s="5"/>
      <c r="Q29" s="15">
        <v>1</v>
      </c>
      <c r="R29" s="15"/>
      <c r="S29" s="15"/>
      <c r="T29" s="5"/>
      <c r="U29" s="38">
        <f t="shared" si="0"/>
        <v>0.13</v>
      </c>
      <c r="V29" s="5"/>
      <c r="W29" s="19"/>
      <c r="X29" s="19"/>
    </row>
    <row r="30" spans="1:24" x14ac:dyDescent="0.25">
      <c r="A30" s="5" t="s">
        <v>46</v>
      </c>
      <c r="B30" s="15">
        <v>28</v>
      </c>
      <c r="C30" s="15" t="s">
        <v>4</v>
      </c>
      <c r="D30" s="15">
        <v>13</v>
      </c>
      <c r="E30" s="5" t="s">
        <v>93</v>
      </c>
      <c r="F30" s="31">
        <v>0.01</v>
      </c>
      <c r="G30" s="5"/>
      <c r="H30" s="5"/>
      <c r="I30" s="5"/>
      <c r="J30" s="5"/>
      <c r="K30" s="5"/>
      <c r="L30" s="5"/>
      <c r="M30" s="5"/>
      <c r="N30" s="5"/>
      <c r="O30" s="5"/>
      <c r="P30" s="5"/>
      <c r="Q30" s="15">
        <v>1</v>
      </c>
      <c r="R30" s="15"/>
      <c r="S30" s="15"/>
      <c r="T30" s="5"/>
      <c r="U30" s="38">
        <f t="shared" si="0"/>
        <v>0.13</v>
      </c>
      <c r="V30" s="5"/>
      <c r="W30" s="19"/>
      <c r="X30" s="19"/>
    </row>
    <row r="31" spans="1:24" x14ac:dyDescent="0.25">
      <c r="A31" s="5" t="s">
        <v>47</v>
      </c>
      <c r="B31" s="15">
        <v>136</v>
      </c>
      <c r="C31" s="15" t="s">
        <v>4</v>
      </c>
      <c r="D31" s="15">
        <v>13</v>
      </c>
      <c r="E31" s="5" t="s">
        <v>93</v>
      </c>
      <c r="F31" s="31">
        <v>0.01</v>
      </c>
      <c r="G31" s="5"/>
      <c r="H31" s="5"/>
      <c r="I31" s="5"/>
      <c r="J31" s="5"/>
      <c r="K31" s="5"/>
      <c r="L31" s="5"/>
      <c r="M31" s="5"/>
      <c r="N31" s="5"/>
      <c r="O31" s="5"/>
      <c r="P31" s="5"/>
      <c r="Q31" s="15">
        <v>1</v>
      </c>
      <c r="R31" s="15"/>
      <c r="S31" s="15"/>
      <c r="T31" s="5"/>
      <c r="U31" s="38">
        <f t="shared" si="0"/>
        <v>0.13</v>
      </c>
      <c r="V31" s="5"/>
      <c r="W31" s="19"/>
      <c r="X31" s="19"/>
    </row>
    <row r="32" spans="1:24" x14ac:dyDescent="0.25">
      <c r="A32" s="5" t="s">
        <v>48</v>
      </c>
      <c r="B32" s="15">
        <v>139</v>
      </c>
      <c r="C32" s="15" t="s">
        <v>4</v>
      </c>
      <c r="D32" s="15">
        <v>13</v>
      </c>
      <c r="E32" s="5" t="s">
        <v>93</v>
      </c>
      <c r="F32" s="31">
        <v>0.01</v>
      </c>
      <c r="G32" s="5"/>
      <c r="H32" s="5"/>
      <c r="I32" s="5"/>
      <c r="J32" s="5"/>
      <c r="K32" s="5"/>
      <c r="L32" s="5"/>
      <c r="M32" s="5"/>
      <c r="N32" s="5"/>
      <c r="O32" s="5"/>
      <c r="P32" s="5"/>
      <c r="Q32" s="15">
        <v>1</v>
      </c>
      <c r="R32" s="15"/>
      <c r="S32" s="15"/>
      <c r="T32" s="5"/>
      <c r="U32" s="38">
        <f t="shared" si="0"/>
        <v>0.13</v>
      </c>
      <c r="V32" s="5"/>
      <c r="W32" s="19"/>
      <c r="X32" s="19"/>
    </row>
    <row r="33" spans="1:24" ht="15.75" thickBot="1" x14ac:dyDescent="0.3">
      <c r="A33" s="5" t="s">
        <v>49</v>
      </c>
      <c r="B33" s="15">
        <v>32</v>
      </c>
      <c r="C33" s="15" t="s">
        <v>4</v>
      </c>
      <c r="D33" s="15">
        <v>13</v>
      </c>
      <c r="E33" s="5" t="s">
        <v>93</v>
      </c>
      <c r="F33" s="31">
        <v>0.01</v>
      </c>
      <c r="G33" s="5"/>
      <c r="H33" s="5"/>
      <c r="I33" s="5"/>
      <c r="J33" s="5"/>
      <c r="K33" s="5"/>
      <c r="L33" s="5"/>
      <c r="M33" s="5"/>
      <c r="N33" s="5"/>
      <c r="O33" s="5"/>
      <c r="P33" s="5"/>
      <c r="Q33" s="15">
        <v>1</v>
      </c>
      <c r="R33" s="15"/>
      <c r="S33" s="15"/>
      <c r="T33" s="5"/>
      <c r="U33" s="38">
        <f t="shared" si="0"/>
        <v>0.13</v>
      </c>
      <c r="V33" s="5"/>
      <c r="W33" s="19"/>
      <c r="X33" s="19"/>
    </row>
    <row r="34" spans="1:24" x14ac:dyDescent="0.25">
      <c r="A34" s="32" t="s">
        <v>18</v>
      </c>
      <c r="B34" s="34">
        <f>SUM(B3:B33)</f>
        <v>2319</v>
      </c>
      <c r="C34" s="33"/>
      <c r="D34" s="34">
        <f>SUM(D3:D33)</f>
        <v>464</v>
      </c>
      <c r="E34" s="5"/>
      <c r="F34" s="5"/>
      <c r="G34" s="5"/>
      <c r="H34" s="5"/>
      <c r="I34" s="5"/>
      <c r="J34" s="5"/>
      <c r="K34" s="5"/>
      <c r="L34" s="5"/>
      <c r="M34" s="5"/>
      <c r="N34" s="5"/>
      <c r="O34" s="5"/>
      <c r="P34" s="5"/>
      <c r="Q34" s="5"/>
      <c r="R34" s="5"/>
      <c r="S34" s="5"/>
      <c r="T34" s="5"/>
      <c r="U34" s="39">
        <f>SUM(U3:U33)</f>
        <v>4.6399999999999988</v>
      </c>
      <c r="V34" s="5"/>
      <c r="W34" s="19"/>
      <c r="X34" s="19"/>
    </row>
    <row r="35" spans="1:24" x14ac:dyDescent="0.25">
      <c r="E35" s="5"/>
      <c r="F35" s="5"/>
      <c r="G35" s="5"/>
      <c r="H35" s="5"/>
      <c r="I35" s="5"/>
      <c r="J35" s="5"/>
      <c r="K35" s="5"/>
      <c r="L35" s="5"/>
      <c r="M35" s="5"/>
      <c r="N35" s="5"/>
      <c r="O35" s="5"/>
      <c r="P35" s="5"/>
      <c r="Q35" s="5"/>
      <c r="R35" s="5"/>
      <c r="S35" s="5"/>
      <c r="T35" s="5"/>
      <c r="U35" s="5"/>
      <c r="V35" s="5"/>
      <c r="W35" s="19"/>
      <c r="X35" s="19"/>
    </row>
    <row r="36" spans="1:24" x14ac:dyDescent="0.25">
      <c r="A36" s="5"/>
      <c r="B36" s="5"/>
      <c r="C36" s="15"/>
      <c r="D36" s="15"/>
      <c r="E36" s="5"/>
      <c r="F36" s="5"/>
      <c r="G36" s="5"/>
      <c r="H36" s="5"/>
      <c r="I36" s="5"/>
      <c r="J36" s="5"/>
      <c r="K36" s="5"/>
      <c r="L36" s="5"/>
      <c r="M36" s="5"/>
      <c r="N36" s="5"/>
      <c r="O36" s="5"/>
      <c r="P36" s="5"/>
      <c r="Q36" s="5"/>
      <c r="R36" s="5"/>
      <c r="S36" s="5"/>
      <c r="T36" s="5"/>
      <c r="U36" s="5"/>
      <c r="V36" s="5"/>
      <c r="W36" s="19"/>
      <c r="X36" s="19"/>
    </row>
    <row r="37" spans="1:24" x14ac:dyDescent="0.25">
      <c r="A37" s="5"/>
      <c r="B37" s="5"/>
      <c r="C37" s="15"/>
      <c r="D37" s="15"/>
      <c r="E37" s="5"/>
      <c r="F37" s="5"/>
      <c r="G37" s="5"/>
      <c r="H37" s="5"/>
      <c r="I37" s="5"/>
      <c r="J37" s="5"/>
      <c r="K37" s="5"/>
      <c r="L37" s="5"/>
      <c r="M37" s="5"/>
      <c r="N37" s="5"/>
      <c r="O37" s="5"/>
      <c r="P37" s="5"/>
      <c r="Q37" s="5"/>
      <c r="R37" s="5"/>
      <c r="S37" s="5"/>
      <c r="T37" s="5"/>
      <c r="U37" s="5"/>
      <c r="V37" s="5"/>
      <c r="W37" s="19"/>
      <c r="X37" s="19"/>
    </row>
    <row r="38" spans="1:24" x14ac:dyDescent="0.25">
      <c r="A38" s="5"/>
      <c r="B38" s="5"/>
      <c r="C38" s="15"/>
      <c r="D38" s="15"/>
      <c r="E38" s="5"/>
      <c r="F38" s="5"/>
      <c r="G38" s="5"/>
      <c r="H38" s="5"/>
      <c r="I38" s="5"/>
      <c r="J38" s="5"/>
      <c r="K38" s="5"/>
      <c r="L38" s="5"/>
      <c r="M38" s="5"/>
      <c r="N38" s="5"/>
      <c r="O38" s="5"/>
      <c r="P38" s="5"/>
      <c r="Q38" s="5"/>
      <c r="R38" s="5"/>
      <c r="S38" s="5"/>
      <c r="T38" s="5"/>
      <c r="U38" s="5"/>
      <c r="V38" s="5"/>
      <c r="W38" s="19"/>
      <c r="X38" s="19"/>
    </row>
    <row r="39" spans="1:24" x14ac:dyDescent="0.25">
      <c r="A39" s="5"/>
      <c r="B39" s="5"/>
      <c r="C39" s="15"/>
      <c r="D39" s="15"/>
      <c r="E39" s="5"/>
      <c r="F39" s="5"/>
      <c r="G39" s="5"/>
      <c r="H39" s="5"/>
      <c r="I39" s="5"/>
      <c r="J39" s="5"/>
      <c r="K39" s="5"/>
      <c r="L39" s="5"/>
      <c r="M39" s="5"/>
      <c r="N39" s="5"/>
      <c r="O39" s="5"/>
      <c r="P39" s="5"/>
      <c r="Q39" s="5"/>
      <c r="R39" s="5"/>
      <c r="S39" s="5"/>
      <c r="T39" s="5"/>
      <c r="U39" s="5"/>
      <c r="V39" s="5"/>
      <c r="W39" s="19"/>
      <c r="X39" s="19"/>
    </row>
    <row r="40" spans="1:24" x14ac:dyDescent="0.25">
      <c r="A40" s="5"/>
      <c r="B40" s="5"/>
      <c r="C40" s="15"/>
      <c r="D40" s="15"/>
      <c r="E40" s="5"/>
      <c r="F40" s="5"/>
      <c r="G40" s="5"/>
      <c r="H40" s="5"/>
      <c r="I40" s="5"/>
      <c r="J40" s="5"/>
      <c r="K40" s="5"/>
      <c r="L40" s="5"/>
      <c r="M40" s="5"/>
      <c r="N40" s="5"/>
      <c r="O40" s="5"/>
      <c r="P40" s="5"/>
      <c r="Q40" s="5"/>
      <c r="R40" s="5"/>
      <c r="S40" s="5"/>
      <c r="T40" s="5"/>
      <c r="U40" s="5"/>
      <c r="V40" s="5"/>
      <c r="W40" s="19"/>
      <c r="X40" s="19"/>
    </row>
    <row r="41" spans="1:24" x14ac:dyDescent="0.25">
      <c r="A41" s="5"/>
      <c r="B41" s="5"/>
      <c r="C41" s="15"/>
      <c r="D41" s="15"/>
      <c r="E41" s="5"/>
      <c r="F41" s="5"/>
      <c r="G41" s="5"/>
      <c r="H41" s="5"/>
      <c r="I41" s="5"/>
      <c r="J41" s="5"/>
      <c r="K41" s="5"/>
      <c r="L41" s="5"/>
      <c r="M41" s="5"/>
      <c r="N41" s="5"/>
      <c r="O41" s="5"/>
      <c r="P41" s="5"/>
      <c r="Q41" s="5"/>
      <c r="R41" s="5"/>
      <c r="S41" s="5"/>
      <c r="T41" s="5"/>
      <c r="U41" s="5"/>
      <c r="V41" s="5"/>
      <c r="W41" s="19"/>
      <c r="X41" s="19"/>
    </row>
    <row r="42" spans="1:24" x14ac:dyDescent="0.25">
      <c r="A42" s="5"/>
      <c r="B42" s="5"/>
      <c r="C42" s="15"/>
      <c r="D42" s="15"/>
      <c r="E42" s="5"/>
      <c r="F42" s="5"/>
      <c r="G42" s="5"/>
      <c r="H42" s="5"/>
      <c r="I42" s="5"/>
      <c r="J42" s="5"/>
      <c r="K42" s="5"/>
      <c r="L42" s="5"/>
      <c r="M42" s="5"/>
      <c r="N42" s="5"/>
      <c r="O42" s="5"/>
      <c r="P42" s="5"/>
      <c r="Q42" s="5"/>
      <c r="R42" s="5"/>
      <c r="S42" s="5"/>
      <c r="T42" s="5"/>
      <c r="U42" s="5"/>
      <c r="V42" s="5"/>
      <c r="W42" s="19"/>
      <c r="X42" s="19"/>
    </row>
    <row r="43" spans="1:24" x14ac:dyDescent="0.25">
      <c r="A43" s="5"/>
      <c r="B43" s="5"/>
      <c r="C43" s="15"/>
      <c r="D43" s="15"/>
      <c r="E43" s="5"/>
      <c r="F43" s="5"/>
      <c r="G43" s="5"/>
      <c r="H43" s="5"/>
      <c r="I43" s="5"/>
      <c r="J43" s="5"/>
      <c r="K43" s="5"/>
      <c r="L43" s="5"/>
      <c r="M43" s="5"/>
      <c r="N43" s="5"/>
      <c r="O43" s="5"/>
      <c r="P43" s="5"/>
      <c r="Q43" s="5"/>
      <c r="R43" s="5"/>
      <c r="S43" s="5"/>
      <c r="T43" s="5"/>
      <c r="U43" s="5"/>
      <c r="V43" s="5"/>
      <c r="W43" s="19"/>
      <c r="X43" s="19"/>
    </row>
    <row r="44" spans="1:24" x14ac:dyDescent="0.25">
      <c r="A44" s="5"/>
      <c r="B44" s="5"/>
      <c r="C44" s="15"/>
      <c r="D44" s="15"/>
      <c r="E44" s="5"/>
      <c r="F44" s="5"/>
      <c r="G44" s="5"/>
      <c r="H44" s="5"/>
      <c r="I44" s="5"/>
      <c r="J44" s="5"/>
      <c r="K44" s="5"/>
      <c r="L44" s="5"/>
      <c r="M44" s="5"/>
      <c r="N44" s="5"/>
      <c r="O44" s="5"/>
      <c r="P44" s="5"/>
      <c r="Q44" s="5"/>
      <c r="R44" s="5"/>
      <c r="S44" s="5"/>
      <c r="T44" s="5"/>
      <c r="U44" s="5"/>
      <c r="V44" s="5"/>
      <c r="W44" s="19"/>
      <c r="X44" s="19"/>
    </row>
    <row r="45" spans="1:24" x14ac:dyDescent="0.25">
      <c r="A45" s="5"/>
      <c r="B45" s="5"/>
      <c r="C45" s="15"/>
      <c r="D45" s="15"/>
      <c r="E45" s="5"/>
      <c r="F45" s="5"/>
      <c r="G45" s="5"/>
      <c r="H45" s="5"/>
      <c r="I45" s="5"/>
      <c r="J45" s="5"/>
      <c r="K45" s="5"/>
      <c r="L45" s="5"/>
      <c r="M45" s="5"/>
      <c r="N45" s="5"/>
      <c r="O45" s="5"/>
      <c r="P45" s="5"/>
      <c r="Q45" s="5"/>
      <c r="R45" s="5"/>
      <c r="S45" s="5"/>
      <c r="T45" s="5"/>
      <c r="U45" s="5"/>
      <c r="V45" s="5"/>
      <c r="W45" s="19"/>
      <c r="X45" s="19"/>
    </row>
    <row r="46" spans="1:24" x14ac:dyDescent="0.25">
      <c r="A46" s="5"/>
      <c r="B46" s="5"/>
      <c r="C46" s="15"/>
      <c r="D46" s="15"/>
      <c r="E46" s="5"/>
      <c r="F46" s="5"/>
      <c r="G46" s="5"/>
      <c r="H46" s="5"/>
      <c r="I46" s="5"/>
      <c r="J46" s="5"/>
      <c r="K46" s="5"/>
      <c r="L46" s="5"/>
      <c r="M46" s="5"/>
      <c r="N46" s="5"/>
      <c r="O46" s="5"/>
      <c r="P46" s="5"/>
      <c r="Q46" s="5"/>
      <c r="R46" s="5"/>
      <c r="S46" s="5"/>
      <c r="T46" s="5"/>
      <c r="U46" s="5"/>
      <c r="V46" s="5"/>
      <c r="W46" s="19"/>
      <c r="X46" s="19"/>
    </row>
    <row r="47" spans="1:24" x14ac:dyDescent="0.25">
      <c r="A47" s="5"/>
      <c r="B47" s="5"/>
      <c r="C47" s="15"/>
      <c r="D47" s="15"/>
      <c r="E47" s="5"/>
      <c r="F47" s="5"/>
      <c r="G47" s="5"/>
      <c r="H47" s="5"/>
      <c r="I47" s="5"/>
      <c r="J47" s="5"/>
      <c r="K47" s="5"/>
      <c r="L47" s="5"/>
      <c r="M47" s="5"/>
      <c r="N47" s="5"/>
      <c r="O47" s="5"/>
      <c r="P47" s="5"/>
      <c r="Q47" s="5"/>
      <c r="R47" s="5"/>
      <c r="S47" s="5"/>
      <c r="T47" s="5"/>
      <c r="U47" s="5"/>
      <c r="V47" s="5"/>
      <c r="W47" s="19"/>
      <c r="X47" s="19"/>
    </row>
    <row r="48" spans="1:24" x14ac:dyDescent="0.25">
      <c r="A48" s="5"/>
      <c r="B48" s="5"/>
      <c r="C48" s="15"/>
      <c r="D48" s="15"/>
      <c r="E48" s="5"/>
      <c r="F48" s="5"/>
      <c r="G48" s="5"/>
      <c r="H48" s="5"/>
      <c r="I48" s="5"/>
      <c r="J48" s="5"/>
      <c r="K48" s="5"/>
      <c r="L48" s="5"/>
      <c r="M48" s="5"/>
      <c r="N48" s="5"/>
      <c r="O48" s="5"/>
      <c r="P48" s="5"/>
      <c r="Q48" s="5"/>
      <c r="R48" s="5"/>
      <c r="S48" s="5"/>
      <c r="T48" s="5"/>
      <c r="U48" s="5"/>
      <c r="V48" s="5"/>
      <c r="W48" s="19"/>
      <c r="X48" s="19"/>
    </row>
    <row r="49" spans="1:24" x14ac:dyDescent="0.25">
      <c r="A49" s="5"/>
      <c r="B49" s="5"/>
      <c r="C49" s="15"/>
      <c r="D49" s="15"/>
      <c r="E49" s="5"/>
      <c r="F49" s="5"/>
      <c r="G49" s="5"/>
      <c r="H49" s="5"/>
      <c r="I49" s="5"/>
      <c r="J49" s="5"/>
      <c r="K49" s="5"/>
      <c r="L49" s="5"/>
      <c r="M49" s="5"/>
      <c r="N49" s="5"/>
      <c r="O49" s="5"/>
      <c r="P49" s="5"/>
      <c r="Q49" s="5"/>
      <c r="R49" s="5"/>
      <c r="S49" s="5"/>
      <c r="T49" s="5"/>
      <c r="U49" s="5"/>
      <c r="V49" s="5"/>
      <c r="W49" s="19"/>
      <c r="X49" s="19"/>
    </row>
    <row r="50" spans="1:24" x14ac:dyDescent="0.25">
      <c r="A50" s="5"/>
      <c r="B50" s="5"/>
      <c r="C50" s="15"/>
      <c r="D50" s="15"/>
      <c r="E50" s="5"/>
      <c r="F50" s="5"/>
      <c r="G50" s="5"/>
      <c r="H50" s="5"/>
      <c r="I50" s="5"/>
      <c r="J50" s="5"/>
      <c r="K50" s="5"/>
      <c r="L50" s="5"/>
      <c r="M50" s="5"/>
      <c r="N50" s="5"/>
      <c r="O50" s="5"/>
      <c r="P50" s="5"/>
      <c r="Q50" s="5"/>
      <c r="R50" s="5"/>
      <c r="S50" s="5"/>
      <c r="T50" s="5"/>
      <c r="U50" s="5"/>
      <c r="V50" s="5"/>
      <c r="W50" s="19"/>
      <c r="X50" s="19"/>
    </row>
    <row r="51" spans="1:24" x14ac:dyDescent="0.25">
      <c r="A51" s="5"/>
      <c r="B51" s="5"/>
      <c r="C51" s="15"/>
      <c r="D51" s="15"/>
      <c r="E51" s="5"/>
      <c r="F51" s="5"/>
      <c r="G51" s="5"/>
      <c r="H51" s="5"/>
      <c r="I51" s="5"/>
      <c r="J51" s="5"/>
      <c r="K51" s="5"/>
      <c r="L51" s="5"/>
      <c r="M51" s="5"/>
      <c r="N51" s="5"/>
      <c r="O51" s="5"/>
      <c r="P51" s="5"/>
      <c r="Q51" s="5"/>
      <c r="R51" s="5"/>
      <c r="S51" s="5"/>
      <c r="T51" s="5"/>
      <c r="U51" s="5"/>
      <c r="V51" s="5"/>
      <c r="W51" s="19"/>
      <c r="X51" s="19"/>
    </row>
    <row r="52" spans="1:24" x14ac:dyDescent="0.25">
      <c r="A52" s="5"/>
      <c r="B52" s="5"/>
      <c r="C52" s="15"/>
      <c r="D52" s="15"/>
      <c r="E52" s="5"/>
      <c r="F52" s="5"/>
      <c r="G52" s="5"/>
      <c r="H52" s="5"/>
      <c r="I52" s="5"/>
      <c r="J52" s="5"/>
      <c r="K52" s="5"/>
      <c r="L52" s="5"/>
      <c r="M52" s="5"/>
      <c r="N52" s="5"/>
      <c r="O52" s="5"/>
      <c r="P52" s="5"/>
      <c r="Q52" s="5"/>
      <c r="R52" s="5"/>
      <c r="S52" s="5"/>
      <c r="T52" s="5"/>
      <c r="U52" s="5"/>
      <c r="V52" s="5"/>
      <c r="W52" s="19"/>
      <c r="X52" s="19"/>
    </row>
    <row r="53" spans="1:24" x14ac:dyDescent="0.25">
      <c r="A53" s="5"/>
      <c r="B53" s="5"/>
      <c r="C53" s="15"/>
      <c r="D53" s="15"/>
      <c r="E53" s="5"/>
      <c r="F53" s="5"/>
      <c r="G53" s="5"/>
      <c r="H53" s="5"/>
      <c r="I53" s="5"/>
      <c r="J53" s="5"/>
      <c r="K53" s="5"/>
      <c r="L53" s="5"/>
      <c r="M53" s="5"/>
      <c r="N53" s="5"/>
      <c r="O53" s="5"/>
      <c r="P53" s="5"/>
      <c r="Q53" s="5"/>
      <c r="R53" s="5"/>
      <c r="S53" s="5"/>
      <c r="T53" s="5"/>
      <c r="U53" s="5"/>
      <c r="V53" s="5"/>
      <c r="W53" s="19"/>
      <c r="X53" s="19"/>
    </row>
    <row r="54" spans="1:24" x14ac:dyDescent="0.25">
      <c r="A54" s="5"/>
      <c r="B54" s="5"/>
      <c r="C54" s="15"/>
      <c r="D54" s="15"/>
      <c r="E54" s="5"/>
      <c r="F54" s="5"/>
      <c r="G54" s="5"/>
      <c r="H54" s="5"/>
      <c r="I54" s="5"/>
      <c r="J54" s="5"/>
      <c r="K54" s="5"/>
      <c r="L54" s="5"/>
      <c r="M54" s="5"/>
      <c r="N54" s="5"/>
      <c r="O54" s="5"/>
      <c r="P54" s="5"/>
      <c r="Q54" s="5"/>
      <c r="R54" s="5"/>
      <c r="S54" s="5"/>
      <c r="T54" s="5"/>
      <c r="U54" s="5"/>
      <c r="V54" s="5"/>
      <c r="W54" s="19"/>
      <c r="X54" s="19"/>
    </row>
    <row r="55" spans="1:24" x14ac:dyDescent="0.25">
      <c r="A55" s="5"/>
      <c r="B55" s="5"/>
      <c r="C55" s="15"/>
      <c r="D55" s="15"/>
      <c r="E55" s="5"/>
      <c r="F55" s="5"/>
      <c r="G55" s="5"/>
      <c r="H55" s="5"/>
      <c r="I55" s="5"/>
      <c r="J55" s="5"/>
      <c r="K55" s="5"/>
      <c r="L55" s="5"/>
      <c r="M55" s="5"/>
      <c r="N55" s="5"/>
      <c r="O55" s="5"/>
      <c r="P55" s="5"/>
      <c r="Q55" s="5"/>
      <c r="R55" s="5"/>
      <c r="S55" s="5"/>
      <c r="T55" s="5"/>
      <c r="U55" s="5"/>
      <c r="V55" s="5"/>
      <c r="W55" s="19"/>
      <c r="X55" s="19"/>
    </row>
    <row r="56" spans="1:24" x14ac:dyDescent="0.25">
      <c r="A56" s="5"/>
      <c r="B56" s="5"/>
      <c r="C56" s="15"/>
      <c r="D56" s="15"/>
      <c r="E56" s="5"/>
      <c r="F56" s="5"/>
      <c r="G56" s="5"/>
      <c r="H56" s="5"/>
      <c r="I56" s="5"/>
      <c r="J56" s="5"/>
      <c r="K56" s="5"/>
      <c r="L56" s="5"/>
      <c r="M56" s="5"/>
      <c r="N56" s="5"/>
      <c r="O56" s="5"/>
      <c r="P56" s="5"/>
      <c r="Q56" s="5"/>
      <c r="R56" s="5"/>
      <c r="S56" s="5"/>
      <c r="T56" s="5"/>
      <c r="U56" s="5"/>
      <c r="V56" s="5"/>
      <c r="W56" s="19"/>
      <c r="X56" s="19"/>
    </row>
    <row r="57" spans="1:24" x14ac:dyDescent="0.25">
      <c r="A57" s="5"/>
      <c r="B57" s="5"/>
      <c r="C57" s="15"/>
      <c r="D57" s="15"/>
      <c r="E57" s="5"/>
      <c r="F57" s="5"/>
      <c r="G57" s="5"/>
      <c r="H57" s="5"/>
      <c r="I57" s="5"/>
      <c r="J57" s="5"/>
      <c r="K57" s="5"/>
      <c r="L57" s="5"/>
      <c r="M57" s="5"/>
      <c r="N57" s="5"/>
      <c r="O57" s="5"/>
      <c r="P57" s="5"/>
      <c r="Q57" s="5"/>
      <c r="R57" s="5"/>
      <c r="S57" s="5"/>
      <c r="T57" s="5"/>
      <c r="U57" s="5"/>
      <c r="V57" s="5"/>
      <c r="W57" s="19"/>
      <c r="X57" s="19"/>
    </row>
    <row r="58" spans="1:24" x14ac:dyDescent="0.25">
      <c r="A58" s="5"/>
      <c r="B58" s="5"/>
      <c r="C58" s="15"/>
      <c r="D58" s="15"/>
      <c r="E58" s="5"/>
      <c r="F58" s="5"/>
      <c r="G58" s="5"/>
      <c r="H58" s="5"/>
      <c r="I58" s="5"/>
      <c r="J58" s="5"/>
      <c r="K58" s="5"/>
      <c r="L58" s="5"/>
      <c r="M58" s="5"/>
      <c r="N58" s="5"/>
      <c r="O58" s="5"/>
      <c r="P58" s="5"/>
      <c r="Q58" s="5"/>
      <c r="R58" s="5"/>
      <c r="S58" s="5"/>
      <c r="T58" s="5"/>
      <c r="U58" s="5"/>
      <c r="V58" s="5"/>
      <c r="W58" s="19"/>
      <c r="X58" s="19"/>
    </row>
    <row r="59" spans="1:24" x14ac:dyDescent="0.25">
      <c r="A59" s="5"/>
      <c r="B59" s="5"/>
      <c r="C59" s="15"/>
      <c r="D59" s="15"/>
      <c r="E59" s="5"/>
      <c r="F59" s="5"/>
      <c r="G59" s="5"/>
      <c r="H59" s="5"/>
      <c r="I59" s="5"/>
      <c r="J59" s="5"/>
      <c r="K59" s="5"/>
      <c r="L59" s="5"/>
      <c r="M59" s="5"/>
      <c r="N59" s="5"/>
      <c r="O59" s="5"/>
      <c r="P59" s="5"/>
      <c r="Q59" s="5"/>
      <c r="R59" s="5"/>
      <c r="S59" s="5"/>
      <c r="T59" s="5"/>
      <c r="U59" s="5"/>
      <c r="V59" s="5"/>
      <c r="W59" s="19"/>
      <c r="X59" s="19"/>
    </row>
    <row r="60" spans="1:24" x14ac:dyDescent="0.25">
      <c r="A60" s="5"/>
      <c r="B60" s="5"/>
      <c r="C60" s="15"/>
      <c r="D60" s="15"/>
      <c r="E60" s="5"/>
      <c r="F60" s="5"/>
      <c r="G60" s="5"/>
      <c r="H60" s="5"/>
      <c r="I60" s="5"/>
      <c r="J60" s="5"/>
      <c r="K60" s="5"/>
      <c r="L60" s="5"/>
      <c r="M60" s="5"/>
      <c r="N60" s="5"/>
      <c r="O60" s="5"/>
      <c r="P60" s="5"/>
      <c r="Q60" s="5"/>
      <c r="R60" s="5"/>
      <c r="S60" s="5"/>
      <c r="T60" s="5"/>
      <c r="U60" s="5"/>
      <c r="V60" s="5"/>
      <c r="W60" s="19"/>
      <c r="X60" s="19"/>
    </row>
    <row r="61" spans="1:24" x14ac:dyDescent="0.25">
      <c r="A61" s="5"/>
      <c r="B61" s="5"/>
      <c r="C61" s="15"/>
      <c r="D61" s="15"/>
      <c r="E61" s="5"/>
      <c r="F61" s="5"/>
      <c r="G61" s="5"/>
      <c r="H61" s="5"/>
      <c r="I61" s="5"/>
      <c r="J61" s="5"/>
      <c r="K61" s="5"/>
      <c r="L61" s="5"/>
      <c r="M61" s="5"/>
      <c r="N61" s="5"/>
      <c r="O61" s="5"/>
      <c r="P61" s="5"/>
      <c r="Q61" s="5"/>
      <c r="R61" s="5"/>
      <c r="S61" s="5"/>
      <c r="T61" s="5"/>
      <c r="U61" s="5"/>
      <c r="V61" s="5"/>
      <c r="W61" s="19"/>
      <c r="X61" s="19"/>
    </row>
    <row r="62" spans="1:24" x14ac:dyDescent="0.25">
      <c r="A62" s="5"/>
      <c r="B62" s="5"/>
      <c r="C62" s="15"/>
      <c r="D62" s="15"/>
      <c r="E62" s="5"/>
      <c r="F62" s="5"/>
      <c r="G62" s="5"/>
      <c r="H62" s="5"/>
      <c r="I62" s="5"/>
      <c r="J62" s="5"/>
      <c r="K62" s="5"/>
      <c r="L62" s="5"/>
      <c r="M62" s="5"/>
      <c r="N62" s="5"/>
      <c r="O62" s="5"/>
      <c r="P62" s="5"/>
      <c r="Q62" s="5"/>
      <c r="R62" s="5"/>
      <c r="S62" s="5"/>
      <c r="T62" s="5"/>
      <c r="U62" s="5"/>
      <c r="V62" s="5"/>
      <c r="W62" s="19"/>
      <c r="X62" s="19"/>
    </row>
    <row r="63" spans="1:24" x14ac:dyDescent="0.25">
      <c r="A63" s="5"/>
      <c r="B63" s="5"/>
      <c r="C63" s="15"/>
      <c r="D63" s="15"/>
      <c r="E63" s="5"/>
      <c r="F63" s="5"/>
      <c r="G63" s="5"/>
      <c r="H63" s="5"/>
      <c r="I63" s="5"/>
      <c r="J63" s="5"/>
      <c r="K63" s="5"/>
      <c r="L63" s="5"/>
      <c r="M63" s="5"/>
      <c r="N63" s="5"/>
      <c r="O63" s="5"/>
      <c r="P63" s="5"/>
      <c r="Q63" s="5"/>
      <c r="R63" s="5"/>
      <c r="S63" s="5"/>
      <c r="T63" s="5"/>
      <c r="U63" s="5"/>
      <c r="V63" s="5"/>
      <c r="W63" s="19"/>
      <c r="X63" s="19"/>
    </row>
    <row r="64" spans="1:24" x14ac:dyDescent="0.25">
      <c r="A64" s="5"/>
      <c r="B64" s="5"/>
      <c r="C64" s="15"/>
      <c r="D64" s="15"/>
      <c r="E64" s="5"/>
      <c r="F64" s="5"/>
      <c r="G64" s="5"/>
      <c r="H64" s="5"/>
      <c r="I64" s="5"/>
      <c r="J64" s="5"/>
      <c r="K64" s="5"/>
      <c r="L64" s="5"/>
      <c r="M64" s="5"/>
      <c r="N64" s="5"/>
      <c r="O64" s="5"/>
      <c r="P64" s="5"/>
      <c r="Q64" s="5"/>
      <c r="R64" s="5"/>
      <c r="S64" s="5"/>
      <c r="T64" s="5"/>
      <c r="U64" s="5"/>
      <c r="V64" s="5"/>
      <c r="W64" s="19"/>
      <c r="X64" s="19"/>
    </row>
    <row r="65" spans="1:24" x14ac:dyDescent="0.25">
      <c r="A65" s="5"/>
      <c r="B65" s="5"/>
      <c r="C65" s="15"/>
      <c r="D65" s="15"/>
      <c r="E65" s="5"/>
      <c r="F65" s="5"/>
      <c r="G65" s="5"/>
      <c r="H65" s="5"/>
      <c r="I65" s="5"/>
      <c r="J65" s="5"/>
      <c r="K65" s="5"/>
      <c r="L65" s="5"/>
      <c r="M65" s="5"/>
      <c r="N65" s="5"/>
      <c r="O65" s="5"/>
      <c r="P65" s="5"/>
      <c r="Q65" s="5"/>
      <c r="R65" s="5"/>
      <c r="S65" s="5"/>
      <c r="T65" s="5"/>
      <c r="U65" s="5"/>
      <c r="V65" s="5"/>
      <c r="W65" s="19"/>
      <c r="X65" s="19"/>
    </row>
    <row r="66" spans="1:24" x14ac:dyDescent="0.25">
      <c r="A66" s="5"/>
      <c r="B66" s="5"/>
      <c r="C66" s="15"/>
      <c r="D66" s="15"/>
      <c r="E66" s="5"/>
      <c r="F66" s="5"/>
      <c r="G66" s="5"/>
      <c r="H66" s="5"/>
      <c r="I66" s="5"/>
      <c r="J66" s="5"/>
      <c r="K66" s="5"/>
      <c r="L66" s="5"/>
      <c r="M66" s="5"/>
      <c r="N66" s="5"/>
      <c r="O66" s="5"/>
      <c r="P66" s="5"/>
      <c r="Q66" s="5"/>
      <c r="R66" s="5"/>
      <c r="S66" s="5"/>
      <c r="T66" s="5"/>
      <c r="U66" s="5"/>
      <c r="V66" s="5"/>
      <c r="W66" s="19"/>
      <c r="X66" s="19"/>
    </row>
    <row r="67" spans="1:24" x14ac:dyDescent="0.25">
      <c r="A67" s="5"/>
      <c r="B67" s="5"/>
      <c r="C67" s="15"/>
      <c r="D67" s="15"/>
      <c r="E67" s="5"/>
      <c r="F67" s="5"/>
      <c r="G67" s="5"/>
      <c r="H67" s="5"/>
      <c r="I67" s="5"/>
      <c r="J67" s="5"/>
      <c r="K67" s="5"/>
      <c r="L67" s="5"/>
      <c r="M67" s="5"/>
      <c r="N67" s="5"/>
      <c r="O67" s="5"/>
      <c r="P67" s="5"/>
      <c r="Q67" s="5"/>
      <c r="R67" s="5"/>
      <c r="S67" s="5"/>
      <c r="T67" s="5"/>
      <c r="U67" s="5"/>
      <c r="V67" s="5"/>
      <c r="W67" s="19"/>
      <c r="X67" s="19"/>
    </row>
    <row r="68" spans="1:24" x14ac:dyDescent="0.25">
      <c r="A68" s="5"/>
      <c r="B68" s="5"/>
      <c r="C68" s="15"/>
      <c r="D68" s="15"/>
      <c r="E68" s="5"/>
      <c r="F68" s="5"/>
      <c r="G68" s="5"/>
      <c r="H68" s="5"/>
      <c r="I68" s="5"/>
      <c r="J68" s="5"/>
      <c r="K68" s="5"/>
      <c r="L68" s="5"/>
      <c r="M68" s="5"/>
      <c r="N68" s="5"/>
      <c r="O68" s="5"/>
      <c r="P68" s="5"/>
      <c r="Q68" s="5"/>
      <c r="R68" s="5"/>
      <c r="S68" s="5"/>
      <c r="T68" s="5"/>
      <c r="U68" s="5"/>
      <c r="V68" s="5"/>
      <c r="W68" s="19"/>
      <c r="X68" s="19"/>
    </row>
    <row r="69" spans="1:24" x14ac:dyDescent="0.25">
      <c r="A69" s="5"/>
      <c r="B69" s="5"/>
      <c r="C69" s="15"/>
      <c r="D69" s="15"/>
      <c r="E69" s="5"/>
      <c r="F69" s="5"/>
      <c r="G69" s="5"/>
      <c r="H69" s="5"/>
      <c r="I69" s="5"/>
      <c r="J69" s="5"/>
      <c r="K69" s="5"/>
      <c r="L69" s="5"/>
      <c r="M69" s="5"/>
      <c r="N69" s="5"/>
      <c r="O69" s="5"/>
      <c r="P69" s="5"/>
      <c r="Q69" s="5"/>
      <c r="R69" s="5"/>
      <c r="S69" s="5"/>
      <c r="T69" s="5"/>
      <c r="U69" s="5"/>
      <c r="V69" s="5"/>
      <c r="W69" s="19"/>
      <c r="X69" s="19"/>
    </row>
    <row r="70" spans="1:24" x14ac:dyDescent="0.25">
      <c r="A70" s="5"/>
      <c r="B70" s="5"/>
      <c r="C70" s="15"/>
      <c r="D70" s="15"/>
      <c r="E70" s="5"/>
      <c r="F70" s="5"/>
      <c r="G70" s="5"/>
      <c r="H70" s="5"/>
      <c r="I70" s="5"/>
      <c r="J70" s="5"/>
      <c r="K70" s="5"/>
      <c r="L70" s="5"/>
      <c r="M70" s="5"/>
      <c r="N70" s="5"/>
      <c r="O70" s="5"/>
      <c r="P70" s="5"/>
      <c r="Q70" s="5"/>
      <c r="R70" s="5"/>
      <c r="S70" s="5"/>
      <c r="T70" s="5"/>
      <c r="U70" s="5"/>
      <c r="V70" s="5"/>
      <c r="W70" s="19"/>
      <c r="X70" s="19"/>
    </row>
    <row r="71" spans="1:24" x14ac:dyDescent="0.25">
      <c r="A71" s="5"/>
      <c r="B71" s="5"/>
      <c r="C71" s="15"/>
      <c r="D71" s="15"/>
      <c r="E71" s="5"/>
      <c r="F71" s="5"/>
      <c r="G71" s="5"/>
      <c r="H71" s="5"/>
      <c r="I71" s="5"/>
      <c r="J71" s="5"/>
      <c r="K71" s="5"/>
      <c r="L71" s="5"/>
      <c r="M71" s="5"/>
      <c r="N71" s="5"/>
      <c r="O71" s="5"/>
      <c r="P71" s="5"/>
      <c r="Q71" s="5"/>
      <c r="R71" s="5"/>
      <c r="S71" s="5"/>
      <c r="T71" s="5"/>
      <c r="U71" s="5"/>
      <c r="V71" s="5"/>
      <c r="W71" s="19"/>
      <c r="X71" s="19"/>
    </row>
    <row r="72" spans="1:24" x14ac:dyDescent="0.25">
      <c r="A72" s="5"/>
      <c r="B72" s="5"/>
      <c r="C72" s="15"/>
      <c r="D72" s="15"/>
      <c r="E72" s="5"/>
      <c r="F72" s="5"/>
      <c r="G72" s="5"/>
      <c r="H72" s="5"/>
      <c r="I72" s="5"/>
      <c r="J72" s="5"/>
      <c r="K72" s="5"/>
      <c r="L72" s="5"/>
      <c r="M72" s="5"/>
      <c r="N72" s="5"/>
      <c r="O72" s="5"/>
      <c r="P72" s="5"/>
      <c r="Q72" s="5"/>
      <c r="R72" s="5"/>
      <c r="S72" s="5"/>
      <c r="T72" s="5"/>
      <c r="U72" s="5"/>
      <c r="V72" s="5"/>
      <c r="W72" s="19"/>
      <c r="X72" s="19"/>
    </row>
    <row r="73" spans="1:24" x14ac:dyDescent="0.25">
      <c r="A73" s="5"/>
      <c r="B73" s="5"/>
      <c r="C73" s="15"/>
      <c r="D73" s="15"/>
      <c r="E73" s="5"/>
      <c r="F73" s="5"/>
      <c r="G73" s="5"/>
      <c r="H73" s="5"/>
      <c r="I73" s="5"/>
      <c r="J73" s="5"/>
      <c r="K73" s="5"/>
      <c r="L73" s="5"/>
      <c r="M73" s="5"/>
      <c r="N73" s="5"/>
      <c r="O73" s="5"/>
      <c r="P73" s="5"/>
      <c r="Q73" s="5"/>
      <c r="R73" s="5"/>
      <c r="S73" s="5"/>
      <c r="T73" s="5"/>
      <c r="U73" s="5"/>
      <c r="V73" s="5"/>
      <c r="W73" s="19"/>
      <c r="X73" s="19"/>
    </row>
    <row r="74" spans="1:24" x14ac:dyDescent="0.25">
      <c r="A74" s="5"/>
      <c r="B74" s="5"/>
      <c r="C74" s="15"/>
      <c r="D74" s="15"/>
      <c r="E74" s="5"/>
      <c r="F74" s="5"/>
      <c r="G74" s="5"/>
      <c r="H74" s="5"/>
      <c r="I74" s="5"/>
      <c r="J74" s="5"/>
      <c r="K74" s="5"/>
      <c r="L74" s="5"/>
      <c r="M74" s="5"/>
      <c r="N74" s="5"/>
      <c r="O74" s="5"/>
      <c r="P74" s="5"/>
      <c r="Q74" s="5"/>
      <c r="R74" s="5"/>
      <c r="S74" s="5"/>
      <c r="T74" s="5"/>
      <c r="U74" s="5"/>
      <c r="V74" s="5"/>
      <c r="W74" s="19"/>
      <c r="X74" s="19"/>
    </row>
    <row r="75" spans="1:24" x14ac:dyDescent="0.25">
      <c r="A75" s="5"/>
      <c r="B75" s="5"/>
      <c r="C75" s="15"/>
      <c r="D75" s="15"/>
      <c r="E75" s="5"/>
      <c r="F75" s="5"/>
      <c r="G75" s="5"/>
      <c r="H75" s="5"/>
      <c r="I75" s="5"/>
      <c r="J75" s="5"/>
      <c r="K75" s="5"/>
      <c r="L75" s="5"/>
      <c r="M75" s="5"/>
      <c r="N75" s="5"/>
      <c r="O75" s="5"/>
      <c r="P75" s="5"/>
      <c r="Q75" s="5"/>
      <c r="R75" s="5"/>
      <c r="S75" s="5"/>
      <c r="T75" s="5"/>
      <c r="U75" s="5"/>
      <c r="V75" s="5"/>
      <c r="W75" s="19"/>
      <c r="X75" s="19"/>
    </row>
    <row r="76" spans="1:24" x14ac:dyDescent="0.25">
      <c r="A76" s="5"/>
      <c r="B76" s="5"/>
      <c r="C76" s="15"/>
      <c r="D76" s="15"/>
      <c r="E76" s="5"/>
      <c r="F76" s="5"/>
      <c r="G76" s="5"/>
      <c r="H76" s="5"/>
      <c r="I76" s="5"/>
      <c r="J76" s="5"/>
      <c r="K76" s="5"/>
      <c r="L76" s="5"/>
      <c r="M76" s="5"/>
      <c r="N76" s="5"/>
      <c r="O76" s="5"/>
      <c r="P76" s="5"/>
      <c r="Q76" s="5"/>
      <c r="R76" s="5"/>
      <c r="S76" s="5"/>
      <c r="T76" s="5"/>
      <c r="U76" s="5"/>
      <c r="V76" s="5"/>
      <c r="W76" s="19"/>
      <c r="X76" s="19"/>
    </row>
    <row r="77" spans="1:24" x14ac:dyDescent="0.25">
      <c r="A77" s="5"/>
      <c r="B77" s="5"/>
      <c r="C77" s="15"/>
      <c r="D77" s="15"/>
      <c r="E77" s="5"/>
      <c r="F77" s="5"/>
      <c r="G77" s="5"/>
      <c r="H77" s="5"/>
      <c r="I77" s="5"/>
      <c r="J77" s="5"/>
      <c r="K77" s="5"/>
      <c r="L77" s="5"/>
      <c r="M77" s="5"/>
      <c r="N77" s="5"/>
      <c r="O77" s="5"/>
      <c r="P77" s="5"/>
      <c r="Q77" s="5"/>
      <c r="R77" s="5"/>
      <c r="S77" s="5"/>
      <c r="T77" s="5"/>
      <c r="U77" s="5"/>
      <c r="V77" s="5"/>
      <c r="W77" s="19"/>
      <c r="X77" s="19"/>
    </row>
    <row r="78" spans="1:24" x14ac:dyDescent="0.25">
      <c r="A78" s="5"/>
      <c r="B78" s="5"/>
      <c r="C78" s="15"/>
      <c r="D78" s="15"/>
      <c r="E78" s="5"/>
      <c r="F78" s="5"/>
      <c r="G78" s="5"/>
      <c r="H78" s="5"/>
      <c r="I78" s="5"/>
      <c r="J78" s="5"/>
      <c r="K78" s="5"/>
      <c r="L78" s="5"/>
      <c r="M78" s="5"/>
      <c r="N78" s="5"/>
      <c r="O78" s="5"/>
      <c r="P78" s="5"/>
      <c r="Q78" s="5"/>
      <c r="R78" s="5"/>
      <c r="S78" s="5"/>
      <c r="T78" s="5"/>
      <c r="U78" s="5"/>
      <c r="V78" s="5"/>
      <c r="W78" s="19"/>
      <c r="X78" s="19"/>
    </row>
    <row r="79" spans="1:24" x14ac:dyDescent="0.25">
      <c r="A79" s="5"/>
      <c r="B79" s="5"/>
      <c r="C79" s="15"/>
      <c r="D79" s="15"/>
      <c r="E79" s="5"/>
      <c r="F79" s="5"/>
      <c r="G79" s="5"/>
      <c r="H79" s="5"/>
      <c r="I79" s="5"/>
      <c r="J79" s="5"/>
      <c r="K79" s="5"/>
      <c r="L79" s="5"/>
      <c r="M79" s="5"/>
      <c r="N79" s="5"/>
      <c r="O79" s="5"/>
      <c r="P79" s="5"/>
      <c r="Q79" s="5"/>
      <c r="R79" s="5"/>
      <c r="S79" s="5"/>
      <c r="T79" s="5"/>
      <c r="U79" s="5"/>
      <c r="V79" s="5"/>
      <c r="W79" s="19"/>
      <c r="X79" s="19"/>
    </row>
    <row r="80" spans="1:24" x14ac:dyDescent="0.25">
      <c r="A80" s="5"/>
      <c r="B80" s="5"/>
      <c r="C80" s="15"/>
      <c r="D80" s="15"/>
      <c r="E80" s="5"/>
      <c r="F80" s="5"/>
      <c r="G80" s="5"/>
      <c r="H80" s="5"/>
      <c r="I80" s="5"/>
      <c r="J80" s="5"/>
      <c r="K80" s="5"/>
      <c r="L80" s="5"/>
      <c r="M80" s="5"/>
      <c r="N80" s="5"/>
      <c r="O80" s="5"/>
      <c r="P80" s="5"/>
      <c r="Q80" s="5"/>
      <c r="R80" s="5"/>
      <c r="S80" s="5"/>
      <c r="T80" s="5"/>
      <c r="U80" s="5"/>
      <c r="V80" s="5"/>
      <c r="W80" s="19"/>
      <c r="X80" s="19"/>
    </row>
    <row r="81" spans="1:24" x14ac:dyDescent="0.25">
      <c r="A81" s="5"/>
      <c r="B81" s="5"/>
      <c r="C81" s="15"/>
      <c r="D81" s="15"/>
      <c r="E81" s="5"/>
      <c r="F81" s="5"/>
      <c r="G81" s="5"/>
      <c r="H81" s="5"/>
      <c r="I81" s="5"/>
      <c r="J81" s="5"/>
      <c r="K81" s="5"/>
      <c r="L81" s="5"/>
      <c r="M81" s="5"/>
      <c r="N81" s="5"/>
      <c r="O81" s="5"/>
      <c r="P81" s="5"/>
      <c r="Q81" s="5"/>
      <c r="R81" s="5"/>
      <c r="S81" s="5"/>
      <c r="T81" s="5"/>
      <c r="U81" s="5"/>
      <c r="V81" s="5"/>
      <c r="W81" s="19"/>
      <c r="X81" s="19"/>
    </row>
    <row r="82" spans="1:24" x14ac:dyDescent="0.25">
      <c r="A82" s="5"/>
      <c r="B82" s="5"/>
      <c r="C82" s="15"/>
      <c r="D82" s="15"/>
      <c r="E82" s="5"/>
      <c r="F82" s="5"/>
      <c r="G82" s="5"/>
      <c r="H82" s="5"/>
      <c r="I82" s="5"/>
      <c r="J82" s="5"/>
      <c r="K82" s="5"/>
      <c r="L82" s="5"/>
      <c r="M82" s="5"/>
      <c r="N82" s="5"/>
      <c r="O82" s="5"/>
      <c r="P82" s="5"/>
      <c r="Q82" s="5"/>
      <c r="R82" s="5"/>
      <c r="S82" s="5"/>
      <c r="T82" s="5"/>
      <c r="U82" s="5"/>
      <c r="V82" s="5"/>
      <c r="W82" s="19"/>
      <c r="X82" s="19"/>
    </row>
    <row r="83" spans="1:24" x14ac:dyDescent="0.25">
      <c r="A83" s="5"/>
      <c r="B83" s="5"/>
      <c r="C83" s="15"/>
      <c r="D83" s="15"/>
      <c r="E83" s="5"/>
      <c r="F83" s="5"/>
      <c r="G83" s="5"/>
      <c r="H83" s="5"/>
      <c r="I83" s="5"/>
      <c r="J83" s="5"/>
      <c r="K83" s="5"/>
      <c r="L83" s="5"/>
      <c r="M83" s="5"/>
      <c r="N83" s="5"/>
      <c r="O83" s="5"/>
      <c r="P83" s="5"/>
      <c r="Q83" s="5"/>
      <c r="R83" s="5"/>
      <c r="S83" s="5"/>
      <c r="T83" s="5"/>
      <c r="U83" s="5"/>
      <c r="V83" s="5"/>
      <c r="W83" s="19"/>
      <c r="X83" s="19"/>
    </row>
    <row r="84" spans="1:24" x14ac:dyDescent="0.25">
      <c r="A84" s="5"/>
      <c r="B84" s="5"/>
      <c r="C84" s="15"/>
      <c r="D84" s="15"/>
      <c r="E84" s="5"/>
      <c r="F84" s="5"/>
      <c r="G84" s="5"/>
      <c r="H84" s="5"/>
      <c r="I84" s="5"/>
      <c r="J84" s="5"/>
      <c r="K84" s="5"/>
      <c r="L84" s="5"/>
      <c r="M84" s="5"/>
      <c r="N84" s="5"/>
      <c r="O84" s="5"/>
      <c r="P84" s="5"/>
      <c r="Q84" s="5"/>
      <c r="R84" s="5"/>
      <c r="S84" s="5"/>
      <c r="T84" s="5"/>
      <c r="U84" s="5"/>
      <c r="V84" s="5"/>
      <c r="W84" s="19"/>
      <c r="X84" s="19"/>
    </row>
    <row r="85" spans="1:24" x14ac:dyDescent="0.25">
      <c r="A85" s="5"/>
      <c r="B85" s="5"/>
      <c r="C85" s="15"/>
      <c r="D85" s="15"/>
      <c r="E85" s="5"/>
      <c r="F85" s="5"/>
      <c r="G85" s="5"/>
      <c r="H85" s="5"/>
      <c r="I85" s="5"/>
      <c r="J85" s="5"/>
      <c r="K85" s="5"/>
      <c r="L85" s="5"/>
      <c r="M85" s="5"/>
      <c r="N85" s="5"/>
      <c r="O85" s="5"/>
      <c r="P85" s="5"/>
      <c r="Q85" s="5"/>
      <c r="R85" s="5"/>
      <c r="S85" s="5"/>
      <c r="T85" s="5"/>
      <c r="U85" s="5"/>
      <c r="V85" s="5"/>
      <c r="W85" s="19"/>
      <c r="X85" s="19"/>
    </row>
    <row r="86" spans="1:24" x14ac:dyDescent="0.25">
      <c r="A86" s="5"/>
      <c r="B86" s="5"/>
      <c r="C86" s="15"/>
      <c r="D86" s="15"/>
      <c r="E86" s="5"/>
      <c r="F86" s="5"/>
      <c r="G86" s="5"/>
      <c r="H86" s="5"/>
      <c r="I86" s="5"/>
      <c r="J86" s="5"/>
      <c r="K86" s="5"/>
      <c r="L86" s="5"/>
      <c r="M86" s="5"/>
      <c r="N86" s="5"/>
      <c r="O86" s="5"/>
      <c r="P86" s="5"/>
      <c r="Q86" s="5"/>
      <c r="R86" s="5"/>
      <c r="S86" s="5"/>
      <c r="T86" s="5"/>
      <c r="U86" s="5"/>
      <c r="V86" s="5"/>
      <c r="W86" s="19"/>
      <c r="X86" s="19"/>
    </row>
    <row r="87" spans="1:24" x14ac:dyDescent="0.25">
      <c r="A87" s="5"/>
      <c r="B87" s="5"/>
      <c r="C87" s="15"/>
      <c r="D87" s="15"/>
      <c r="E87" s="5"/>
      <c r="F87" s="5"/>
      <c r="G87" s="5"/>
      <c r="H87" s="5"/>
      <c r="I87" s="5"/>
      <c r="J87" s="5"/>
      <c r="K87" s="5"/>
      <c r="L87" s="5"/>
      <c r="M87" s="5"/>
      <c r="N87" s="5"/>
      <c r="O87" s="5"/>
      <c r="P87" s="5"/>
      <c r="Q87" s="5"/>
      <c r="R87" s="5"/>
      <c r="S87" s="5"/>
      <c r="T87" s="5"/>
      <c r="U87" s="5"/>
      <c r="V87" s="5"/>
      <c r="W87" s="19"/>
      <c r="X87" s="19"/>
    </row>
    <row r="88" spans="1:24" x14ac:dyDescent="0.25">
      <c r="A88" s="5"/>
      <c r="B88" s="5"/>
      <c r="C88" s="15"/>
      <c r="D88" s="15"/>
      <c r="E88" s="5"/>
      <c r="F88" s="5"/>
      <c r="G88" s="5"/>
      <c r="H88" s="5"/>
      <c r="I88" s="5"/>
      <c r="J88" s="5"/>
      <c r="K88" s="5"/>
      <c r="L88" s="5"/>
      <c r="M88" s="5"/>
      <c r="N88" s="5"/>
      <c r="O88" s="5"/>
      <c r="P88" s="5"/>
      <c r="Q88" s="5"/>
      <c r="R88" s="5"/>
      <c r="S88" s="5"/>
      <c r="T88" s="5"/>
      <c r="U88" s="5"/>
      <c r="V88" s="5"/>
      <c r="W88" s="19"/>
      <c r="X88" s="19"/>
    </row>
    <row r="89" spans="1:24" x14ac:dyDescent="0.25">
      <c r="A89" s="5"/>
      <c r="B89" s="5"/>
      <c r="C89" s="15"/>
      <c r="D89" s="15"/>
      <c r="E89" s="5"/>
      <c r="F89" s="5"/>
      <c r="G89" s="5"/>
      <c r="H89" s="5"/>
      <c r="I89" s="5"/>
      <c r="J89" s="5"/>
      <c r="K89" s="5"/>
      <c r="L89" s="5"/>
      <c r="M89" s="5"/>
      <c r="N89" s="5"/>
      <c r="O89" s="5"/>
      <c r="P89" s="5"/>
      <c r="Q89" s="5"/>
      <c r="R89" s="5"/>
      <c r="S89" s="5"/>
      <c r="T89" s="5"/>
      <c r="U89" s="5"/>
      <c r="V89" s="5"/>
      <c r="W89" s="19"/>
      <c r="X89" s="19"/>
    </row>
    <row r="90" spans="1:24" x14ac:dyDescent="0.25">
      <c r="A90" s="5"/>
      <c r="B90" s="5"/>
      <c r="C90" s="15"/>
      <c r="D90" s="15"/>
      <c r="E90" s="5"/>
      <c r="F90" s="5"/>
      <c r="G90" s="5"/>
      <c r="H90" s="5"/>
      <c r="I90" s="5"/>
      <c r="J90" s="5"/>
      <c r="K90" s="5"/>
      <c r="L90" s="5"/>
      <c r="M90" s="5"/>
      <c r="N90" s="5"/>
      <c r="O90" s="5"/>
      <c r="P90" s="5"/>
      <c r="Q90" s="5"/>
      <c r="R90" s="5"/>
      <c r="S90" s="5"/>
      <c r="T90" s="5"/>
      <c r="U90" s="5"/>
      <c r="V90" s="5"/>
      <c r="W90" s="19"/>
      <c r="X90" s="19"/>
    </row>
    <row r="91" spans="1:24" x14ac:dyDescent="0.25">
      <c r="A91" s="5"/>
      <c r="B91" s="5"/>
      <c r="C91" s="15"/>
      <c r="D91" s="15"/>
      <c r="E91" s="5"/>
      <c r="F91" s="5"/>
      <c r="G91" s="5"/>
      <c r="H91" s="5"/>
      <c r="I91" s="5"/>
      <c r="J91" s="5"/>
      <c r="K91" s="5"/>
      <c r="L91" s="5"/>
      <c r="M91" s="5"/>
      <c r="N91" s="5"/>
      <c r="O91" s="5"/>
      <c r="P91" s="5"/>
      <c r="Q91" s="5"/>
      <c r="R91" s="5"/>
      <c r="S91" s="5"/>
      <c r="T91" s="5"/>
      <c r="U91" s="5"/>
      <c r="V91" s="5"/>
      <c r="W91" s="19"/>
      <c r="X91" s="19"/>
    </row>
    <row r="92" spans="1:24" x14ac:dyDescent="0.25">
      <c r="A92" s="5"/>
      <c r="B92" s="5"/>
      <c r="C92" s="15"/>
      <c r="D92" s="15"/>
      <c r="E92" s="5"/>
      <c r="F92" s="5"/>
      <c r="G92" s="5"/>
      <c r="H92" s="5"/>
      <c r="I92" s="5"/>
      <c r="J92" s="5"/>
      <c r="K92" s="5"/>
      <c r="L92" s="5"/>
      <c r="M92" s="5"/>
      <c r="N92" s="5"/>
      <c r="O92" s="5"/>
      <c r="P92" s="5"/>
      <c r="Q92" s="5"/>
      <c r="R92" s="5"/>
      <c r="S92" s="5"/>
      <c r="T92" s="5"/>
      <c r="U92" s="5"/>
      <c r="V92" s="5"/>
      <c r="W92" s="19"/>
      <c r="X92" s="19"/>
    </row>
    <row r="93" spans="1:24" x14ac:dyDescent="0.25">
      <c r="A93" s="5"/>
      <c r="B93" s="5"/>
      <c r="C93" s="15"/>
      <c r="D93" s="15"/>
      <c r="E93" s="5"/>
      <c r="F93" s="5"/>
      <c r="G93" s="5"/>
      <c r="H93" s="5"/>
      <c r="I93" s="5"/>
      <c r="J93" s="5"/>
      <c r="K93" s="5"/>
      <c r="L93" s="5"/>
      <c r="M93" s="5"/>
      <c r="N93" s="5"/>
      <c r="O93" s="5"/>
      <c r="P93" s="5"/>
      <c r="Q93" s="5"/>
      <c r="R93" s="5"/>
      <c r="S93" s="5"/>
      <c r="T93" s="5"/>
      <c r="U93" s="5"/>
      <c r="V93" s="5"/>
      <c r="W93" s="19"/>
      <c r="X93" s="19"/>
    </row>
    <row r="94" spans="1:24" x14ac:dyDescent="0.25">
      <c r="A94" s="1"/>
      <c r="B94" s="1"/>
      <c r="C94" s="14"/>
      <c r="D94" s="14"/>
      <c r="E94" s="1"/>
      <c r="F94" s="1"/>
      <c r="G94" s="1"/>
      <c r="H94" s="1"/>
      <c r="I94" s="1"/>
      <c r="J94" s="1"/>
      <c r="K94" s="1"/>
      <c r="L94" s="1"/>
      <c r="M94" s="1"/>
      <c r="N94" s="1"/>
      <c r="O94" s="1"/>
      <c r="P94" s="1"/>
      <c r="Q94" s="1"/>
      <c r="R94" s="1"/>
      <c r="S94" s="1"/>
      <c r="T94" s="1"/>
      <c r="U94" s="1"/>
      <c r="V94" s="1"/>
    </row>
    <row r="95" spans="1:24" x14ac:dyDescent="0.25">
      <c r="A95" s="1"/>
      <c r="B95" s="1"/>
      <c r="C95" s="14"/>
      <c r="D95" s="14"/>
      <c r="E95" s="1"/>
      <c r="F95" s="1"/>
      <c r="G95" s="1"/>
      <c r="H95" s="1"/>
      <c r="I95" s="1"/>
      <c r="J95" s="1"/>
      <c r="K95" s="1"/>
      <c r="L95" s="1"/>
      <c r="M95" s="1"/>
      <c r="N95" s="1"/>
      <c r="O95" s="1"/>
      <c r="P95" s="1"/>
      <c r="Q95" s="1"/>
      <c r="R95" s="1"/>
      <c r="S95" s="1"/>
      <c r="T95" s="1"/>
      <c r="U95" s="1"/>
      <c r="V95" s="1"/>
    </row>
    <row r="96" spans="1:24" x14ac:dyDescent="0.25">
      <c r="A96" s="1"/>
      <c r="B96" s="1"/>
      <c r="C96" s="14"/>
      <c r="D96" s="14"/>
      <c r="E96" s="1"/>
      <c r="F96" s="1"/>
      <c r="G96" s="1"/>
      <c r="H96" s="1"/>
      <c r="I96" s="1"/>
      <c r="J96" s="1"/>
      <c r="K96" s="1"/>
      <c r="L96" s="1"/>
      <c r="M96" s="1"/>
      <c r="N96" s="1"/>
      <c r="O96" s="1"/>
      <c r="P96" s="1"/>
      <c r="Q96" s="1"/>
      <c r="R96" s="1"/>
      <c r="S96" s="1"/>
      <c r="T96" s="1"/>
      <c r="U96" s="1"/>
      <c r="V96" s="1"/>
    </row>
    <row r="97" spans="1:22" x14ac:dyDescent="0.25">
      <c r="A97" s="1"/>
      <c r="B97" s="1"/>
      <c r="C97" s="14"/>
      <c r="D97" s="14"/>
      <c r="E97" s="1"/>
      <c r="F97" s="1"/>
      <c r="G97" s="1"/>
      <c r="H97" s="1"/>
      <c r="I97" s="1"/>
      <c r="J97" s="1"/>
      <c r="K97" s="1"/>
      <c r="L97" s="1"/>
      <c r="M97" s="1"/>
      <c r="N97" s="1"/>
      <c r="O97" s="1"/>
      <c r="P97" s="1"/>
      <c r="Q97" s="1"/>
      <c r="R97" s="1"/>
      <c r="S97" s="1"/>
      <c r="T97" s="1"/>
      <c r="U97" s="1"/>
      <c r="V97" s="1"/>
    </row>
    <row r="98" spans="1:22" x14ac:dyDescent="0.25">
      <c r="A98" s="1"/>
      <c r="B98" s="1"/>
      <c r="C98" s="14"/>
      <c r="D98" s="14"/>
      <c r="E98" s="1"/>
      <c r="F98" s="1"/>
      <c r="G98" s="1"/>
      <c r="H98" s="1"/>
      <c r="I98" s="1"/>
      <c r="J98" s="1"/>
      <c r="K98" s="1"/>
      <c r="L98" s="1"/>
      <c r="M98" s="1"/>
      <c r="N98" s="1"/>
      <c r="O98" s="1"/>
      <c r="P98" s="1"/>
      <c r="Q98" s="1"/>
      <c r="R98" s="1"/>
      <c r="S98" s="1"/>
      <c r="T98" s="1"/>
      <c r="U98" s="1"/>
      <c r="V98" s="1"/>
    </row>
    <row r="99" spans="1:22" x14ac:dyDescent="0.25">
      <c r="A99" s="1"/>
      <c r="B99" s="1"/>
      <c r="C99" s="14"/>
      <c r="D99" s="14"/>
      <c r="E99" s="1"/>
      <c r="F99" s="1"/>
      <c r="G99" s="1"/>
      <c r="H99" s="1"/>
      <c r="I99" s="1"/>
      <c r="J99" s="1"/>
      <c r="K99" s="1"/>
      <c r="L99" s="1"/>
      <c r="M99" s="1"/>
      <c r="N99" s="1"/>
      <c r="O99" s="1"/>
      <c r="P99" s="1"/>
      <c r="Q99" s="1"/>
      <c r="R99" s="1"/>
      <c r="S99" s="1"/>
      <c r="T99" s="1"/>
      <c r="U99" s="1"/>
      <c r="V99" s="1"/>
    </row>
    <row r="100" spans="1:22" x14ac:dyDescent="0.25">
      <c r="A100" s="1"/>
      <c r="B100" s="1"/>
      <c r="C100" s="14"/>
      <c r="D100" s="14"/>
      <c r="E100" s="1"/>
      <c r="F100" s="1"/>
      <c r="G100" s="1"/>
      <c r="H100" s="1"/>
      <c r="I100" s="1"/>
      <c r="J100" s="1"/>
      <c r="K100" s="1"/>
      <c r="L100" s="1"/>
      <c r="M100" s="1"/>
      <c r="N100" s="1"/>
      <c r="O100" s="1"/>
      <c r="P100" s="1"/>
      <c r="Q100" s="1"/>
      <c r="R100" s="1"/>
      <c r="S100" s="1"/>
      <c r="T100" s="1"/>
      <c r="U100" s="1"/>
      <c r="V100" s="1"/>
    </row>
    <row r="101" spans="1:22" x14ac:dyDescent="0.25">
      <c r="A101" s="1"/>
      <c r="B101" s="1"/>
      <c r="C101" s="14"/>
      <c r="D101" s="14"/>
      <c r="E101" s="1"/>
      <c r="F101" s="1"/>
      <c r="G101" s="1"/>
      <c r="H101" s="1"/>
      <c r="I101" s="1"/>
      <c r="J101" s="1"/>
      <c r="K101" s="1"/>
      <c r="L101" s="1"/>
      <c r="M101" s="1"/>
      <c r="N101" s="1"/>
      <c r="O101" s="1"/>
      <c r="P101" s="1"/>
      <c r="Q101" s="1"/>
      <c r="R101" s="1"/>
      <c r="S101" s="1"/>
      <c r="T101" s="1"/>
      <c r="U101" s="1"/>
      <c r="V101" s="1"/>
    </row>
  </sheetData>
  <sheetProtection algorithmName="SHA-512" hashValue="KWFH7IgMhSaTUShvlKLwaUazLXkZsXcI/pL7Ny9QCMMT1TlXxL30ebUk3QuN5jMKHzmyX4cvvWyXRBNc+Zjppw==" saltValue="e+r09rLYErBv6Zc4xNtEng==" spinCount="100000" sheet="1" objects="1" scenarios="1"/>
  <mergeCells count="1">
    <mergeCell ref="H1:S1"/>
  </mergeCells>
  <conditionalFormatting sqref="A2:F2">
    <cfRule type="cellIs" dxfId="15" priority="12" stopIfTrue="1" operator="equal">
      <formula>afsp</formula>
    </cfRule>
  </conditionalFormatting>
  <conditionalFormatting sqref="H2:S2">
    <cfRule type="cellIs" dxfId="14" priority="6" stopIfTrue="1" operator="equal">
      <formula>afsp</formula>
    </cfRule>
  </conditionalFormatting>
  <conditionalFormatting sqref="U2">
    <cfRule type="cellIs" dxfId="13" priority="1" stopIfTrue="1" operator="equal">
      <formula>afsp</formula>
    </cfRule>
  </conditionalFormatting>
  <pageMargins left="0.78740157480314965" right="0.51181102362204722" top="0.74803149606299213" bottom="0.74803149606299213" header="0.31496062992125984" footer="0.31496062992125984"/>
  <pageSetup paperSize="8"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75"/>
  <sheetViews>
    <sheetView workbookViewId="0">
      <selection activeCell="F3" sqref="F3"/>
    </sheetView>
  </sheetViews>
  <sheetFormatPr defaultRowHeight="15" x14ac:dyDescent="0.25"/>
  <cols>
    <col min="1" max="1" width="28.140625" style="24" bestFit="1" customWidth="1"/>
    <col min="2" max="2" width="11.140625" style="24" bestFit="1" customWidth="1"/>
    <col min="3" max="3" width="11.140625" style="26" bestFit="1" customWidth="1"/>
    <col min="4" max="4" width="20.140625" style="24" bestFit="1" customWidth="1"/>
    <col min="5" max="6" width="15.5703125" style="24" bestFit="1" customWidth="1"/>
    <col min="7" max="7" width="3.140625" style="5" customWidth="1"/>
    <col min="8" max="20" width="3.140625" style="24" customWidth="1"/>
    <col min="21" max="21" width="15.7109375" style="24" customWidth="1"/>
    <col min="22" max="16384" width="9.140625" style="24"/>
  </cols>
  <sheetData>
    <row r="1" spans="1:26" s="19" customFormat="1" x14ac:dyDescent="0.25">
      <c r="A1" s="4"/>
      <c r="B1" s="4"/>
      <c r="C1" s="35"/>
      <c r="D1" s="35"/>
      <c r="E1" s="4"/>
      <c r="F1" s="4"/>
      <c r="G1" s="4"/>
      <c r="H1" s="193" t="s">
        <v>95</v>
      </c>
      <c r="I1" s="193"/>
      <c r="J1" s="193"/>
      <c r="K1" s="193"/>
      <c r="L1" s="193"/>
      <c r="M1" s="193"/>
      <c r="N1" s="193"/>
      <c r="O1" s="193"/>
      <c r="P1" s="193"/>
      <c r="Q1" s="193"/>
      <c r="R1" s="193"/>
      <c r="S1" s="193"/>
      <c r="T1" s="36"/>
      <c r="U1" s="5"/>
      <c r="V1" s="35"/>
      <c r="W1" s="5"/>
    </row>
    <row r="2" spans="1:26" ht="45" customHeight="1" x14ac:dyDescent="0.25">
      <c r="A2" s="2" t="s">
        <v>99</v>
      </c>
      <c r="B2" s="3" t="s">
        <v>101</v>
      </c>
      <c r="C2" s="3" t="s">
        <v>100</v>
      </c>
      <c r="D2" s="2" t="s">
        <v>92</v>
      </c>
      <c r="E2" s="2" t="s">
        <v>102</v>
      </c>
      <c r="F2" s="2" t="s">
        <v>103</v>
      </c>
      <c r="G2" s="4"/>
      <c r="H2" s="8" t="s">
        <v>6</v>
      </c>
      <c r="I2" s="8" t="s">
        <v>7</v>
      </c>
      <c r="J2" s="8" t="s">
        <v>8</v>
      </c>
      <c r="K2" s="8" t="s">
        <v>9</v>
      </c>
      <c r="L2" s="8" t="s">
        <v>10</v>
      </c>
      <c r="M2" s="8" t="s">
        <v>11</v>
      </c>
      <c r="N2" s="8" t="s">
        <v>12</v>
      </c>
      <c r="O2" s="8" t="s">
        <v>13</v>
      </c>
      <c r="P2" s="8" t="s">
        <v>14</v>
      </c>
      <c r="Q2" s="8" t="s">
        <v>15</v>
      </c>
      <c r="R2" s="8" t="s">
        <v>16</v>
      </c>
      <c r="S2" s="8" t="s">
        <v>17</v>
      </c>
      <c r="T2" s="4"/>
      <c r="U2" s="3" t="s">
        <v>96</v>
      </c>
    </row>
    <row r="3" spans="1:26" s="19" customFormat="1" x14ac:dyDescent="0.25">
      <c r="A3" s="5" t="s">
        <v>22</v>
      </c>
      <c r="B3" s="15"/>
      <c r="C3" s="15"/>
      <c r="D3" s="5" t="s">
        <v>93</v>
      </c>
      <c r="E3" s="5"/>
      <c r="F3" s="5"/>
      <c r="G3" s="37"/>
      <c r="H3" s="15"/>
      <c r="I3" s="15"/>
      <c r="J3" s="15"/>
      <c r="K3" s="15"/>
      <c r="L3" s="15"/>
      <c r="M3" s="15"/>
      <c r="N3" s="15"/>
      <c r="O3" s="15"/>
      <c r="P3" s="15"/>
      <c r="Q3" s="15"/>
      <c r="R3" s="15"/>
      <c r="S3" s="15"/>
      <c r="T3" s="15"/>
      <c r="U3" s="5"/>
      <c r="V3" s="5"/>
      <c r="W3" s="5"/>
      <c r="X3" s="5"/>
      <c r="Y3" s="5"/>
      <c r="Z3" s="5"/>
    </row>
    <row r="4" spans="1:26" s="19" customFormat="1" x14ac:dyDescent="0.25">
      <c r="A4" s="5" t="s">
        <v>21</v>
      </c>
      <c r="B4" s="15"/>
      <c r="C4" s="15">
        <v>1</v>
      </c>
      <c r="D4" s="5" t="s">
        <v>93</v>
      </c>
      <c r="E4" s="5"/>
      <c r="F4" s="31">
        <v>0.01</v>
      </c>
      <c r="G4" s="37"/>
      <c r="H4" s="15"/>
      <c r="I4" s="15"/>
      <c r="J4" s="15"/>
      <c r="K4" s="15"/>
      <c r="L4" s="15"/>
      <c r="M4" s="15"/>
      <c r="N4" s="15"/>
      <c r="O4" s="15"/>
      <c r="P4" s="15"/>
      <c r="Q4" s="15">
        <v>1</v>
      </c>
      <c r="R4" s="15"/>
      <c r="S4" s="15"/>
      <c r="T4" s="15"/>
      <c r="U4" s="40">
        <f t="shared" ref="U4:U32" si="0">($E4*$B4)+($F4*$C4)</f>
        <v>0.01</v>
      </c>
      <c r="V4" s="5"/>
      <c r="W4" s="5"/>
      <c r="X4" s="5"/>
      <c r="Y4" s="5"/>
      <c r="Z4" s="5"/>
    </row>
    <row r="5" spans="1:26" s="19" customFormat="1" x14ac:dyDescent="0.25">
      <c r="A5" s="5" t="s">
        <v>23</v>
      </c>
      <c r="B5" s="15"/>
      <c r="C5" s="15"/>
      <c r="D5" s="5" t="s">
        <v>93</v>
      </c>
      <c r="E5" s="5"/>
      <c r="F5" s="5"/>
      <c r="G5" s="37"/>
      <c r="H5" s="15"/>
      <c r="I5" s="15"/>
      <c r="J5" s="15"/>
      <c r="K5" s="15"/>
      <c r="L5" s="15"/>
      <c r="M5" s="15"/>
      <c r="N5" s="15"/>
      <c r="O5" s="15"/>
      <c r="P5" s="15"/>
      <c r="Q5" s="15"/>
      <c r="R5" s="15"/>
      <c r="S5" s="15"/>
      <c r="T5" s="15"/>
      <c r="U5" s="5"/>
      <c r="V5" s="5"/>
      <c r="W5" s="5"/>
      <c r="X5" s="5"/>
      <c r="Y5" s="5"/>
      <c r="Z5" s="5"/>
    </row>
    <row r="6" spans="1:26" x14ac:dyDescent="0.25">
      <c r="A6" s="5" t="s">
        <v>26</v>
      </c>
      <c r="B6" s="15">
        <v>3</v>
      </c>
      <c r="C6" s="15"/>
      <c r="D6" s="5" t="s">
        <v>93</v>
      </c>
      <c r="E6" s="31">
        <v>0.01</v>
      </c>
      <c r="F6" s="5"/>
      <c r="G6" s="37"/>
      <c r="H6" s="15"/>
      <c r="I6" s="15"/>
      <c r="J6" s="15"/>
      <c r="K6" s="15"/>
      <c r="L6" s="15"/>
      <c r="M6" s="15"/>
      <c r="N6" s="15"/>
      <c r="O6" s="15"/>
      <c r="P6" s="15"/>
      <c r="Q6" s="15">
        <v>1</v>
      </c>
      <c r="R6" s="15"/>
      <c r="S6" s="15"/>
      <c r="T6" s="15"/>
      <c r="U6" s="40">
        <f t="shared" si="0"/>
        <v>0.03</v>
      </c>
      <c r="V6" s="5"/>
      <c r="W6" s="5"/>
      <c r="X6" s="5"/>
      <c r="Y6" s="5"/>
      <c r="Z6" s="5"/>
    </row>
    <row r="7" spans="1:26" x14ac:dyDescent="0.25">
      <c r="A7" s="5" t="s">
        <v>24</v>
      </c>
      <c r="B7" s="15"/>
      <c r="C7" s="15">
        <v>3</v>
      </c>
      <c r="D7" s="5" t="s">
        <v>93</v>
      </c>
      <c r="E7" s="5"/>
      <c r="F7" s="31">
        <v>0.01</v>
      </c>
      <c r="G7" s="37"/>
      <c r="H7" s="15"/>
      <c r="I7" s="15"/>
      <c r="J7" s="15"/>
      <c r="K7" s="15"/>
      <c r="L7" s="15"/>
      <c r="M7" s="15"/>
      <c r="N7" s="15"/>
      <c r="O7" s="15"/>
      <c r="P7" s="15"/>
      <c r="Q7" s="15">
        <v>1</v>
      </c>
      <c r="R7" s="15"/>
      <c r="S7" s="15"/>
      <c r="T7" s="15"/>
      <c r="U7" s="40">
        <f t="shared" si="0"/>
        <v>0.03</v>
      </c>
      <c r="V7" s="5"/>
      <c r="W7" s="5"/>
      <c r="X7" s="5"/>
      <c r="Y7" s="5"/>
      <c r="Z7" s="5"/>
    </row>
    <row r="8" spans="1:26" x14ac:dyDescent="0.25">
      <c r="A8" s="5" t="s">
        <v>25</v>
      </c>
      <c r="B8" s="15"/>
      <c r="C8" s="15">
        <v>3</v>
      </c>
      <c r="D8" s="5" t="s">
        <v>93</v>
      </c>
      <c r="E8" s="5"/>
      <c r="F8" s="31">
        <v>0.01</v>
      </c>
      <c r="G8" s="37"/>
      <c r="H8" s="15"/>
      <c r="I8" s="15"/>
      <c r="J8" s="15"/>
      <c r="K8" s="15"/>
      <c r="L8" s="15"/>
      <c r="M8" s="15"/>
      <c r="N8" s="15"/>
      <c r="O8" s="15"/>
      <c r="P8" s="15"/>
      <c r="Q8" s="15">
        <v>1</v>
      </c>
      <c r="R8" s="15"/>
      <c r="S8" s="15"/>
      <c r="T8" s="15"/>
      <c r="U8" s="40">
        <f t="shared" si="0"/>
        <v>0.03</v>
      </c>
      <c r="V8" s="5"/>
      <c r="W8" s="5"/>
      <c r="X8" s="5"/>
      <c r="Y8" s="5"/>
      <c r="Z8" s="5"/>
    </row>
    <row r="9" spans="1:26" x14ac:dyDescent="0.25">
      <c r="A9" s="5" t="s">
        <v>27</v>
      </c>
      <c r="B9" s="15"/>
      <c r="C9" s="15">
        <v>1</v>
      </c>
      <c r="D9" s="5" t="s">
        <v>93</v>
      </c>
      <c r="E9" s="5"/>
      <c r="F9" s="31">
        <v>0.01</v>
      </c>
      <c r="G9" s="37"/>
      <c r="H9" s="15"/>
      <c r="I9" s="15"/>
      <c r="J9" s="15"/>
      <c r="K9" s="15"/>
      <c r="L9" s="15"/>
      <c r="M9" s="15"/>
      <c r="N9" s="15"/>
      <c r="O9" s="15"/>
      <c r="P9" s="15"/>
      <c r="Q9" s="15">
        <v>1</v>
      </c>
      <c r="R9" s="15"/>
      <c r="S9" s="15"/>
      <c r="T9" s="15"/>
      <c r="U9" s="40">
        <f t="shared" si="0"/>
        <v>0.01</v>
      </c>
      <c r="V9" s="5"/>
      <c r="W9" s="5"/>
      <c r="X9" s="5"/>
      <c r="Y9" s="5"/>
      <c r="Z9" s="5"/>
    </row>
    <row r="10" spans="1:26" x14ac:dyDescent="0.25">
      <c r="A10" s="5" t="s">
        <v>28</v>
      </c>
      <c r="B10" s="15">
        <v>1</v>
      </c>
      <c r="C10" s="15"/>
      <c r="D10" s="5" t="s">
        <v>93</v>
      </c>
      <c r="E10" s="31">
        <v>0.01</v>
      </c>
      <c r="F10" s="5"/>
      <c r="G10" s="37"/>
      <c r="H10" s="15"/>
      <c r="I10" s="15"/>
      <c r="J10" s="15"/>
      <c r="K10" s="15"/>
      <c r="L10" s="15"/>
      <c r="M10" s="15"/>
      <c r="N10" s="15"/>
      <c r="O10" s="15"/>
      <c r="P10" s="15"/>
      <c r="Q10" s="15">
        <v>1</v>
      </c>
      <c r="R10" s="15"/>
      <c r="S10" s="15"/>
      <c r="T10" s="15"/>
      <c r="U10" s="40">
        <f t="shared" si="0"/>
        <v>0.01</v>
      </c>
      <c r="V10" s="5"/>
      <c r="W10" s="5"/>
      <c r="X10" s="5"/>
      <c r="Y10" s="5"/>
      <c r="Z10" s="5"/>
    </row>
    <row r="11" spans="1:26" x14ac:dyDescent="0.25">
      <c r="A11" s="5" t="s">
        <v>29</v>
      </c>
      <c r="B11" s="15"/>
      <c r="C11" s="15"/>
      <c r="D11" s="5" t="s">
        <v>93</v>
      </c>
      <c r="E11" s="5"/>
      <c r="F11" s="5"/>
      <c r="G11" s="37"/>
      <c r="H11" s="15"/>
      <c r="I11" s="15"/>
      <c r="J11" s="15"/>
      <c r="K11" s="15"/>
      <c r="L11" s="15"/>
      <c r="M11" s="15"/>
      <c r="N11" s="15"/>
      <c r="O11" s="15"/>
      <c r="P11" s="15"/>
      <c r="Q11" s="15"/>
      <c r="R11" s="15"/>
      <c r="S11" s="15"/>
      <c r="T11" s="15"/>
      <c r="U11" s="5"/>
      <c r="V11" s="5"/>
      <c r="W11" s="5"/>
      <c r="X11" s="5"/>
      <c r="Y11" s="5"/>
      <c r="Z11" s="5"/>
    </row>
    <row r="12" spans="1:26" x14ac:dyDescent="0.25">
      <c r="A12" s="5" t="s">
        <v>97</v>
      </c>
      <c r="B12" s="29">
        <v>16</v>
      </c>
      <c r="C12" s="15">
        <v>7</v>
      </c>
      <c r="D12" s="5" t="s">
        <v>93</v>
      </c>
      <c r="E12" s="31">
        <v>0.01</v>
      </c>
      <c r="F12" s="31">
        <v>0.01</v>
      </c>
      <c r="G12" s="37"/>
      <c r="H12" s="15"/>
      <c r="I12" s="15"/>
      <c r="J12" s="15"/>
      <c r="K12" s="15"/>
      <c r="L12" s="15"/>
      <c r="M12" s="15"/>
      <c r="N12" s="15"/>
      <c r="O12" s="15"/>
      <c r="P12" s="15"/>
      <c r="Q12" s="15">
        <v>1</v>
      </c>
      <c r="R12" s="15"/>
      <c r="S12" s="15"/>
      <c r="T12" s="15"/>
      <c r="U12" s="40">
        <f t="shared" si="0"/>
        <v>0.23</v>
      </c>
      <c r="V12" s="5"/>
      <c r="W12" s="5"/>
      <c r="X12" s="5"/>
      <c r="Y12" s="5"/>
      <c r="Z12" s="5"/>
    </row>
    <row r="13" spans="1:26" x14ac:dyDescent="0.25">
      <c r="A13" s="5" t="s">
        <v>98</v>
      </c>
      <c r="B13" s="15">
        <v>26</v>
      </c>
      <c r="C13" s="15">
        <v>12</v>
      </c>
      <c r="D13" s="5" t="s">
        <v>93</v>
      </c>
      <c r="E13" s="31">
        <v>0.01</v>
      </c>
      <c r="F13" s="31">
        <v>0.01</v>
      </c>
      <c r="G13" s="37"/>
      <c r="H13" s="15"/>
      <c r="I13" s="15"/>
      <c r="J13" s="15"/>
      <c r="K13" s="15"/>
      <c r="L13" s="15"/>
      <c r="M13" s="15"/>
      <c r="N13" s="15"/>
      <c r="O13" s="15"/>
      <c r="P13" s="15"/>
      <c r="Q13" s="15">
        <v>1</v>
      </c>
      <c r="R13" s="15"/>
      <c r="S13" s="15"/>
      <c r="T13" s="15"/>
      <c r="U13" s="40">
        <f t="shared" si="0"/>
        <v>0.38</v>
      </c>
      <c r="V13" s="5"/>
      <c r="W13" s="5"/>
      <c r="X13" s="5"/>
      <c r="Y13" s="5"/>
      <c r="Z13" s="5"/>
    </row>
    <row r="14" spans="1:26" x14ac:dyDescent="0.25">
      <c r="A14" s="5" t="s">
        <v>30</v>
      </c>
      <c r="B14" s="15">
        <v>1</v>
      </c>
      <c r="C14" s="15">
        <v>3</v>
      </c>
      <c r="D14" s="5" t="s">
        <v>93</v>
      </c>
      <c r="E14" s="31">
        <v>0.01</v>
      </c>
      <c r="F14" s="31">
        <v>0.01</v>
      </c>
      <c r="G14" s="37"/>
      <c r="H14" s="15"/>
      <c r="I14" s="15"/>
      <c r="J14" s="15"/>
      <c r="K14" s="15"/>
      <c r="L14" s="15"/>
      <c r="M14" s="15"/>
      <c r="N14" s="15"/>
      <c r="O14" s="15"/>
      <c r="P14" s="15"/>
      <c r="Q14" s="15">
        <v>1</v>
      </c>
      <c r="R14" s="15"/>
      <c r="S14" s="15"/>
      <c r="T14" s="15"/>
      <c r="U14" s="40">
        <f t="shared" si="0"/>
        <v>0.04</v>
      </c>
      <c r="V14" s="5"/>
      <c r="W14" s="5"/>
      <c r="X14" s="5"/>
      <c r="Y14" s="5"/>
      <c r="Z14" s="5"/>
    </row>
    <row r="15" spans="1:26" x14ac:dyDescent="0.25">
      <c r="A15" s="5" t="s">
        <v>31</v>
      </c>
      <c r="B15" s="15"/>
      <c r="C15" s="15">
        <v>1</v>
      </c>
      <c r="D15" s="5" t="s">
        <v>93</v>
      </c>
      <c r="E15" s="5"/>
      <c r="F15" s="31">
        <v>0.01</v>
      </c>
      <c r="G15" s="37"/>
      <c r="H15" s="15"/>
      <c r="I15" s="15"/>
      <c r="J15" s="15"/>
      <c r="K15" s="15"/>
      <c r="L15" s="15"/>
      <c r="M15" s="15"/>
      <c r="N15" s="15"/>
      <c r="O15" s="15"/>
      <c r="P15" s="15"/>
      <c r="Q15" s="15">
        <v>1</v>
      </c>
      <c r="R15" s="15"/>
      <c r="S15" s="15"/>
      <c r="T15" s="15"/>
      <c r="U15" s="40">
        <f t="shared" si="0"/>
        <v>0.01</v>
      </c>
      <c r="V15" s="5"/>
      <c r="W15" s="5"/>
      <c r="X15" s="5"/>
      <c r="Y15" s="5"/>
      <c r="Z15" s="5"/>
    </row>
    <row r="16" spans="1:26" s="19" customFormat="1" x14ac:dyDescent="0.25">
      <c r="A16" s="5" t="s">
        <v>33</v>
      </c>
      <c r="B16" s="15"/>
      <c r="C16" s="15">
        <v>2</v>
      </c>
      <c r="D16" s="5" t="s">
        <v>93</v>
      </c>
      <c r="E16" s="5"/>
      <c r="F16" s="31">
        <v>0.01</v>
      </c>
      <c r="G16" s="37"/>
      <c r="H16" s="15"/>
      <c r="I16" s="15"/>
      <c r="J16" s="15"/>
      <c r="K16" s="15"/>
      <c r="L16" s="15"/>
      <c r="M16" s="15"/>
      <c r="N16" s="15"/>
      <c r="O16" s="15"/>
      <c r="P16" s="15"/>
      <c r="Q16" s="15">
        <v>1</v>
      </c>
      <c r="R16" s="15"/>
      <c r="S16" s="15"/>
      <c r="T16" s="15"/>
      <c r="U16" s="40">
        <f t="shared" si="0"/>
        <v>0.02</v>
      </c>
      <c r="V16" s="5"/>
      <c r="W16" s="5"/>
      <c r="X16" s="5"/>
      <c r="Y16" s="5"/>
      <c r="Z16" s="5"/>
    </row>
    <row r="17" spans="1:26" s="19" customFormat="1" x14ac:dyDescent="0.25">
      <c r="A17" s="5" t="s">
        <v>34</v>
      </c>
      <c r="B17" s="15">
        <v>2</v>
      </c>
      <c r="C17" s="15">
        <v>2</v>
      </c>
      <c r="D17" s="5" t="s">
        <v>93</v>
      </c>
      <c r="E17" s="31">
        <v>0.01</v>
      </c>
      <c r="F17" s="31">
        <v>0.01</v>
      </c>
      <c r="G17" s="37"/>
      <c r="H17" s="15"/>
      <c r="I17" s="15"/>
      <c r="J17" s="15"/>
      <c r="K17" s="15"/>
      <c r="L17" s="15"/>
      <c r="M17" s="15"/>
      <c r="N17" s="15"/>
      <c r="O17" s="15"/>
      <c r="P17" s="15"/>
      <c r="Q17" s="15">
        <v>1</v>
      </c>
      <c r="R17" s="15"/>
      <c r="S17" s="15"/>
      <c r="T17" s="15"/>
      <c r="U17" s="40">
        <f t="shared" si="0"/>
        <v>0.04</v>
      </c>
      <c r="V17" s="5"/>
      <c r="W17" s="5"/>
      <c r="X17" s="5"/>
      <c r="Y17" s="5"/>
      <c r="Z17" s="5"/>
    </row>
    <row r="18" spans="1:26" s="19" customFormat="1" x14ac:dyDescent="0.25">
      <c r="A18" s="5" t="s">
        <v>35</v>
      </c>
      <c r="B18" s="15"/>
      <c r="C18" s="15"/>
      <c r="D18" s="5" t="s">
        <v>93</v>
      </c>
      <c r="E18" s="5"/>
      <c r="F18" s="5"/>
      <c r="G18" s="37"/>
      <c r="H18" s="15"/>
      <c r="I18" s="15"/>
      <c r="J18" s="15"/>
      <c r="K18" s="15"/>
      <c r="L18" s="15"/>
      <c r="M18" s="15"/>
      <c r="N18" s="15"/>
      <c r="O18" s="15"/>
      <c r="P18" s="15"/>
      <c r="Q18" s="15"/>
      <c r="R18" s="15"/>
      <c r="S18" s="15"/>
      <c r="T18" s="15"/>
      <c r="U18" s="5"/>
      <c r="V18" s="5"/>
      <c r="W18" s="5"/>
      <c r="X18" s="5"/>
      <c r="Y18" s="5"/>
      <c r="Z18" s="5"/>
    </row>
    <row r="19" spans="1:26" x14ac:dyDescent="0.25">
      <c r="A19" s="5" t="s">
        <v>32</v>
      </c>
      <c r="B19" s="15"/>
      <c r="C19" s="15"/>
      <c r="D19" s="5" t="s">
        <v>93</v>
      </c>
      <c r="E19" s="5"/>
      <c r="F19" s="5"/>
      <c r="G19" s="37"/>
      <c r="H19" s="15"/>
      <c r="I19" s="15"/>
      <c r="J19" s="15"/>
      <c r="K19" s="15"/>
      <c r="L19" s="15"/>
      <c r="M19" s="15"/>
      <c r="N19" s="15"/>
      <c r="O19" s="15"/>
      <c r="P19" s="15"/>
      <c r="Q19" s="15"/>
      <c r="R19" s="15"/>
      <c r="S19" s="15"/>
      <c r="T19" s="15"/>
      <c r="U19" s="5"/>
      <c r="V19" s="5"/>
      <c r="W19" s="5"/>
      <c r="X19" s="5"/>
      <c r="Y19" s="5"/>
      <c r="Z19" s="5"/>
    </row>
    <row r="20" spans="1:26" x14ac:dyDescent="0.25">
      <c r="A20" s="5" t="s">
        <v>36</v>
      </c>
      <c r="B20" s="15">
        <v>1</v>
      </c>
      <c r="C20" s="15"/>
      <c r="D20" s="5" t="s">
        <v>93</v>
      </c>
      <c r="E20" s="31">
        <v>0.01</v>
      </c>
      <c r="F20" s="5"/>
      <c r="G20" s="37"/>
      <c r="H20" s="15"/>
      <c r="I20" s="15"/>
      <c r="J20" s="15"/>
      <c r="K20" s="15"/>
      <c r="L20" s="15"/>
      <c r="M20" s="15"/>
      <c r="N20" s="15"/>
      <c r="O20" s="15"/>
      <c r="P20" s="15"/>
      <c r="Q20" s="15">
        <v>1</v>
      </c>
      <c r="R20" s="15"/>
      <c r="S20" s="15"/>
      <c r="T20" s="15"/>
      <c r="U20" s="40">
        <f t="shared" si="0"/>
        <v>0.01</v>
      </c>
      <c r="V20" s="5"/>
      <c r="W20" s="5"/>
      <c r="X20" s="5"/>
      <c r="Y20" s="5"/>
      <c r="Z20" s="5"/>
    </row>
    <row r="21" spans="1:26" x14ac:dyDescent="0.25">
      <c r="A21" s="5" t="s">
        <v>37</v>
      </c>
      <c r="B21" s="15"/>
      <c r="C21" s="15"/>
      <c r="D21" s="5" t="s">
        <v>93</v>
      </c>
      <c r="E21" s="5"/>
      <c r="F21" s="5"/>
      <c r="G21" s="37"/>
      <c r="H21" s="15"/>
      <c r="I21" s="15"/>
      <c r="J21" s="15"/>
      <c r="K21" s="15"/>
      <c r="L21" s="15"/>
      <c r="M21" s="15"/>
      <c r="N21" s="15"/>
      <c r="O21" s="15"/>
      <c r="P21" s="15"/>
      <c r="Q21" s="15"/>
      <c r="R21" s="15"/>
      <c r="S21" s="15"/>
      <c r="T21" s="15"/>
      <c r="U21" s="5"/>
      <c r="V21" s="5"/>
      <c r="W21" s="5"/>
      <c r="X21" s="5"/>
      <c r="Y21" s="5"/>
      <c r="Z21" s="5"/>
    </row>
    <row r="22" spans="1:26" x14ac:dyDescent="0.25">
      <c r="A22" s="5" t="s">
        <v>38</v>
      </c>
      <c r="B22" s="15">
        <v>1</v>
      </c>
      <c r="C22" s="15">
        <v>9</v>
      </c>
      <c r="D22" s="5" t="s">
        <v>93</v>
      </c>
      <c r="E22" s="31">
        <v>0.01</v>
      </c>
      <c r="F22" s="31">
        <v>0.01</v>
      </c>
      <c r="G22" s="37"/>
      <c r="H22" s="15"/>
      <c r="I22" s="15"/>
      <c r="J22" s="15"/>
      <c r="K22" s="15"/>
      <c r="L22" s="15"/>
      <c r="M22" s="15"/>
      <c r="N22" s="15"/>
      <c r="O22" s="15"/>
      <c r="P22" s="15"/>
      <c r="Q22" s="15">
        <v>1</v>
      </c>
      <c r="R22" s="15"/>
      <c r="S22" s="15"/>
      <c r="T22" s="15"/>
      <c r="U22" s="40">
        <f t="shared" si="0"/>
        <v>9.9999999999999992E-2</v>
      </c>
      <c r="V22" s="5"/>
      <c r="W22" s="5"/>
      <c r="X22" s="5"/>
      <c r="Y22" s="5"/>
      <c r="Z22" s="5"/>
    </row>
    <row r="23" spans="1:26" x14ac:dyDescent="0.25">
      <c r="A23" s="5" t="s">
        <v>39</v>
      </c>
      <c r="B23" s="15"/>
      <c r="C23" s="15"/>
      <c r="D23" s="5" t="s">
        <v>93</v>
      </c>
      <c r="E23" s="5"/>
      <c r="F23" s="5"/>
      <c r="G23" s="37"/>
      <c r="H23" s="15"/>
      <c r="I23" s="15"/>
      <c r="J23" s="15"/>
      <c r="K23" s="15"/>
      <c r="L23" s="15"/>
      <c r="M23" s="15"/>
      <c r="N23" s="15"/>
      <c r="O23" s="15"/>
      <c r="P23" s="15"/>
      <c r="Q23" s="15"/>
      <c r="R23" s="15"/>
      <c r="S23" s="15"/>
      <c r="T23" s="15"/>
      <c r="U23" s="5"/>
      <c r="V23" s="5"/>
      <c r="W23" s="5"/>
      <c r="X23" s="5"/>
      <c r="Y23" s="5"/>
      <c r="Z23" s="5"/>
    </row>
    <row r="24" spans="1:26" x14ac:dyDescent="0.25">
      <c r="A24" s="5" t="s">
        <v>40</v>
      </c>
      <c r="B24" s="15"/>
      <c r="C24" s="15"/>
      <c r="D24" s="5" t="s">
        <v>93</v>
      </c>
      <c r="E24" s="5"/>
      <c r="F24" s="5"/>
      <c r="G24" s="37"/>
      <c r="H24" s="15"/>
      <c r="I24" s="15"/>
      <c r="J24" s="15"/>
      <c r="K24" s="15"/>
      <c r="L24" s="15"/>
      <c r="M24" s="15"/>
      <c r="N24" s="15"/>
      <c r="O24" s="15"/>
      <c r="P24" s="15"/>
      <c r="Q24" s="15"/>
      <c r="R24" s="15"/>
      <c r="S24" s="15"/>
      <c r="T24" s="15"/>
      <c r="U24" s="5"/>
      <c r="V24" s="5"/>
      <c r="W24" s="5"/>
      <c r="X24" s="5"/>
      <c r="Y24" s="5"/>
      <c r="Z24" s="5"/>
    </row>
    <row r="25" spans="1:26" x14ac:dyDescent="0.25">
      <c r="A25" s="5" t="s">
        <v>41</v>
      </c>
      <c r="B25" s="15"/>
      <c r="C25" s="15"/>
      <c r="D25" s="5" t="s">
        <v>93</v>
      </c>
      <c r="E25" s="5"/>
      <c r="F25" s="5"/>
      <c r="G25" s="37"/>
      <c r="H25" s="15"/>
      <c r="I25" s="15"/>
      <c r="J25" s="15"/>
      <c r="K25" s="15"/>
      <c r="L25" s="15"/>
      <c r="M25" s="15"/>
      <c r="N25" s="15"/>
      <c r="O25" s="15"/>
      <c r="P25" s="15"/>
      <c r="Q25" s="15"/>
      <c r="R25" s="15"/>
      <c r="S25" s="15"/>
      <c r="T25" s="15"/>
      <c r="U25" s="5"/>
      <c r="V25" s="5"/>
      <c r="W25" s="5"/>
      <c r="X25" s="5"/>
      <c r="Y25" s="5"/>
      <c r="Z25" s="5"/>
    </row>
    <row r="26" spans="1:26" x14ac:dyDescent="0.25">
      <c r="A26" s="5" t="s">
        <v>42</v>
      </c>
      <c r="B26" s="15">
        <v>2</v>
      </c>
      <c r="C26" s="15"/>
      <c r="D26" s="5" t="s">
        <v>93</v>
      </c>
      <c r="E26" s="31">
        <v>0.01</v>
      </c>
      <c r="F26" s="5"/>
      <c r="G26" s="37"/>
      <c r="H26" s="15"/>
      <c r="I26" s="15"/>
      <c r="J26" s="15"/>
      <c r="K26" s="15"/>
      <c r="L26" s="15"/>
      <c r="M26" s="15"/>
      <c r="N26" s="15"/>
      <c r="O26" s="15"/>
      <c r="P26" s="15"/>
      <c r="Q26" s="15">
        <v>1</v>
      </c>
      <c r="R26" s="15"/>
      <c r="S26" s="15"/>
      <c r="T26" s="15"/>
      <c r="U26" s="40">
        <f t="shared" si="0"/>
        <v>0.02</v>
      </c>
      <c r="V26" s="5"/>
      <c r="W26" s="5"/>
      <c r="X26" s="5"/>
      <c r="Y26" s="5"/>
      <c r="Z26" s="5"/>
    </row>
    <row r="27" spans="1:26" x14ac:dyDescent="0.25">
      <c r="A27" s="5" t="s">
        <v>43</v>
      </c>
      <c r="B27" s="15">
        <v>1</v>
      </c>
      <c r="C27" s="15">
        <v>4</v>
      </c>
      <c r="D27" s="5" t="s">
        <v>93</v>
      </c>
      <c r="E27" s="31">
        <v>0.01</v>
      </c>
      <c r="F27" s="31">
        <v>0.01</v>
      </c>
      <c r="G27" s="37"/>
      <c r="H27" s="15"/>
      <c r="I27" s="15"/>
      <c r="J27" s="15"/>
      <c r="K27" s="15"/>
      <c r="L27" s="15"/>
      <c r="M27" s="15"/>
      <c r="N27" s="15"/>
      <c r="O27" s="15"/>
      <c r="P27" s="15"/>
      <c r="Q27" s="15">
        <v>1</v>
      </c>
      <c r="R27" s="15"/>
      <c r="S27" s="15"/>
      <c r="T27" s="15"/>
      <c r="U27" s="40">
        <f t="shared" si="0"/>
        <v>0.05</v>
      </c>
      <c r="V27" s="5"/>
      <c r="W27" s="5"/>
      <c r="X27" s="5"/>
      <c r="Y27" s="5"/>
      <c r="Z27" s="5"/>
    </row>
    <row r="28" spans="1:26" x14ac:dyDescent="0.25">
      <c r="A28" s="5" t="s">
        <v>44</v>
      </c>
      <c r="B28" s="15">
        <v>1</v>
      </c>
      <c r="C28" s="15">
        <v>2</v>
      </c>
      <c r="D28" s="5" t="s">
        <v>93</v>
      </c>
      <c r="E28" s="31">
        <v>0.01</v>
      </c>
      <c r="F28" s="31">
        <v>0.01</v>
      </c>
      <c r="G28" s="37"/>
      <c r="H28" s="15"/>
      <c r="I28" s="15"/>
      <c r="J28" s="15"/>
      <c r="K28" s="15"/>
      <c r="L28" s="15"/>
      <c r="M28" s="15"/>
      <c r="N28" s="15"/>
      <c r="O28" s="15"/>
      <c r="P28" s="15"/>
      <c r="Q28" s="15">
        <v>1</v>
      </c>
      <c r="R28" s="15"/>
      <c r="S28" s="15"/>
      <c r="T28" s="15"/>
      <c r="U28" s="40">
        <f t="shared" si="0"/>
        <v>0.03</v>
      </c>
      <c r="V28" s="5"/>
      <c r="W28" s="5"/>
      <c r="X28" s="5"/>
      <c r="Y28" s="5"/>
      <c r="Z28" s="5"/>
    </row>
    <row r="29" spans="1:26" x14ac:dyDescent="0.25">
      <c r="A29" s="5" t="s">
        <v>45</v>
      </c>
      <c r="B29" s="15">
        <v>1</v>
      </c>
      <c r="C29" s="15">
        <v>1</v>
      </c>
      <c r="D29" s="5" t="s">
        <v>93</v>
      </c>
      <c r="E29" s="31">
        <v>0.01</v>
      </c>
      <c r="F29" s="31">
        <v>0.01</v>
      </c>
      <c r="G29" s="37"/>
      <c r="H29" s="15"/>
      <c r="I29" s="15"/>
      <c r="J29" s="15"/>
      <c r="K29" s="15"/>
      <c r="L29" s="15"/>
      <c r="M29" s="15"/>
      <c r="N29" s="15"/>
      <c r="O29" s="15"/>
      <c r="P29" s="15"/>
      <c r="Q29" s="15">
        <v>1</v>
      </c>
      <c r="R29" s="15"/>
      <c r="S29" s="15"/>
      <c r="T29" s="15"/>
      <c r="U29" s="40">
        <f t="shared" si="0"/>
        <v>0.02</v>
      </c>
      <c r="V29" s="5"/>
      <c r="W29" s="5"/>
      <c r="X29" s="5"/>
      <c r="Y29" s="5"/>
      <c r="Z29" s="5"/>
    </row>
    <row r="30" spans="1:26" x14ac:dyDescent="0.25">
      <c r="A30" s="5" t="s">
        <v>46</v>
      </c>
      <c r="B30" s="15"/>
      <c r="C30" s="15">
        <v>1</v>
      </c>
      <c r="D30" s="5" t="s">
        <v>93</v>
      </c>
      <c r="E30" s="5"/>
      <c r="F30" s="31">
        <v>0.01</v>
      </c>
      <c r="G30" s="37"/>
      <c r="H30" s="15"/>
      <c r="I30" s="15"/>
      <c r="J30" s="15"/>
      <c r="K30" s="15"/>
      <c r="L30" s="15"/>
      <c r="M30" s="15"/>
      <c r="N30" s="15"/>
      <c r="O30" s="15"/>
      <c r="P30" s="15"/>
      <c r="Q30" s="15">
        <v>1</v>
      </c>
      <c r="R30" s="15"/>
      <c r="S30" s="15"/>
      <c r="T30" s="15"/>
      <c r="U30" s="40">
        <f t="shared" si="0"/>
        <v>0.01</v>
      </c>
      <c r="V30" s="5"/>
      <c r="W30" s="5"/>
      <c r="X30" s="5"/>
      <c r="Y30" s="5"/>
      <c r="Z30" s="5"/>
    </row>
    <row r="31" spans="1:26" x14ac:dyDescent="0.25">
      <c r="A31" s="5" t="s">
        <v>47</v>
      </c>
      <c r="B31" s="15">
        <v>2</v>
      </c>
      <c r="C31" s="15">
        <v>11</v>
      </c>
      <c r="D31" s="5" t="s">
        <v>93</v>
      </c>
      <c r="E31" s="31">
        <v>0.01</v>
      </c>
      <c r="F31" s="31">
        <v>0.01</v>
      </c>
      <c r="G31" s="37"/>
      <c r="H31" s="15"/>
      <c r="I31" s="15"/>
      <c r="J31" s="15"/>
      <c r="K31" s="15"/>
      <c r="L31" s="15"/>
      <c r="M31" s="15"/>
      <c r="N31" s="15"/>
      <c r="O31" s="15"/>
      <c r="P31" s="15"/>
      <c r="Q31" s="15">
        <v>1</v>
      </c>
      <c r="R31" s="15"/>
      <c r="S31" s="15"/>
      <c r="T31" s="15"/>
      <c r="U31" s="40">
        <f t="shared" si="0"/>
        <v>0.13</v>
      </c>
      <c r="V31" s="5"/>
      <c r="W31" s="5"/>
      <c r="X31" s="5"/>
      <c r="Y31" s="5"/>
      <c r="Z31" s="5"/>
    </row>
    <row r="32" spans="1:26" x14ac:dyDescent="0.25">
      <c r="A32" s="5" t="s">
        <v>48</v>
      </c>
      <c r="B32" s="15">
        <v>2</v>
      </c>
      <c r="C32" s="15">
        <v>1</v>
      </c>
      <c r="D32" s="5" t="s">
        <v>93</v>
      </c>
      <c r="E32" s="31">
        <v>0.01</v>
      </c>
      <c r="F32" s="31">
        <v>0.01</v>
      </c>
      <c r="G32" s="37"/>
      <c r="H32" s="15"/>
      <c r="I32" s="15"/>
      <c r="J32" s="15"/>
      <c r="K32" s="15"/>
      <c r="L32" s="15"/>
      <c r="M32" s="15"/>
      <c r="N32" s="15"/>
      <c r="O32" s="15"/>
      <c r="P32" s="15"/>
      <c r="Q32" s="15">
        <v>1</v>
      </c>
      <c r="R32" s="15"/>
      <c r="S32" s="15"/>
      <c r="T32" s="15"/>
      <c r="U32" s="40">
        <f t="shared" si="0"/>
        <v>0.03</v>
      </c>
      <c r="V32" s="5"/>
      <c r="W32" s="5"/>
      <c r="X32" s="5"/>
      <c r="Y32" s="5"/>
      <c r="Z32" s="5"/>
    </row>
    <row r="33" spans="1:26" ht="15.75" thickBot="1" x14ac:dyDescent="0.3">
      <c r="A33" s="5" t="s">
        <v>49</v>
      </c>
      <c r="B33" s="15"/>
      <c r="C33" s="15"/>
      <c r="D33" s="5" t="s">
        <v>93</v>
      </c>
      <c r="E33" s="5"/>
      <c r="F33" s="5"/>
      <c r="G33" s="37"/>
      <c r="H33" s="15"/>
      <c r="I33" s="15"/>
      <c r="J33" s="15"/>
      <c r="K33" s="15"/>
      <c r="L33" s="15"/>
      <c r="M33" s="15"/>
      <c r="N33" s="15"/>
      <c r="O33" s="15"/>
      <c r="P33" s="15"/>
      <c r="Q33" s="15"/>
      <c r="R33" s="15"/>
      <c r="S33" s="15"/>
      <c r="T33" s="15"/>
      <c r="U33" s="5"/>
      <c r="V33" s="5"/>
      <c r="W33" s="5"/>
      <c r="X33" s="5"/>
      <c r="Y33" s="5"/>
      <c r="Z33" s="5"/>
    </row>
    <row r="34" spans="1:26" x14ac:dyDescent="0.25">
      <c r="A34" s="32" t="s">
        <v>18</v>
      </c>
      <c r="B34" s="34">
        <f>SUM(B3:B33)</f>
        <v>60</v>
      </c>
      <c r="C34" s="34">
        <f>SUM(C3:C33)</f>
        <v>64</v>
      </c>
      <c r="D34" s="30"/>
      <c r="E34" s="5"/>
      <c r="F34" s="5"/>
      <c r="H34" s="5"/>
      <c r="I34" s="5"/>
      <c r="J34" s="5"/>
      <c r="K34" s="5"/>
      <c r="L34" s="5"/>
      <c r="M34" s="5"/>
      <c r="N34" s="5"/>
      <c r="O34" s="5"/>
      <c r="P34" s="5"/>
      <c r="Q34" s="5"/>
      <c r="R34" s="5"/>
      <c r="S34" s="5"/>
      <c r="T34" s="5"/>
      <c r="U34" s="41">
        <f>SUM(U3:U33)</f>
        <v>1.24</v>
      </c>
      <c r="V34" s="5"/>
      <c r="W34" s="5"/>
      <c r="X34" s="5"/>
      <c r="Y34" s="5"/>
      <c r="Z34" s="5"/>
    </row>
    <row r="35" spans="1:26" x14ac:dyDescent="0.25">
      <c r="A35" s="25"/>
      <c r="B35" s="25"/>
      <c r="C35" s="30"/>
      <c r="D35" s="5"/>
      <c r="E35" s="5"/>
      <c r="F35" s="5"/>
      <c r="H35" s="5"/>
      <c r="I35" s="5"/>
      <c r="J35" s="5"/>
      <c r="K35" s="5"/>
      <c r="L35" s="5"/>
      <c r="M35" s="5"/>
      <c r="N35" s="5"/>
      <c r="O35" s="5"/>
      <c r="P35" s="5"/>
      <c r="Q35" s="5"/>
      <c r="R35" s="5"/>
      <c r="S35" s="5"/>
      <c r="T35" s="5"/>
      <c r="U35" s="5"/>
      <c r="V35" s="5"/>
      <c r="W35" s="5"/>
      <c r="X35" s="5"/>
      <c r="Y35" s="5"/>
      <c r="Z35" s="5"/>
    </row>
    <row r="36" spans="1:26" x14ac:dyDescent="0.25">
      <c r="A36" s="5"/>
      <c r="B36" s="5"/>
      <c r="C36" s="15"/>
      <c r="D36" s="5"/>
      <c r="E36" s="5"/>
      <c r="F36" s="5"/>
      <c r="H36" s="5"/>
      <c r="I36" s="5"/>
      <c r="J36" s="5"/>
      <c r="K36" s="5"/>
      <c r="L36" s="5"/>
      <c r="M36" s="5"/>
      <c r="N36" s="5"/>
      <c r="O36" s="5"/>
      <c r="P36" s="5"/>
      <c r="Q36" s="5"/>
      <c r="R36" s="5"/>
      <c r="S36" s="5"/>
      <c r="T36" s="5"/>
      <c r="U36" s="5"/>
      <c r="V36" s="5"/>
      <c r="W36" s="5"/>
      <c r="X36" s="5"/>
      <c r="Y36" s="5"/>
      <c r="Z36" s="5"/>
    </row>
    <row r="37" spans="1:26" x14ac:dyDescent="0.25">
      <c r="A37" s="5"/>
      <c r="B37" s="5"/>
      <c r="C37" s="15"/>
      <c r="D37" s="5"/>
      <c r="E37" s="5"/>
      <c r="F37" s="5"/>
      <c r="H37" s="5"/>
      <c r="I37" s="5"/>
      <c r="J37" s="5"/>
      <c r="K37" s="5"/>
      <c r="L37" s="5"/>
      <c r="M37" s="5"/>
      <c r="N37" s="5"/>
      <c r="O37" s="5"/>
      <c r="P37" s="5"/>
      <c r="Q37" s="5"/>
      <c r="R37" s="5"/>
      <c r="S37" s="5"/>
      <c r="T37" s="5"/>
      <c r="U37" s="5"/>
      <c r="V37" s="5"/>
      <c r="W37" s="5"/>
      <c r="X37" s="5"/>
      <c r="Y37" s="5"/>
      <c r="Z37" s="5"/>
    </row>
    <row r="38" spans="1:26" x14ac:dyDescent="0.25">
      <c r="A38" s="5"/>
      <c r="B38" s="5"/>
      <c r="C38" s="15"/>
      <c r="D38" s="5"/>
      <c r="E38" s="5"/>
      <c r="F38" s="5"/>
      <c r="H38" s="5"/>
      <c r="I38" s="5"/>
      <c r="J38" s="5"/>
      <c r="K38" s="5"/>
      <c r="L38" s="5"/>
      <c r="M38" s="5"/>
      <c r="N38" s="5"/>
      <c r="O38" s="5"/>
      <c r="P38" s="5"/>
      <c r="Q38" s="5"/>
      <c r="R38" s="5"/>
      <c r="S38" s="5"/>
      <c r="T38" s="5"/>
      <c r="U38" s="5"/>
      <c r="V38" s="5"/>
      <c r="W38" s="5"/>
      <c r="X38" s="5"/>
      <c r="Y38" s="5"/>
      <c r="Z38" s="5"/>
    </row>
    <row r="39" spans="1:26" x14ac:dyDescent="0.25">
      <c r="A39" s="5"/>
      <c r="B39" s="5"/>
      <c r="C39" s="15"/>
      <c r="D39" s="5"/>
      <c r="E39" s="5"/>
      <c r="F39" s="5"/>
      <c r="H39" s="5"/>
      <c r="I39" s="5"/>
      <c r="J39" s="5"/>
      <c r="K39" s="5"/>
      <c r="L39" s="5"/>
      <c r="M39" s="5"/>
      <c r="N39" s="5"/>
      <c r="O39" s="5"/>
      <c r="P39" s="5"/>
      <c r="Q39" s="5"/>
      <c r="R39" s="5"/>
      <c r="S39" s="5"/>
      <c r="T39" s="5"/>
      <c r="U39" s="5"/>
      <c r="V39" s="5"/>
      <c r="W39" s="5"/>
      <c r="X39" s="5"/>
      <c r="Y39" s="5"/>
      <c r="Z39" s="5"/>
    </row>
    <row r="40" spans="1:26" x14ac:dyDescent="0.25">
      <c r="A40" s="5"/>
      <c r="B40" s="5"/>
      <c r="C40" s="15"/>
      <c r="D40" s="5"/>
      <c r="E40" s="5"/>
      <c r="F40" s="5"/>
      <c r="H40" s="5"/>
      <c r="I40" s="5"/>
      <c r="J40" s="5"/>
      <c r="K40" s="5"/>
      <c r="L40" s="5"/>
      <c r="M40" s="5"/>
      <c r="N40" s="5"/>
      <c r="O40" s="5"/>
      <c r="P40" s="5"/>
      <c r="Q40" s="5"/>
      <c r="R40" s="5"/>
      <c r="S40" s="5"/>
      <c r="T40" s="5"/>
      <c r="U40" s="5"/>
      <c r="V40" s="5"/>
      <c r="W40" s="5"/>
      <c r="X40" s="5"/>
      <c r="Y40" s="5"/>
      <c r="Z40" s="5"/>
    </row>
    <row r="41" spans="1:26" x14ac:dyDescent="0.25">
      <c r="A41" s="5"/>
      <c r="B41" s="5"/>
      <c r="C41" s="15"/>
      <c r="D41" s="5"/>
      <c r="E41" s="5"/>
      <c r="F41" s="5"/>
      <c r="H41" s="5"/>
      <c r="I41" s="5"/>
      <c r="J41" s="5"/>
      <c r="K41" s="5"/>
      <c r="L41" s="5"/>
      <c r="M41" s="5"/>
      <c r="N41" s="5"/>
      <c r="O41" s="5"/>
      <c r="P41" s="5"/>
      <c r="Q41" s="5"/>
      <c r="R41" s="5"/>
      <c r="S41" s="5"/>
      <c r="T41" s="5"/>
      <c r="U41" s="5"/>
      <c r="V41" s="5"/>
      <c r="W41" s="5"/>
      <c r="X41" s="5"/>
      <c r="Y41" s="5"/>
      <c r="Z41" s="5"/>
    </row>
    <row r="42" spans="1:26" x14ac:dyDescent="0.25">
      <c r="A42" s="5"/>
      <c r="B42" s="5"/>
      <c r="C42" s="15"/>
      <c r="D42" s="5"/>
      <c r="E42" s="5"/>
      <c r="F42" s="5"/>
      <c r="H42" s="5"/>
      <c r="I42" s="5"/>
      <c r="J42" s="5"/>
      <c r="K42" s="5"/>
      <c r="L42" s="5"/>
      <c r="M42" s="5"/>
      <c r="N42" s="5"/>
      <c r="O42" s="5"/>
      <c r="P42" s="5"/>
      <c r="Q42" s="5"/>
      <c r="R42" s="5"/>
      <c r="S42" s="5"/>
      <c r="T42" s="5"/>
      <c r="U42" s="5"/>
      <c r="V42" s="5"/>
      <c r="W42" s="5"/>
      <c r="X42" s="5"/>
      <c r="Y42" s="5"/>
      <c r="Z42" s="5"/>
    </row>
    <row r="43" spans="1:26" x14ac:dyDescent="0.25">
      <c r="A43" s="5"/>
      <c r="B43" s="5"/>
      <c r="C43" s="15"/>
      <c r="D43" s="5"/>
      <c r="E43" s="5"/>
      <c r="F43" s="5"/>
      <c r="H43" s="5"/>
      <c r="I43" s="5"/>
      <c r="J43" s="5"/>
      <c r="K43" s="5"/>
      <c r="L43" s="5"/>
      <c r="M43" s="5"/>
      <c r="N43" s="5"/>
      <c r="O43" s="5"/>
      <c r="P43" s="5"/>
      <c r="Q43" s="5"/>
      <c r="R43" s="5"/>
      <c r="S43" s="5"/>
      <c r="T43" s="5"/>
      <c r="U43" s="5"/>
      <c r="V43" s="5"/>
      <c r="W43" s="5"/>
      <c r="X43" s="5"/>
      <c r="Y43" s="5"/>
      <c r="Z43" s="5"/>
    </row>
    <row r="44" spans="1:26" x14ac:dyDescent="0.25">
      <c r="A44" s="5"/>
      <c r="B44" s="5"/>
      <c r="C44" s="15"/>
      <c r="D44" s="5"/>
      <c r="E44" s="5"/>
      <c r="F44" s="5"/>
      <c r="H44" s="5"/>
      <c r="I44" s="5"/>
      <c r="J44" s="5"/>
      <c r="K44" s="5"/>
      <c r="L44" s="5"/>
      <c r="M44" s="5"/>
      <c r="N44" s="5"/>
      <c r="O44" s="5"/>
      <c r="P44" s="5"/>
      <c r="Q44" s="5"/>
      <c r="R44" s="5"/>
      <c r="S44" s="5"/>
      <c r="T44" s="5"/>
      <c r="U44" s="5"/>
      <c r="V44" s="5"/>
      <c r="W44" s="5"/>
      <c r="X44" s="5"/>
      <c r="Y44" s="5"/>
      <c r="Z44" s="5"/>
    </row>
    <row r="45" spans="1:26" x14ac:dyDescent="0.25">
      <c r="A45" s="5"/>
      <c r="B45" s="5"/>
      <c r="C45" s="15"/>
      <c r="D45" s="5"/>
      <c r="E45" s="5"/>
      <c r="F45" s="5"/>
      <c r="H45" s="5"/>
      <c r="I45" s="5"/>
      <c r="J45" s="5"/>
      <c r="K45" s="5"/>
      <c r="L45" s="5"/>
      <c r="M45" s="5"/>
      <c r="N45" s="5"/>
      <c r="O45" s="5"/>
      <c r="P45" s="5"/>
      <c r="Q45" s="5"/>
      <c r="R45" s="5"/>
      <c r="S45" s="5"/>
      <c r="T45" s="5"/>
      <c r="U45" s="5"/>
      <c r="V45" s="5"/>
      <c r="W45" s="5"/>
      <c r="X45" s="5"/>
      <c r="Y45" s="5"/>
      <c r="Z45" s="5"/>
    </row>
    <row r="46" spans="1:26" x14ac:dyDescent="0.25">
      <c r="A46" s="5"/>
      <c r="B46" s="5"/>
      <c r="C46" s="15"/>
      <c r="D46" s="5"/>
      <c r="E46" s="5"/>
      <c r="F46" s="5"/>
      <c r="H46" s="5"/>
      <c r="I46" s="5"/>
      <c r="J46" s="5"/>
      <c r="K46" s="5"/>
      <c r="L46" s="5"/>
      <c r="M46" s="5"/>
      <c r="N46" s="5"/>
      <c r="O46" s="5"/>
      <c r="P46" s="5"/>
      <c r="Q46" s="5"/>
      <c r="R46" s="5"/>
      <c r="S46" s="5"/>
      <c r="T46" s="5"/>
      <c r="U46" s="5"/>
      <c r="V46" s="5"/>
      <c r="W46" s="5"/>
      <c r="X46" s="5"/>
      <c r="Y46" s="5"/>
      <c r="Z46" s="5"/>
    </row>
    <row r="47" spans="1:26" x14ac:dyDescent="0.25">
      <c r="A47" s="5"/>
      <c r="B47" s="5"/>
      <c r="C47" s="15"/>
      <c r="D47" s="5"/>
      <c r="E47" s="5"/>
      <c r="F47" s="5"/>
      <c r="H47" s="5"/>
      <c r="I47" s="5"/>
      <c r="J47" s="5"/>
      <c r="K47" s="5"/>
      <c r="L47" s="5"/>
      <c r="M47" s="5"/>
      <c r="N47" s="5"/>
      <c r="O47" s="5"/>
      <c r="P47" s="5"/>
      <c r="Q47" s="5"/>
      <c r="R47" s="5"/>
      <c r="S47" s="5"/>
      <c r="T47" s="5"/>
      <c r="U47" s="5"/>
      <c r="V47" s="5"/>
      <c r="W47" s="5"/>
      <c r="X47" s="5"/>
      <c r="Y47" s="5"/>
      <c r="Z47" s="5"/>
    </row>
    <row r="48" spans="1:26" x14ac:dyDescent="0.25">
      <c r="A48" s="5"/>
      <c r="B48" s="5"/>
      <c r="C48" s="15"/>
      <c r="D48" s="5"/>
      <c r="E48" s="5"/>
      <c r="F48" s="5"/>
      <c r="H48" s="5"/>
      <c r="I48" s="5"/>
      <c r="J48" s="5"/>
      <c r="K48" s="5"/>
      <c r="L48" s="5"/>
      <c r="M48" s="5"/>
      <c r="N48" s="5"/>
      <c r="O48" s="5"/>
      <c r="P48" s="5"/>
      <c r="Q48" s="5"/>
      <c r="R48" s="5"/>
      <c r="S48" s="5"/>
      <c r="T48" s="5"/>
      <c r="U48" s="5"/>
      <c r="V48" s="5"/>
      <c r="W48" s="5"/>
      <c r="X48" s="5"/>
      <c r="Y48" s="5"/>
      <c r="Z48" s="5"/>
    </row>
    <row r="49" spans="1:26" x14ac:dyDescent="0.25">
      <c r="A49" s="5"/>
      <c r="B49" s="5"/>
      <c r="C49" s="15"/>
      <c r="D49" s="5"/>
      <c r="E49" s="5"/>
      <c r="F49" s="5"/>
      <c r="H49" s="5"/>
      <c r="I49" s="5"/>
      <c r="J49" s="5"/>
      <c r="K49" s="5"/>
      <c r="L49" s="5"/>
      <c r="M49" s="5"/>
      <c r="N49" s="5"/>
      <c r="O49" s="5"/>
      <c r="P49" s="5"/>
      <c r="Q49" s="5"/>
      <c r="R49" s="5"/>
      <c r="S49" s="5"/>
      <c r="T49" s="5"/>
      <c r="U49" s="5"/>
      <c r="V49" s="5"/>
      <c r="W49" s="5"/>
      <c r="X49" s="5"/>
      <c r="Y49" s="5"/>
      <c r="Z49" s="5"/>
    </row>
    <row r="50" spans="1:26" x14ac:dyDescent="0.25">
      <c r="A50" s="5"/>
      <c r="B50" s="5"/>
      <c r="C50" s="15"/>
      <c r="D50" s="5"/>
      <c r="E50" s="5"/>
      <c r="F50" s="5"/>
      <c r="H50" s="5"/>
      <c r="I50" s="5"/>
      <c r="J50" s="5"/>
      <c r="K50" s="5"/>
      <c r="L50" s="5"/>
      <c r="M50" s="5"/>
      <c r="N50" s="5"/>
      <c r="O50" s="5"/>
      <c r="P50" s="5"/>
      <c r="Q50" s="5"/>
      <c r="R50" s="5"/>
      <c r="S50" s="5"/>
      <c r="T50" s="5"/>
      <c r="U50" s="5"/>
      <c r="V50" s="5"/>
      <c r="W50" s="5"/>
      <c r="X50" s="5"/>
      <c r="Y50" s="5"/>
      <c r="Z50" s="5"/>
    </row>
    <row r="51" spans="1:26" x14ac:dyDescent="0.25">
      <c r="A51" s="5"/>
      <c r="B51" s="5"/>
      <c r="C51" s="15"/>
      <c r="D51" s="5"/>
      <c r="E51" s="5"/>
      <c r="F51" s="5"/>
      <c r="H51" s="5"/>
      <c r="I51" s="5"/>
      <c r="J51" s="5"/>
      <c r="K51" s="5"/>
      <c r="L51" s="5"/>
      <c r="M51" s="5"/>
      <c r="N51" s="5"/>
      <c r="O51" s="5"/>
      <c r="P51" s="5"/>
      <c r="Q51" s="5"/>
      <c r="R51" s="5"/>
      <c r="S51" s="5"/>
      <c r="T51" s="5"/>
      <c r="U51" s="5"/>
      <c r="V51" s="5"/>
      <c r="W51" s="5"/>
      <c r="X51" s="5"/>
      <c r="Y51" s="5"/>
      <c r="Z51" s="5"/>
    </row>
    <row r="52" spans="1:26" x14ac:dyDescent="0.25">
      <c r="A52" s="5"/>
      <c r="B52" s="5"/>
      <c r="C52" s="15"/>
      <c r="D52" s="5"/>
      <c r="E52" s="5"/>
      <c r="F52" s="5"/>
      <c r="H52" s="5"/>
      <c r="I52" s="5"/>
      <c r="J52" s="5"/>
      <c r="K52" s="5"/>
      <c r="L52" s="5"/>
      <c r="M52" s="5"/>
      <c r="N52" s="5"/>
      <c r="O52" s="5"/>
      <c r="P52" s="5"/>
      <c r="Q52" s="5"/>
      <c r="R52" s="5"/>
      <c r="S52" s="5"/>
      <c r="T52" s="5"/>
      <c r="U52" s="5"/>
      <c r="V52" s="5"/>
      <c r="W52" s="5"/>
      <c r="X52" s="5"/>
      <c r="Y52" s="5"/>
      <c r="Z52" s="5"/>
    </row>
    <row r="53" spans="1:26" x14ac:dyDescent="0.25">
      <c r="A53" s="5"/>
      <c r="B53" s="5"/>
      <c r="C53" s="15"/>
      <c r="D53" s="5"/>
      <c r="E53" s="5"/>
      <c r="F53" s="5"/>
      <c r="H53" s="5"/>
      <c r="I53" s="5"/>
      <c r="J53" s="5"/>
      <c r="K53" s="5"/>
      <c r="L53" s="5"/>
      <c r="M53" s="5"/>
      <c r="N53" s="5"/>
      <c r="O53" s="5"/>
      <c r="P53" s="5"/>
      <c r="Q53" s="5"/>
      <c r="R53" s="5"/>
      <c r="S53" s="5"/>
      <c r="T53" s="5"/>
      <c r="U53" s="5"/>
      <c r="V53" s="5"/>
      <c r="W53" s="5"/>
      <c r="X53" s="5"/>
      <c r="Y53" s="5"/>
      <c r="Z53" s="5"/>
    </row>
    <row r="54" spans="1:26" x14ac:dyDescent="0.25">
      <c r="A54" s="5"/>
      <c r="B54" s="5"/>
      <c r="C54" s="15"/>
      <c r="D54" s="5"/>
      <c r="E54" s="5"/>
      <c r="F54" s="5"/>
      <c r="H54" s="5"/>
      <c r="I54" s="5"/>
      <c r="J54" s="5"/>
      <c r="K54" s="5"/>
      <c r="L54" s="5"/>
      <c r="M54" s="5"/>
      <c r="N54" s="5"/>
      <c r="O54" s="5"/>
      <c r="P54" s="5"/>
      <c r="Q54" s="5"/>
      <c r="R54" s="5"/>
      <c r="S54" s="5"/>
      <c r="T54" s="5"/>
      <c r="U54" s="5"/>
      <c r="V54" s="5"/>
      <c r="W54" s="5"/>
      <c r="X54" s="5"/>
      <c r="Y54" s="5"/>
      <c r="Z54" s="5"/>
    </row>
    <row r="55" spans="1:26" x14ac:dyDescent="0.25">
      <c r="A55" s="5"/>
      <c r="B55" s="5"/>
      <c r="C55" s="15"/>
      <c r="D55" s="5"/>
      <c r="E55" s="5"/>
      <c r="F55" s="5"/>
      <c r="H55" s="5"/>
      <c r="I55" s="5"/>
      <c r="J55" s="5"/>
      <c r="K55" s="5"/>
      <c r="L55" s="5"/>
      <c r="M55" s="5"/>
      <c r="N55" s="5"/>
      <c r="O55" s="5"/>
      <c r="P55" s="5"/>
      <c r="Q55" s="5"/>
      <c r="R55" s="5"/>
      <c r="S55" s="5"/>
      <c r="T55" s="5"/>
      <c r="U55" s="5"/>
      <c r="V55" s="5"/>
      <c r="W55" s="5"/>
      <c r="X55" s="5"/>
      <c r="Y55" s="5"/>
      <c r="Z55" s="5"/>
    </row>
    <row r="56" spans="1:26" x14ac:dyDescent="0.25">
      <c r="A56" s="5"/>
      <c r="B56" s="5"/>
      <c r="C56" s="15"/>
      <c r="D56" s="5"/>
      <c r="E56" s="5"/>
      <c r="F56" s="5"/>
      <c r="H56" s="5"/>
      <c r="I56" s="5"/>
      <c r="J56" s="5"/>
      <c r="K56" s="5"/>
      <c r="L56" s="5"/>
      <c r="M56" s="5"/>
      <c r="N56" s="5"/>
      <c r="O56" s="5"/>
      <c r="P56" s="5"/>
      <c r="Q56" s="5"/>
      <c r="R56" s="5"/>
      <c r="S56" s="5"/>
      <c r="T56" s="5"/>
      <c r="U56" s="5"/>
      <c r="V56" s="5"/>
      <c r="W56" s="5"/>
      <c r="X56" s="5"/>
      <c r="Y56" s="5"/>
      <c r="Z56" s="5"/>
    </row>
    <row r="57" spans="1:26" x14ac:dyDescent="0.25">
      <c r="A57" s="5"/>
      <c r="B57" s="5"/>
      <c r="C57" s="15"/>
      <c r="D57" s="5"/>
      <c r="E57" s="5"/>
      <c r="F57" s="5"/>
      <c r="H57" s="5"/>
      <c r="I57" s="5"/>
      <c r="J57" s="5"/>
      <c r="K57" s="5"/>
      <c r="L57" s="5"/>
      <c r="M57" s="5"/>
      <c r="N57" s="5"/>
      <c r="O57" s="5"/>
      <c r="P57" s="5"/>
      <c r="Q57" s="5"/>
      <c r="R57" s="5"/>
      <c r="S57" s="5"/>
      <c r="T57" s="5"/>
      <c r="U57" s="5"/>
      <c r="V57" s="5"/>
      <c r="W57" s="5"/>
      <c r="X57" s="5"/>
      <c r="Y57" s="5"/>
      <c r="Z57" s="5"/>
    </row>
    <row r="58" spans="1:26" x14ac:dyDescent="0.25">
      <c r="A58" s="5"/>
      <c r="B58" s="5"/>
      <c r="C58" s="15"/>
      <c r="D58" s="5"/>
      <c r="E58" s="5"/>
      <c r="F58" s="5"/>
      <c r="H58" s="5"/>
      <c r="I58" s="5"/>
      <c r="J58" s="5"/>
      <c r="K58" s="5"/>
      <c r="L58" s="5"/>
      <c r="M58" s="5"/>
      <c r="N58" s="5"/>
      <c r="O58" s="5"/>
      <c r="P58" s="5"/>
      <c r="Q58" s="5"/>
      <c r="R58" s="5"/>
      <c r="S58" s="5"/>
      <c r="T58" s="5"/>
      <c r="U58" s="5"/>
      <c r="V58" s="5"/>
      <c r="W58" s="5"/>
      <c r="X58" s="5"/>
      <c r="Y58" s="5"/>
      <c r="Z58" s="5"/>
    </row>
    <row r="59" spans="1:26" x14ac:dyDescent="0.25">
      <c r="A59" s="5"/>
      <c r="B59" s="5"/>
      <c r="C59" s="15"/>
      <c r="D59" s="5"/>
      <c r="E59" s="5"/>
      <c r="F59" s="5"/>
      <c r="H59" s="5"/>
      <c r="I59" s="5"/>
      <c r="J59" s="5"/>
      <c r="K59" s="5"/>
      <c r="L59" s="5"/>
      <c r="M59" s="5"/>
      <c r="N59" s="5"/>
      <c r="O59" s="5"/>
      <c r="P59" s="5"/>
      <c r="Q59" s="5"/>
      <c r="R59" s="5"/>
      <c r="S59" s="5"/>
      <c r="T59" s="5"/>
      <c r="U59" s="5"/>
      <c r="V59" s="5"/>
      <c r="W59" s="5"/>
      <c r="X59" s="5"/>
      <c r="Y59" s="5"/>
      <c r="Z59" s="5"/>
    </row>
    <row r="60" spans="1:26" x14ac:dyDescent="0.25">
      <c r="A60" s="5"/>
      <c r="B60" s="5"/>
      <c r="C60" s="15"/>
      <c r="D60" s="5"/>
      <c r="E60" s="5"/>
      <c r="F60" s="5"/>
      <c r="H60" s="5"/>
      <c r="I60" s="5"/>
      <c r="J60" s="5"/>
      <c r="K60" s="5"/>
      <c r="L60" s="5"/>
      <c r="M60" s="5"/>
      <c r="N60" s="5"/>
      <c r="O60" s="5"/>
      <c r="P60" s="5"/>
      <c r="Q60" s="5"/>
      <c r="R60" s="5"/>
      <c r="S60" s="5"/>
      <c r="T60" s="5"/>
      <c r="U60" s="5"/>
      <c r="V60" s="5"/>
      <c r="W60" s="5"/>
      <c r="X60" s="5"/>
      <c r="Y60" s="5"/>
      <c r="Z60" s="5"/>
    </row>
    <row r="61" spans="1:26" x14ac:dyDescent="0.25">
      <c r="A61" s="5"/>
      <c r="B61" s="5"/>
      <c r="C61" s="15"/>
      <c r="D61" s="5"/>
      <c r="E61" s="5"/>
      <c r="F61" s="5"/>
      <c r="H61" s="5"/>
      <c r="I61" s="5"/>
      <c r="J61" s="5"/>
      <c r="K61" s="5"/>
      <c r="L61" s="5"/>
      <c r="M61" s="5"/>
      <c r="N61" s="5"/>
      <c r="O61" s="5"/>
      <c r="P61" s="5"/>
      <c r="Q61" s="5"/>
      <c r="R61" s="5"/>
      <c r="S61" s="5"/>
      <c r="T61" s="5"/>
      <c r="U61" s="5"/>
      <c r="V61" s="5"/>
      <c r="W61" s="5"/>
      <c r="X61" s="5"/>
      <c r="Y61" s="5"/>
      <c r="Z61" s="5"/>
    </row>
    <row r="62" spans="1:26" x14ac:dyDescent="0.25">
      <c r="A62" s="5"/>
      <c r="B62" s="5"/>
      <c r="C62" s="15"/>
      <c r="D62" s="5"/>
      <c r="E62" s="5"/>
      <c r="F62" s="5"/>
      <c r="H62" s="5"/>
      <c r="I62" s="5"/>
      <c r="J62" s="5"/>
      <c r="K62" s="5"/>
      <c r="L62" s="5"/>
      <c r="M62" s="5"/>
      <c r="N62" s="5"/>
      <c r="O62" s="5"/>
      <c r="P62" s="5"/>
      <c r="Q62" s="5"/>
      <c r="R62" s="5"/>
      <c r="S62" s="5"/>
      <c r="T62" s="5"/>
      <c r="U62" s="5"/>
      <c r="V62" s="5"/>
      <c r="W62" s="5"/>
      <c r="X62" s="5"/>
      <c r="Y62" s="5"/>
      <c r="Z62" s="5"/>
    </row>
    <row r="63" spans="1:26" x14ac:dyDescent="0.25">
      <c r="A63" s="5"/>
      <c r="B63" s="5"/>
      <c r="C63" s="15"/>
      <c r="D63" s="5"/>
      <c r="E63" s="5"/>
      <c r="F63" s="5"/>
      <c r="H63" s="5"/>
      <c r="I63" s="5"/>
      <c r="J63" s="5"/>
      <c r="K63" s="5"/>
      <c r="L63" s="5"/>
      <c r="M63" s="5"/>
      <c r="N63" s="5"/>
      <c r="O63" s="5"/>
      <c r="P63" s="5"/>
      <c r="Q63" s="5"/>
      <c r="R63" s="5"/>
      <c r="S63" s="5"/>
      <c r="T63" s="5"/>
      <c r="U63" s="5"/>
      <c r="V63" s="5"/>
      <c r="W63" s="5"/>
      <c r="X63" s="5"/>
      <c r="Y63" s="5"/>
      <c r="Z63" s="5"/>
    </row>
    <row r="64" spans="1:26" x14ac:dyDescent="0.25">
      <c r="A64" s="5"/>
      <c r="B64" s="5"/>
      <c r="C64" s="15"/>
      <c r="D64" s="5"/>
      <c r="E64" s="5"/>
      <c r="F64" s="5"/>
      <c r="H64" s="5"/>
      <c r="I64" s="5"/>
      <c r="J64" s="5"/>
      <c r="K64" s="5"/>
      <c r="L64" s="5"/>
      <c r="M64" s="5"/>
      <c r="N64" s="5"/>
      <c r="O64" s="5"/>
      <c r="P64" s="5"/>
      <c r="Q64" s="5"/>
      <c r="R64" s="5"/>
      <c r="S64" s="5"/>
      <c r="T64" s="5"/>
      <c r="U64" s="5"/>
      <c r="V64" s="5"/>
      <c r="W64" s="5"/>
      <c r="X64" s="5"/>
      <c r="Y64" s="5"/>
      <c r="Z64" s="5"/>
    </row>
    <row r="65" spans="1:26" x14ac:dyDescent="0.25">
      <c r="A65" s="5"/>
      <c r="B65" s="5"/>
      <c r="C65" s="15"/>
      <c r="D65" s="5"/>
      <c r="E65" s="5"/>
      <c r="F65" s="5"/>
      <c r="H65" s="5"/>
      <c r="I65" s="5"/>
      <c r="J65" s="5"/>
      <c r="K65" s="5"/>
      <c r="L65" s="5"/>
      <c r="M65" s="5"/>
      <c r="N65" s="5"/>
      <c r="O65" s="5"/>
      <c r="P65" s="5"/>
      <c r="Q65" s="5"/>
      <c r="R65" s="5"/>
      <c r="S65" s="5"/>
      <c r="T65" s="5"/>
      <c r="U65" s="5"/>
      <c r="V65" s="5"/>
      <c r="W65" s="5"/>
      <c r="X65" s="5"/>
      <c r="Y65" s="5"/>
      <c r="Z65" s="5"/>
    </row>
    <row r="66" spans="1:26" x14ac:dyDescent="0.25">
      <c r="A66" s="5"/>
      <c r="B66" s="5"/>
      <c r="C66" s="15"/>
      <c r="D66" s="5"/>
      <c r="E66" s="5"/>
      <c r="F66" s="5"/>
      <c r="H66" s="5"/>
      <c r="I66" s="5"/>
      <c r="J66" s="5"/>
      <c r="K66" s="5"/>
      <c r="L66" s="5"/>
      <c r="M66" s="5"/>
      <c r="N66" s="5"/>
      <c r="O66" s="5"/>
      <c r="P66" s="5"/>
      <c r="Q66" s="5"/>
      <c r="R66" s="5"/>
      <c r="S66" s="5"/>
      <c r="T66" s="5"/>
      <c r="U66" s="5"/>
      <c r="V66" s="5"/>
      <c r="W66" s="5"/>
      <c r="X66" s="5"/>
      <c r="Y66" s="5"/>
      <c r="Z66" s="5"/>
    </row>
    <row r="67" spans="1:26" x14ac:dyDescent="0.25">
      <c r="A67" s="5"/>
      <c r="B67" s="5"/>
      <c r="C67" s="15"/>
      <c r="D67" s="5"/>
      <c r="E67" s="5"/>
      <c r="F67" s="5"/>
      <c r="H67" s="5"/>
      <c r="I67" s="5"/>
      <c r="J67" s="5"/>
      <c r="K67" s="5"/>
      <c r="L67" s="5"/>
      <c r="M67" s="5"/>
      <c r="N67" s="5"/>
      <c r="O67" s="5"/>
      <c r="P67" s="5"/>
      <c r="Q67" s="5"/>
      <c r="R67" s="5"/>
      <c r="S67" s="5"/>
      <c r="T67" s="5"/>
      <c r="U67" s="5"/>
      <c r="V67" s="5"/>
      <c r="W67" s="5"/>
      <c r="X67" s="5"/>
      <c r="Y67" s="5"/>
      <c r="Z67" s="5"/>
    </row>
    <row r="68" spans="1:26" x14ac:dyDescent="0.25">
      <c r="A68" s="5"/>
      <c r="B68" s="5"/>
      <c r="C68" s="15"/>
      <c r="D68" s="5"/>
      <c r="E68" s="5"/>
      <c r="F68" s="5"/>
      <c r="H68" s="5"/>
      <c r="I68" s="5"/>
      <c r="J68" s="5"/>
      <c r="K68" s="5"/>
      <c r="L68" s="5"/>
      <c r="M68" s="5"/>
      <c r="N68" s="5"/>
      <c r="O68" s="5"/>
      <c r="P68" s="5"/>
      <c r="Q68" s="5"/>
      <c r="R68" s="5"/>
      <c r="S68" s="5"/>
      <c r="T68" s="5"/>
      <c r="U68" s="5"/>
      <c r="V68" s="5"/>
      <c r="W68" s="5"/>
      <c r="X68" s="5"/>
      <c r="Y68" s="5"/>
      <c r="Z68" s="5"/>
    </row>
    <row r="69" spans="1:26" x14ac:dyDescent="0.25">
      <c r="A69" s="5"/>
      <c r="B69" s="5"/>
      <c r="C69" s="15"/>
      <c r="D69" s="5"/>
      <c r="E69" s="5"/>
      <c r="F69" s="5"/>
      <c r="H69" s="5"/>
      <c r="I69" s="5"/>
      <c r="J69" s="5"/>
      <c r="K69" s="5"/>
      <c r="L69" s="5"/>
      <c r="M69" s="5"/>
      <c r="N69" s="5"/>
      <c r="O69" s="5"/>
      <c r="P69" s="5"/>
      <c r="Q69" s="5"/>
      <c r="R69" s="5"/>
      <c r="S69" s="5"/>
      <c r="T69" s="5"/>
      <c r="U69" s="5"/>
      <c r="V69" s="5"/>
      <c r="W69" s="5"/>
      <c r="X69" s="5"/>
      <c r="Y69" s="5"/>
      <c r="Z69" s="5"/>
    </row>
    <row r="70" spans="1:26" x14ac:dyDescent="0.25">
      <c r="A70" s="5"/>
      <c r="B70" s="5"/>
      <c r="C70" s="15"/>
      <c r="D70" s="5"/>
      <c r="E70" s="5"/>
      <c r="F70" s="5"/>
      <c r="H70" s="5"/>
      <c r="I70" s="5"/>
      <c r="J70" s="5"/>
      <c r="K70" s="5"/>
      <c r="L70" s="5"/>
      <c r="M70" s="5"/>
      <c r="N70" s="5"/>
      <c r="O70" s="5"/>
      <c r="P70" s="5"/>
      <c r="Q70" s="5"/>
      <c r="R70" s="5"/>
      <c r="S70" s="5"/>
      <c r="T70" s="5"/>
      <c r="U70" s="5"/>
      <c r="V70" s="5"/>
      <c r="W70" s="5"/>
      <c r="X70" s="5"/>
      <c r="Y70" s="5"/>
      <c r="Z70" s="5"/>
    </row>
    <row r="71" spans="1:26" x14ac:dyDescent="0.25">
      <c r="A71" s="5"/>
      <c r="B71" s="5"/>
      <c r="C71" s="15"/>
      <c r="D71" s="5"/>
      <c r="E71" s="5"/>
      <c r="F71" s="5"/>
      <c r="H71" s="5"/>
      <c r="I71" s="5"/>
      <c r="J71" s="5"/>
      <c r="K71" s="5"/>
      <c r="L71" s="5"/>
      <c r="M71" s="5"/>
      <c r="N71" s="5"/>
      <c r="O71" s="5"/>
      <c r="P71" s="5"/>
      <c r="Q71" s="5"/>
      <c r="R71" s="5"/>
      <c r="S71" s="5"/>
      <c r="T71" s="5"/>
      <c r="U71" s="5"/>
      <c r="V71" s="5"/>
      <c r="W71" s="5"/>
      <c r="X71" s="5"/>
      <c r="Y71" s="5"/>
      <c r="Z71" s="5"/>
    </row>
    <row r="72" spans="1:26" x14ac:dyDescent="0.25">
      <c r="A72" s="5"/>
      <c r="B72" s="5"/>
      <c r="C72" s="15"/>
      <c r="D72" s="5"/>
      <c r="E72" s="5"/>
      <c r="F72" s="5"/>
      <c r="H72" s="5"/>
      <c r="I72" s="5"/>
      <c r="J72" s="5"/>
      <c r="K72" s="5"/>
      <c r="L72" s="5"/>
      <c r="M72" s="5"/>
      <c r="N72" s="5"/>
      <c r="O72" s="5"/>
      <c r="P72" s="5"/>
      <c r="Q72" s="5"/>
      <c r="R72" s="5"/>
      <c r="S72" s="5"/>
      <c r="T72" s="5"/>
      <c r="U72" s="5"/>
      <c r="V72" s="5"/>
      <c r="W72" s="5"/>
      <c r="X72" s="5"/>
      <c r="Y72" s="5"/>
      <c r="Z72" s="5"/>
    </row>
    <row r="73" spans="1:26" x14ac:dyDescent="0.25">
      <c r="A73" s="5"/>
      <c r="B73" s="5"/>
      <c r="C73" s="15"/>
      <c r="D73" s="5"/>
      <c r="E73" s="5"/>
      <c r="F73" s="5"/>
      <c r="H73" s="5"/>
      <c r="I73" s="5"/>
      <c r="J73" s="5"/>
      <c r="K73" s="5"/>
      <c r="L73" s="5"/>
      <c r="M73" s="5"/>
      <c r="N73" s="5"/>
      <c r="O73" s="5"/>
      <c r="P73" s="5"/>
      <c r="Q73" s="5"/>
      <c r="R73" s="5"/>
      <c r="S73" s="5"/>
      <c r="T73" s="5"/>
      <c r="U73" s="5"/>
      <c r="V73" s="5"/>
      <c r="W73" s="5"/>
      <c r="X73" s="5"/>
      <c r="Y73" s="5"/>
      <c r="Z73" s="5"/>
    </row>
    <row r="74" spans="1:26" x14ac:dyDescent="0.25">
      <c r="A74" s="5"/>
      <c r="B74" s="5"/>
      <c r="C74" s="15"/>
      <c r="D74" s="5"/>
      <c r="E74" s="5"/>
      <c r="F74" s="5"/>
      <c r="H74" s="5"/>
      <c r="I74" s="5"/>
      <c r="J74" s="5"/>
      <c r="K74" s="5"/>
      <c r="L74" s="5"/>
      <c r="M74" s="5"/>
      <c r="N74" s="5"/>
      <c r="O74" s="5"/>
      <c r="P74" s="5"/>
      <c r="Q74" s="5"/>
      <c r="R74" s="5"/>
      <c r="S74" s="5"/>
      <c r="T74" s="5"/>
      <c r="U74" s="5"/>
      <c r="V74" s="5"/>
      <c r="W74" s="5"/>
      <c r="X74" s="5"/>
      <c r="Y74" s="5"/>
      <c r="Z74" s="5"/>
    </row>
    <row r="75" spans="1:26" x14ac:dyDescent="0.25">
      <c r="A75" s="5"/>
      <c r="B75" s="5"/>
      <c r="C75" s="15"/>
      <c r="D75" s="5"/>
      <c r="E75" s="5"/>
      <c r="F75" s="5"/>
      <c r="H75" s="5"/>
      <c r="I75" s="5"/>
      <c r="J75" s="5"/>
      <c r="K75" s="5"/>
      <c r="L75" s="5"/>
      <c r="M75" s="5"/>
      <c r="N75" s="5"/>
      <c r="O75" s="5"/>
      <c r="P75" s="5"/>
      <c r="Q75" s="5"/>
      <c r="R75" s="5"/>
      <c r="S75" s="5"/>
      <c r="T75" s="5"/>
      <c r="U75" s="5"/>
      <c r="V75" s="5"/>
      <c r="W75" s="5"/>
      <c r="X75" s="5"/>
      <c r="Y75" s="5"/>
      <c r="Z75" s="5"/>
    </row>
  </sheetData>
  <sheetProtection algorithmName="SHA-512" hashValue="Dk6FvuOznC+SNKHIJIetgUxskGEeZv1NXdhnag8Wk/iu6jkcnP/fPi43l+TT9ekVftt1ahfeKJZJKh0wzllAOw==" saltValue="IAJCYMU4KPvbODE1dQsyOA==" spinCount="100000" sheet="1" objects="1" scenarios="1"/>
  <autoFilter ref="A2:U34"/>
  <mergeCells count="1">
    <mergeCell ref="H1:S1"/>
  </mergeCells>
  <conditionalFormatting sqref="T2 V1 B2:C2 A1:G1">
    <cfRule type="cellIs" dxfId="12" priority="20" stopIfTrue="1" operator="equal">
      <formula>afsp</formula>
    </cfRule>
  </conditionalFormatting>
  <conditionalFormatting sqref="H2:S2">
    <cfRule type="cellIs" dxfId="11" priority="16" stopIfTrue="1" operator="equal">
      <formula>afsp</formula>
    </cfRule>
  </conditionalFormatting>
  <conditionalFormatting sqref="T1">
    <cfRule type="cellIs" dxfId="10" priority="10" stopIfTrue="1" operator="equal">
      <formula>afsp</formula>
    </cfRule>
  </conditionalFormatting>
  <conditionalFormatting sqref="D2">
    <cfRule type="cellIs" dxfId="9" priority="6" stopIfTrue="1" operator="equal">
      <formula>afsp</formula>
    </cfRule>
  </conditionalFormatting>
  <conditionalFormatting sqref="E2">
    <cfRule type="cellIs" dxfId="8" priority="5" stopIfTrue="1" operator="equal">
      <formula>afsp</formula>
    </cfRule>
  </conditionalFormatting>
  <conditionalFormatting sqref="F2:G2">
    <cfRule type="cellIs" dxfId="7" priority="4" stopIfTrue="1" operator="equal">
      <formula>afsp</formula>
    </cfRule>
  </conditionalFormatting>
  <conditionalFormatting sqref="U2">
    <cfRule type="cellIs" dxfId="6" priority="3" stopIfTrue="1" operator="equal">
      <formula>afsp</formula>
    </cfRule>
  </conditionalFormatting>
  <conditionalFormatting sqref="A2">
    <cfRule type="cellIs" dxfId="5" priority="1" stopIfTrue="1" operator="equal">
      <formula>afsp</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2"/>
  <sheetViews>
    <sheetView zoomScaleNormal="100" workbookViewId="0">
      <pane ySplit="2" topLeftCell="A3" activePane="bottomLeft" state="frozen"/>
      <selection activeCell="G7" sqref="G7"/>
      <selection pane="bottomLeft" activeCell="E2" sqref="E2"/>
    </sheetView>
  </sheetViews>
  <sheetFormatPr defaultRowHeight="15" x14ac:dyDescent="0.25"/>
  <cols>
    <col min="1" max="1" width="29.28515625" bestFit="1" customWidth="1"/>
    <col min="2" max="2" width="12.85546875" customWidth="1"/>
    <col min="3" max="3" width="78.7109375" bestFit="1" customWidth="1"/>
    <col min="4" max="4" width="11.42578125" style="24" bestFit="1" customWidth="1"/>
    <col min="5" max="5" width="19.140625" customWidth="1"/>
    <col min="6" max="19" width="3.140625" customWidth="1"/>
    <col min="20" max="20" width="15.7109375" customWidth="1"/>
  </cols>
  <sheetData>
    <row r="1" spans="1:20" s="1" customFormat="1" x14ac:dyDescent="0.25">
      <c r="A1" s="20"/>
      <c r="B1" s="21"/>
      <c r="C1" s="5"/>
      <c r="D1" s="5"/>
      <c r="E1" s="24"/>
      <c r="F1" s="15"/>
      <c r="G1" s="192" t="s">
        <v>95</v>
      </c>
      <c r="H1" s="192"/>
      <c r="I1" s="192"/>
      <c r="J1" s="192"/>
      <c r="K1" s="192"/>
      <c r="L1" s="192"/>
      <c r="M1" s="192"/>
      <c r="N1" s="192"/>
      <c r="O1" s="192"/>
      <c r="P1" s="192"/>
      <c r="Q1" s="192"/>
      <c r="R1" s="192"/>
      <c r="S1" s="15"/>
      <c r="T1" s="42"/>
    </row>
    <row r="2" spans="1:20" s="1" customFormat="1" ht="45" customHeight="1" x14ac:dyDescent="0.25">
      <c r="A2" s="2" t="s">
        <v>1</v>
      </c>
      <c r="B2" s="3" t="s">
        <v>19</v>
      </c>
      <c r="C2" s="2" t="s">
        <v>92</v>
      </c>
      <c r="D2" s="2" t="s">
        <v>106</v>
      </c>
      <c r="E2" s="2" t="s">
        <v>105</v>
      </c>
      <c r="F2" s="15"/>
      <c r="G2" s="8" t="s">
        <v>6</v>
      </c>
      <c r="H2" s="8" t="s">
        <v>7</v>
      </c>
      <c r="I2" s="8" t="s">
        <v>8</v>
      </c>
      <c r="J2" s="8" t="s">
        <v>9</v>
      </c>
      <c r="K2" s="8" t="s">
        <v>10</v>
      </c>
      <c r="L2" s="8" t="s">
        <v>11</v>
      </c>
      <c r="M2" s="8" t="s">
        <v>12</v>
      </c>
      <c r="N2" s="8" t="s">
        <v>13</v>
      </c>
      <c r="O2" s="8" t="s">
        <v>14</v>
      </c>
      <c r="P2" s="8" t="s">
        <v>15</v>
      </c>
      <c r="Q2" s="8" t="s">
        <v>16</v>
      </c>
      <c r="R2" s="8" t="s">
        <v>17</v>
      </c>
      <c r="S2" s="15"/>
      <c r="T2" s="3" t="s">
        <v>107</v>
      </c>
    </row>
    <row r="3" spans="1:20" s="1" customFormat="1" x14ac:dyDescent="0.25">
      <c r="A3" s="1" t="s">
        <v>56</v>
      </c>
      <c r="B3" s="22">
        <v>4</v>
      </c>
      <c r="C3" s="19" t="s">
        <v>54</v>
      </c>
      <c r="D3" s="18">
        <v>2</v>
      </c>
      <c r="E3" s="31">
        <v>0.01</v>
      </c>
      <c r="F3" s="15"/>
      <c r="G3" s="15"/>
      <c r="H3" s="15"/>
      <c r="I3" s="15"/>
      <c r="J3" s="15">
        <v>1</v>
      </c>
      <c r="K3" s="15"/>
      <c r="L3" s="15"/>
      <c r="M3" s="15"/>
      <c r="N3" s="15"/>
      <c r="O3" s="15"/>
      <c r="P3" s="15">
        <v>1</v>
      </c>
      <c r="Q3" s="15"/>
      <c r="R3" s="15"/>
      <c r="S3" s="15"/>
      <c r="T3" s="38">
        <f>E3*D3*B3</f>
        <v>0.08</v>
      </c>
    </row>
    <row r="4" spans="1:20" s="1" customFormat="1" x14ac:dyDescent="0.25">
      <c r="A4" s="5" t="s">
        <v>47</v>
      </c>
      <c r="B4" s="22">
        <v>24</v>
      </c>
      <c r="C4" s="19" t="s">
        <v>54</v>
      </c>
      <c r="D4" s="18">
        <v>2</v>
      </c>
      <c r="E4" s="31">
        <v>0.01</v>
      </c>
      <c r="F4" s="15"/>
      <c r="G4" s="15"/>
      <c r="H4" s="15"/>
      <c r="I4" s="15"/>
      <c r="J4" s="15">
        <v>1</v>
      </c>
      <c r="K4" s="15"/>
      <c r="L4" s="15"/>
      <c r="M4" s="15"/>
      <c r="N4" s="15"/>
      <c r="O4" s="15"/>
      <c r="P4" s="15">
        <v>1</v>
      </c>
      <c r="Q4" s="15"/>
      <c r="R4" s="15"/>
      <c r="S4" s="15"/>
      <c r="T4" s="38">
        <f t="shared" ref="T4:T40" si="0">E4*D4*B4</f>
        <v>0.48</v>
      </c>
    </row>
    <row r="5" spans="1:20" s="1" customFormat="1" x14ac:dyDescent="0.25">
      <c r="A5" s="5" t="s">
        <v>48</v>
      </c>
      <c r="B5" s="22">
        <v>4</v>
      </c>
      <c r="C5" s="19" t="s">
        <v>54</v>
      </c>
      <c r="D5" s="18">
        <v>2</v>
      </c>
      <c r="E5" s="31">
        <v>0.01</v>
      </c>
      <c r="F5" s="15"/>
      <c r="G5" s="14"/>
      <c r="H5" s="14"/>
      <c r="I5" s="14"/>
      <c r="J5" s="14">
        <v>1</v>
      </c>
      <c r="K5" s="14"/>
      <c r="L5" s="14"/>
      <c r="M5" s="14"/>
      <c r="N5" s="14"/>
      <c r="O5" s="15"/>
      <c r="P5" s="15">
        <v>1</v>
      </c>
      <c r="Q5" s="15"/>
      <c r="R5" s="15"/>
      <c r="S5" s="15"/>
      <c r="T5" s="38">
        <f t="shared" si="0"/>
        <v>0.08</v>
      </c>
    </row>
    <row r="6" spans="1:20" s="1" customFormat="1" x14ac:dyDescent="0.25">
      <c r="A6" s="5" t="s">
        <v>46</v>
      </c>
      <c r="B6" s="22">
        <v>6</v>
      </c>
      <c r="C6" s="19" t="s">
        <v>54</v>
      </c>
      <c r="D6" s="18">
        <v>2</v>
      </c>
      <c r="E6" s="31">
        <v>0.01</v>
      </c>
      <c r="F6" s="15"/>
      <c r="G6" s="14"/>
      <c r="H6" s="14"/>
      <c r="I6" s="14"/>
      <c r="J6" s="14">
        <v>1</v>
      </c>
      <c r="K6" s="14"/>
      <c r="L6" s="14"/>
      <c r="M6" s="14"/>
      <c r="N6" s="14"/>
      <c r="O6" s="15"/>
      <c r="P6" s="15">
        <v>1</v>
      </c>
      <c r="Q6" s="15"/>
      <c r="R6" s="15"/>
      <c r="S6" s="15"/>
      <c r="T6" s="38">
        <f t="shared" si="0"/>
        <v>0.12</v>
      </c>
    </row>
    <row r="7" spans="1:20" s="1" customFormat="1" x14ac:dyDescent="0.25">
      <c r="A7" s="5" t="s">
        <v>45</v>
      </c>
      <c r="B7" s="22">
        <v>8</v>
      </c>
      <c r="C7" s="19" t="s">
        <v>54</v>
      </c>
      <c r="D7" s="18">
        <v>2</v>
      </c>
      <c r="E7" s="31">
        <v>0.01</v>
      </c>
      <c r="F7" s="15"/>
      <c r="G7" s="14"/>
      <c r="H7" s="14"/>
      <c r="I7" s="14"/>
      <c r="J7" s="14">
        <v>1</v>
      </c>
      <c r="K7" s="14"/>
      <c r="L7" s="14"/>
      <c r="M7" s="14"/>
      <c r="N7" s="14"/>
      <c r="O7" s="15"/>
      <c r="P7" s="15">
        <v>1</v>
      </c>
      <c r="Q7" s="15"/>
      <c r="R7" s="15"/>
      <c r="S7" s="15"/>
      <c r="T7" s="38">
        <f t="shared" si="0"/>
        <v>0.16</v>
      </c>
    </row>
    <row r="8" spans="1:20" s="1" customFormat="1" x14ac:dyDescent="0.25">
      <c r="A8" s="5" t="s">
        <v>24</v>
      </c>
      <c r="B8" s="22">
        <v>3</v>
      </c>
      <c r="C8" s="19" t="s">
        <v>54</v>
      </c>
      <c r="D8" s="18">
        <v>2</v>
      </c>
      <c r="E8" s="31">
        <v>0.01</v>
      </c>
      <c r="F8" s="15"/>
      <c r="G8" s="14"/>
      <c r="H8" s="14"/>
      <c r="I8" s="14"/>
      <c r="J8" s="14">
        <v>1</v>
      </c>
      <c r="K8" s="14"/>
      <c r="L8" s="14"/>
      <c r="M8" s="14"/>
      <c r="N8" s="14"/>
      <c r="O8" s="15"/>
      <c r="P8" s="15">
        <v>1</v>
      </c>
      <c r="Q8" s="15"/>
      <c r="R8" s="15"/>
      <c r="S8" s="15"/>
      <c r="T8" s="38">
        <f t="shared" si="0"/>
        <v>0.06</v>
      </c>
    </row>
    <row r="9" spans="1:20" s="1" customFormat="1" x14ac:dyDescent="0.25">
      <c r="A9" s="5" t="s">
        <v>44</v>
      </c>
      <c r="B9" s="22">
        <v>6</v>
      </c>
      <c r="C9" s="19" t="s">
        <v>54</v>
      </c>
      <c r="D9" s="18">
        <v>2</v>
      </c>
      <c r="E9" s="31">
        <v>0.01</v>
      </c>
      <c r="F9" s="15"/>
      <c r="G9" s="14"/>
      <c r="H9" s="14"/>
      <c r="I9" s="14"/>
      <c r="J9" s="14">
        <v>1</v>
      </c>
      <c r="K9" s="14"/>
      <c r="L9" s="14"/>
      <c r="M9" s="14"/>
      <c r="N9" s="14"/>
      <c r="O9" s="15"/>
      <c r="P9" s="15">
        <v>1</v>
      </c>
      <c r="Q9" s="15"/>
      <c r="R9" s="15"/>
      <c r="S9" s="15"/>
      <c r="T9" s="38">
        <f t="shared" si="0"/>
        <v>0.12</v>
      </c>
    </row>
    <row r="10" spans="1:20" s="1" customFormat="1" x14ac:dyDescent="0.25">
      <c r="A10" s="5" t="s">
        <v>87</v>
      </c>
      <c r="B10" s="22">
        <v>12</v>
      </c>
      <c r="C10" s="19" t="s">
        <v>50</v>
      </c>
      <c r="D10" s="18">
        <v>2</v>
      </c>
      <c r="E10" s="31">
        <v>0.01</v>
      </c>
      <c r="F10" s="15"/>
      <c r="G10" s="14"/>
      <c r="H10" s="14"/>
      <c r="I10" s="14"/>
      <c r="J10" s="14">
        <v>1</v>
      </c>
      <c r="K10" s="14"/>
      <c r="L10" s="14"/>
      <c r="M10" s="14"/>
      <c r="N10" s="14"/>
      <c r="O10" s="15"/>
      <c r="P10" s="15">
        <v>1</v>
      </c>
      <c r="Q10" s="15"/>
      <c r="R10" s="15"/>
      <c r="S10" s="15"/>
      <c r="T10" s="38">
        <f t="shared" si="0"/>
        <v>0.24</v>
      </c>
    </row>
    <row r="11" spans="1:20" s="1" customFormat="1" x14ac:dyDescent="0.25">
      <c r="A11" s="5" t="s">
        <v>81</v>
      </c>
      <c r="B11" s="22">
        <v>1</v>
      </c>
      <c r="C11" s="19" t="s">
        <v>73</v>
      </c>
      <c r="D11" s="18">
        <v>1</v>
      </c>
      <c r="E11" s="31">
        <v>0.01</v>
      </c>
      <c r="F11" s="15"/>
      <c r="G11" s="14"/>
      <c r="H11" s="14"/>
      <c r="I11" s="14"/>
      <c r="J11" s="14"/>
      <c r="K11" s="14"/>
      <c r="L11" s="14"/>
      <c r="M11" s="14"/>
      <c r="N11" s="14"/>
      <c r="O11" s="15"/>
      <c r="P11" s="15">
        <v>1</v>
      </c>
      <c r="Q11" s="15"/>
      <c r="R11" s="15"/>
      <c r="S11" s="15"/>
      <c r="T11" s="38">
        <f t="shared" si="0"/>
        <v>0.01</v>
      </c>
    </row>
    <row r="12" spans="1:20" s="1" customFormat="1" x14ac:dyDescent="0.25">
      <c r="A12" s="5" t="s">
        <v>57</v>
      </c>
      <c r="B12" s="22">
        <v>1</v>
      </c>
      <c r="C12" s="19" t="s">
        <v>67</v>
      </c>
      <c r="D12" s="18">
        <v>2</v>
      </c>
      <c r="E12" s="31">
        <v>0.01</v>
      </c>
      <c r="F12" s="15"/>
      <c r="G12" s="14"/>
      <c r="H12" s="14"/>
      <c r="I12" s="14"/>
      <c r="J12" s="14">
        <v>1</v>
      </c>
      <c r="K12" s="14"/>
      <c r="L12" s="14"/>
      <c r="M12" s="14"/>
      <c r="N12" s="14"/>
      <c r="O12" s="15"/>
      <c r="P12" s="15">
        <v>1</v>
      </c>
      <c r="Q12" s="15"/>
      <c r="R12" s="15"/>
      <c r="S12" s="15"/>
      <c r="T12" s="38">
        <f t="shared" si="0"/>
        <v>0.02</v>
      </c>
    </row>
    <row r="13" spans="1:20" s="1" customFormat="1" x14ac:dyDescent="0.25">
      <c r="A13" s="5" t="s">
        <v>58</v>
      </c>
      <c r="B13" s="22">
        <v>8</v>
      </c>
      <c r="C13" s="19" t="s">
        <v>67</v>
      </c>
      <c r="D13" s="18">
        <v>2</v>
      </c>
      <c r="E13" s="31">
        <v>0.01</v>
      </c>
      <c r="F13" s="15"/>
      <c r="G13" s="14"/>
      <c r="H13" s="14"/>
      <c r="I13" s="14"/>
      <c r="J13" s="14">
        <v>1</v>
      </c>
      <c r="K13" s="14"/>
      <c r="L13" s="14"/>
      <c r="M13" s="14"/>
      <c r="N13" s="14"/>
      <c r="O13" s="15"/>
      <c r="P13" s="15">
        <v>1</v>
      </c>
      <c r="Q13" s="15"/>
      <c r="R13" s="15"/>
      <c r="S13" s="15"/>
      <c r="T13" s="38">
        <f t="shared" si="0"/>
        <v>0.16</v>
      </c>
    </row>
    <row r="14" spans="1:20" s="1" customFormat="1" x14ac:dyDescent="0.25">
      <c r="A14" s="5" t="s">
        <v>59</v>
      </c>
      <c r="B14" s="22">
        <v>2</v>
      </c>
      <c r="C14" s="19" t="s">
        <v>67</v>
      </c>
      <c r="D14" s="18">
        <v>2</v>
      </c>
      <c r="E14" s="31">
        <v>0.01</v>
      </c>
      <c r="F14" s="15"/>
      <c r="G14" s="14"/>
      <c r="H14" s="14"/>
      <c r="I14" s="14"/>
      <c r="J14" s="14">
        <v>1</v>
      </c>
      <c r="K14" s="14"/>
      <c r="L14" s="14"/>
      <c r="M14" s="14"/>
      <c r="N14" s="14"/>
      <c r="O14" s="15"/>
      <c r="P14" s="15">
        <v>1</v>
      </c>
      <c r="Q14" s="15"/>
      <c r="R14" s="15"/>
      <c r="S14" s="15"/>
      <c r="T14" s="38">
        <f t="shared" si="0"/>
        <v>0.04</v>
      </c>
    </row>
    <row r="15" spans="1:20" s="1" customFormat="1" x14ac:dyDescent="0.25">
      <c r="A15" s="5" t="s">
        <v>55</v>
      </c>
      <c r="B15" s="22">
        <v>2</v>
      </c>
      <c r="C15" s="19" t="s">
        <v>67</v>
      </c>
      <c r="D15" s="18">
        <v>2</v>
      </c>
      <c r="E15" s="31">
        <v>0.01</v>
      </c>
      <c r="F15" s="15"/>
      <c r="G15" s="14"/>
      <c r="H15" s="14"/>
      <c r="I15" s="14"/>
      <c r="J15" s="14">
        <v>1</v>
      </c>
      <c r="K15" s="14"/>
      <c r="L15" s="14"/>
      <c r="M15" s="14"/>
      <c r="N15" s="14"/>
      <c r="O15" s="15"/>
      <c r="P15" s="15">
        <v>1</v>
      </c>
      <c r="Q15" s="15"/>
      <c r="R15" s="15"/>
      <c r="S15" s="15"/>
      <c r="T15" s="38">
        <f t="shared" si="0"/>
        <v>0.04</v>
      </c>
    </row>
    <row r="16" spans="1:20" s="1" customFormat="1" x14ac:dyDescent="0.25">
      <c r="A16" s="5" t="s">
        <v>80</v>
      </c>
      <c r="B16" s="22">
        <v>1</v>
      </c>
      <c r="C16" s="19" t="s">
        <v>73</v>
      </c>
      <c r="D16" s="18">
        <v>1</v>
      </c>
      <c r="E16" s="31">
        <v>0.01</v>
      </c>
      <c r="F16" s="15"/>
      <c r="G16" s="14"/>
      <c r="H16" s="14"/>
      <c r="I16" s="14"/>
      <c r="J16" s="14"/>
      <c r="K16" s="14"/>
      <c r="L16" s="14"/>
      <c r="M16" s="14"/>
      <c r="N16" s="14"/>
      <c r="O16" s="15"/>
      <c r="P16" s="15">
        <v>1</v>
      </c>
      <c r="Q16" s="15"/>
      <c r="R16" s="15"/>
      <c r="S16" s="15"/>
      <c r="T16" s="38">
        <f t="shared" si="0"/>
        <v>0.01</v>
      </c>
    </row>
    <row r="17" spans="1:20" s="1" customFormat="1" x14ac:dyDescent="0.25">
      <c r="A17" s="24" t="s">
        <v>60</v>
      </c>
      <c r="B17" s="6">
        <v>16</v>
      </c>
      <c r="C17" s="19" t="s">
        <v>54</v>
      </c>
      <c r="D17" s="18">
        <v>2</v>
      </c>
      <c r="E17" s="31">
        <v>0.01</v>
      </c>
      <c r="F17" s="15"/>
      <c r="G17" s="14"/>
      <c r="H17" s="14"/>
      <c r="I17" s="14"/>
      <c r="J17" s="14">
        <v>1</v>
      </c>
      <c r="K17" s="14"/>
      <c r="L17" s="14"/>
      <c r="M17" s="14"/>
      <c r="N17" s="14"/>
      <c r="O17" s="15"/>
      <c r="P17" s="15">
        <v>1</v>
      </c>
      <c r="Q17" s="15"/>
      <c r="R17" s="15"/>
      <c r="S17" s="15"/>
      <c r="T17" s="38">
        <f t="shared" si="0"/>
        <v>0.32</v>
      </c>
    </row>
    <row r="18" spans="1:20" s="1" customFormat="1" x14ac:dyDescent="0.25">
      <c r="A18" s="24" t="s">
        <v>61</v>
      </c>
      <c r="B18" s="6">
        <v>17</v>
      </c>
      <c r="C18" s="19" t="s">
        <v>54</v>
      </c>
      <c r="D18" s="18">
        <v>2</v>
      </c>
      <c r="E18" s="31">
        <v>0.01</v>
      </c>
      <c r="F18" s="15"/>
      <c r="G18" s="14"/>
      <c r="H18" s="14"/>
      <c r="I18" s="14"/>
      <c r="J18" s="14">
        <v>1</v>
      </c>
      <c r="K18" s="14"/>
      <c r="L18" s="14"/>
      <c r="M18" s="14"/>
      <c r="N18" s="14"/>
      <c r="O18" s="15"/>
      <c r="P18" s="15">
        <v>1</v>
      </c>
      <c r="Q18" s="15"/>
      <c r="R18" s="15"/>
      <c r="S18" s="15"/>
      <c r="T18" s="38">
        <f t="shared" si="0"/>
        <v>0.34</v>
      </c>
    </row>
    <row r="19" spans="1:20" s="1" customFormat="1" x14ac:dyDescent="0.25">
      <c r="A19" s="24" t="s">
        <v>62</v>
      </c>
      <c r="B19" s="6">
        <v>17</v>
      </c>
      <c r="C19" s="19" t="s">
        <v>54</v>
      </c>
      <c r="D19" s="18">
        <v>2</v>
      </c>
      <c r="E19" s="31">
        <v>0.01</v>
      </c>
      <c r="F19" s="15"/>
      <c r="G19" s="14"/>
      <c r="H19" s="14"/>
      <c r="I19" s="14"/>
      <c r="J19" s="14">
        <v>1</v>
      </c>
      <c r="K19" s="14"/>
      <c r="L19" s="14"/>
      <c r="M19" s="14"/>
      <c r="N19" s="14"/>
      <c r="O19" s="15"/>
      <c r="P19" s="15">
        <v>1</v>
      </c>
      <c r="Q19" s="15"/>
      <c r="R19" s="15"/>
      <c r="S19" s="15"/>
      <c r="T19" s="38">
        <f t="shared" si="0"/>
        <v>0.34</v>
      </c>
    </row>
    <row r="20" spans="1:20" s="1" customFormat="1" x14ac:dyDescent="0.25">
      <c r="A20" s="24" t="s">
        <v>63</v>
      </c>
      <c r="B20" s="6">
        <v>17</v>
      </c>
      <c r="C20" s="19" t="s">
        <v>54</v>
      </c>
      <c r="D20" s="18">
        <v>2</v>
      </c>
      <c r="E20" s="31">
        <v>0.01</v>
      </c>
      <c r="F20" s="15"/>
      <c r="G20" s="14"/>
      <c r="H20" s="14"/>
      <c r="I20" s="14"/>
      <c r="J20" s="14">
        <v>1</v>
      </c>
      <c r="K20" s="14"/>
      <c r="L20" s="14"/>
      <c r="M20" s="14"/>
      <c r="N20" s="14"/>
      <c r="O20" s="15"/>
      <c r="P20" s="15">
        <v>1</v>
      </c>
      <c r="Q20" s="15"/>
      <c r="R20" s="15"/>
      <c r="S20" s="15"/>
      <c r="T20" s="38">
        <f t="shared" si="0"/>
        <v>0.34</v>
      </c>
    </row>
    <row r="21" spans="1:20" s="1" customFormat="1" x14ac:dyDescent="0.25">
      <c r="A21" s="24" t="s">
        <v>64</v>
      </c>
      <c r="B21" s="6">
        <v>17</v>
      </c>
      <c r="C21" s="19" t="s">
        <v>54</v>
      </c>
      <c r="D21" s="18">
        <v>2</v>
      </c>
      <c r="E21" s="31">
        <v>0.01</v>
      </c>
      <c r="F21" s="15"/>
      <c r="G21" s="14"/>
      <c r="H21" s="14"/>
      <c r="I21" s="14"/>
      <c r="J21" s="14">
        <v>1</v>
      </c>
      <c r="K21" s="14"/>
      <c r="L21" s="14"/>
      <c r="M21" s="14"/>
      <c r="N21" s="14"/>
      <c r="O21" s="15"/>
      <c r="P21" s="15">
        <v>1</v>
      </c>
      <c r="Q21" s="15"/>
      <c r="R21" s="15"/>
      <c r="S21" s="15"/>
      <c r="T21" s="38">
        <f t="shared" si="0"/>
        <v>0.34</v>
      </c>
    </row>
    <row r="22" spans="1:20" s="1" customFormat="1" x14ac:dyDescent="0.25">
      <c r="A22" s="24" t="s">
        <v>65</v>
      </c>
      <c r="B22" s="6">
        <v>7</v>
      </c>
      <c r="C22" s="19" t="s">
        <v>54</v>
      </c>
      <c r="D22" s="18">
        <v>2</v>
      </c>
      <c r="E22" s="31">
        <v>0.01</v>
      </c>
      <c r="F22" s="15"/>
      <c r="G22" s="14"/>
      <c r="H22" s="14"/>
      <c r="I22" s="14"/>
      <c r="J22" s="14">
        <v>1</v>
      </c>
      <c r="K22" s="14"/>
      <c r="L22" s="14"/>
      <c r="M22" s="14"/>
      <c r="N22" s="14"/>
      <c r="O22" s="15"/>
      <c r="P22" s="15">
        <v>1</v>
      </c>
      <c r="Q22" s="15"/>
      <c r="R22" s="15"/>
      <c r="S22" s="15"/>
      <c r="T22" s="38">
        <f t="shared" si="0"/>
        <v>0.14000000000000001</v>
      </c>
    </row>
    <row r="23" spans="1:20" s="1" customFormat="1" x14ac:dyDescent="0.25">
      <c r="A23" s="24" t="s">
        <v>66</v>
      </c>
      <c r="B23" s="6">
        <v>7</v>
      </c>
      <c r="C23" s="19" t="s">
        <v>54</v>
      </c>
      <c r="D23" s="18">
        <v>2</v>
      </c>
      <c r="E23" s="31">
        <v>0.01</v>
      </c>
      <c r="F23" s="15"/>
      <c r="G23" s="14"/>
      <c r="H23" s="14"/>
      <c r="I23" s="14"/>
      <c r="J23" s="14">
        <v>1</v>
      </c>
      <c r="K23" s="14"/>
      <c r="L23" s="14"/>
      <c r="M23" s="14"/>
      <c r="N23" s="14"/>
      <c r="O23" s="15"/>
      <c r="P23" s="15">
        <v>1</v>
      </c>
      <c r="Q23" s="15"/>
      <c r="R23" s="15"/>
      <c r="S23" s="15"/>
      <c r="T23" s="38">
        <f t="shared" si="0"/>
        <v>0.14000000000000001</v>
      </c>
    </row>
    <row r="24" spans="1:20" s="1" customFormat="1" x14ac:dyDescent="0.25">
      <c r="A24" s="24" t="s">
        <v>59</v>
      </c>
      <c r="B24" s="6">
        <v>12</v>
      </c>
      <c r="C24" s="19" t="s">
        <v>54</v>
      </c>
      <c r="D24" s="18">
        <v>2</v>
      </c>
      <c r="E24" s="31">
        <v>0.01</v>
      </c>
      <c r="F24" s="15"/>
      <c r="G24" s="14"/>
      <c r="H24" s="14"/>
      <c r="I24" s="14"/>
      <c r="J24" s="14">
        <v>1</v>
      </c>
      <c r="K24" s="14"/>
      <c r="L24" s="14"/>
      <c r="M24" s="14"/>
      <c r="N24" s="14"/>
      <c r="O24" s="15"/>
      <c r="P24" s="15">
        <v>1</v>
      </c>
      <c r="Q24" s="15"/>
      <c r="R24" s="15"/>
      <c r="S24" s="15"/>
      <c r="T24" s="38">
        <f t="shared" si="0"/>
        <v>0.24</v>
      </c>
    </row>
    <row r="25" spans="1:20" s="1" customFormat="1" x14ac:dyDescent="0.25">
      <c r="A25" s="5" t="s">
        <v>88</v>
      </c>
      <c r="B25" s="6">
        <v>20</v>
      </c>
      <c r="C25" s="19" t="s">
        <v>50</v>
      </c>
      <c r="D25" s="18">
        <v>2</v>
      </c>
      <c r="E25" s="31">
        <v>0.01</v>
      </c>
      <c r="G25" s="14"/>
      <c r="H25" s="14"/>
      <c r="I25" s="14"/>
      <c r="J25" s="14">
        <v>1</v>
      </c>
      <c r="K25" s="14"/>
      <c r="L25" s="14"/>
      <c r="M25" s="14"/>
      <c r="N25" s="14"/>
      <c r="O25" s="15"/>
      <c r="P25" s="15">
        <v>1</v>
      </c>
      <c r="Q25" s="15"/>
      <c r="R25" s="15"/>
      <c r="T25" s="38">
        <f t="shared" si="0"/>
        <v>0.4</v>
      </c>
    </row>
    <row r="26" spans="1:20" s="1" customFormat="1" x14ac:dyDescent="0.25">
      <c r="A26" s="24" t="s">
        <v>79</v>
      </c>
      <c r="B26" s="6">
        <v>2</v>
      </c>
      <c r="C26" s="19" t="s">
        <v>73</v>
      </c>
      <c r="D26" s="18">
        <v>1</v>
      </c>
      <c r="E26" s="31">
        <v>0.01</v>
      </c>
      <c r="G26" s="14"/>
      <c r="H26" s="14"/>
      <c r="I26" s="14"/>
      <c r="J26" s="14"/>
      <c r="K26" s="14"/>
      <c r="L26" s="14"/>
      <c r="M26" s="14"/>
      <c r="N26" s="14"/>
      <c r="O26" s="15"/>
      <c r="P26" s="15">
        <v>1</v>
      </c>
      <c r="Q26" s="15"/>
      <c r="R26" s="15"/>
      <c r="T26" s="38">
        <f t="shared" si="0"/>
        <v>0.02</v>
      </c>
    </row>
    <row r="27" spans="1:20" s="1" customFormat="1" x14ac:dyDescent="0.25">
      <c r="A27" s="24" t="s">
        <v>22</v>
      </c>
      <c r="B27" s="6">
        <v>8</v>
      </c>
      <c r="C27" s="19" t="s">
        <v>54</v>
      </c>
      <c r="D27" s="18">
        <v>2</v>
      </c>
      <c r="E27" s="31">
        <v>0.01</v>
      </c>
      <c r="G27" s="14"/>
      <c r="H27" s="14"/>
      <c r="I27" s="14"/>
      <c r="J27" s="14">
        <v>1</v>
      </c>
      <c r="K27" s="14"/>
      <c r="L27" s="14"/>
      <c r="M27" s="14"/>
      <c r="N27" s="14"/>
      <c r="O27" s="15"/>
      <c r="P27" s="15">
        <v>1</v>
      </c>
      <c r="Q27" s="15"/>
      <c r="R27" s="15"/>
      <c r="T27" s="38">
        <f t="shared" si="0"/>
        <v>0.16</v>
      </c>
    </row>
    <row r="28" spans="1:20" s="1" customFormat="1" x14ac:dyDescent="0.25">
      <c r="A28" s="24" t="s">
        <v>26</v>
      </c>
      <c r="B28" s="6">
        <v>4</v>
      </c>
      <c r="C28" s="19" t="s">
        <v>54</v>
      </c>
      <c r="D28" s="18">
        <v>2</v>
      </c>
      <c r="E28" s="31">
        <v>0.01</v>
      </c>
      <c r="G28" s="14"/>
      <c r="H28" s="14"/>
      <c r="I28" s="14"/>
      <c r="J28" s="14">
        <v>1</v>
      </c>
      <c r="K28" s="14"/>
      <c r="L28" s="14"/>
      <c r="M28" s="14"/>
      <c r="N28" s="14"/>
      <c r="O28" s="15"/>
      <c r="P28" s="15">
        <v>1</v>
      </c>
      <c r="Q28" s="15"/>
      <c r="R28" s="15"/>
      <c r="T28" s="38">
        <f t="shared" si="0"/>
        <v>0.08</v>
      </c>
    </row>
    <row r="29" spans="1:20" s="1" customFormat="1" x14ac:dyDescent="0.25">
      <c r="A29" s="24" t="s">
        <v>25</v>
      </c>
      <c r="B29" s="6">
        <v>12</v>
      </c>
      <c r="C29" s="19" t="s">
        <v>54</v>
      </c>
      <c r="D29" s="18">
        <v>2</v>
      </c>
      <c r="E29" s="31">
        <v>0.01</v>
      </c>
      <c r="G29" s="14"/>
      <c r="H29" s="14"/>
      <c r="I29" s="14"/>
      <c r="J29" s="14">
        <v>1</v>
      </c>
      <c r="K29" s="14"/>
      <c r="L29" s="14"/>
      <c r="M29" s="14"/>
      <c r="N29" s="14"/>
      <c r="O29" s="15"/>
      <c r="P29" s="15">
        <v>1</v>
      </c>
      <c r="Q29" s="15"/>
      <c r="R29" s="15"/>
      <c r="T29" s="38">
        <f t="shared" si="0"/>
        <v>0.24</v>
      </c>
    </row>
    <row r="30" spans="1:20" s="1" customFormat="1" x14ac:dyDescent="0.25">
      <c r="A30" s="24" t="s">
        <v>31</v>
      </c>
      <c r="B30" s="6">
        <v>4</v>
      </c>
      <c r="C30" s="19" t="s">
        <v>54</v>
      </c>
      <c r="D30" s="18">
        <v>2</v>
      </c>
      <c r="E30" s="31">
        <v>0.01</v>
      </c>
      <c r="G30" s="14"/>
      <c r="H30" s="14"/>
      <c r="I30" s="14"/>
      <c r="J30" s="14">
        <v>1</v>
      </c>
      <c r="K30" s="14"/>
      <c r="L30" s="14"/>
      <c r="M30" s="14"/>
      <c r="N30" s="14"/>
      <c r="O30" s="15"/>
      <c r="P30" s="15">
        <v>1</v>
      </c>
      <c r="Q30" s="15"/>
      <c r="R30" s="15"/>
      <c r="T30" s="38">
        <f t="shared" si="0"/>
        <v>0.08</v>
      </c>
    </row>
    <row r="31" spans="1:20" s="1" customFormat="1" x14ac:dyDescent="0.25">
      <c r="A31" s="24" t="s">
        <v>32</v>
      </c>
      <c r="B31" s="6">
        <v>10</v>
      </c>
      <c r="C31" s="19" t="s">
        <v>54</v>
      </c>
      <c r="D31" s="18">
        <v>2</v>
      </c>
      <c r="E31" s="31">
        <v>0.01</v>
      </c>
      <c r="G31" s="14"/>
      <c r="H31" s="14"/>
      <c r="I31" s="14"/>
      <c r="J31" s="14">
        <v>1</v>
      </c>
      <c r="K31" s="14"/>
      <c r="L31" s="14"/>
      <c r="M31" s="14"/>
      <c r="N31" s="14"/>
      <c r="O31" s="15"/>
      <c r="P31" s="15">
        <v>1</v>
      </c>
      <c r="Q31" s="15"/>
      <c r="R31" s="15"/>
      <c r="T31" s="38">
        <f t="shared" si="0"/>
        <v>0.2</v>
      </c>
    </row>
    <row r="32" spans="1:20" s="1" customFormat="1" x14ac:dyDescent="0.25">
      <c r="A32" s="24" t="s">
        <v>43</v>
      </c>
      <c r="B32" s="6">
        <v>8</v>
      </c>
      <c r="C32" s="19" t="s">
        <v>54</v>
      </c>
      <c r="D32" s="18">
        <v>2</v>
      </c>
      <c r="E32" s="31">
        <v>0.01</v>
      </c>
      <c r="J32" s="14">
        <v>1</v>
      </c>
      <c r="P32" s="15">
        <v>1</v>
      </c>
      <c r="T32" s="38">
        <f t="shared" si="0"/>
        <v>0.16</v>
      </c>
    </row>
    <row r="33" spans="1:20" s="1" customFormat="1" x14ac:dyDescent="0.25">
      <c r="A33" s="5" t="s">
        <v>68</v>
      </c>
      <c r="B33" s="23">
        <v>10</v>
      </c>
      <c r="C33" s="19" t="s">
        <v>50</v>
      </c>
      <c r="D33" s="18">
        <v>2</v>
      </c>
      <c r="E33" s="31">
        <v>0.01</v>
      </c>
      <c r="J33" s="15">
        <v>1</v>
      </c>
      <c r="P33" s="15">
        <v>1</v>
      </c>
      <c r="T33" s="38">
        <f t="shared" si="0"/>
        <v>0.2</v>
      </c>
    </row>
    <row r="34" spans="1:20" s="1" customFormat="1" x14ac:dyDescent="0.25">
      <c r="A34" s="24" t="s">
        <v>78</v>
      </c>
      <c r="B34" s="6">
        <v>1</v>
      </c>
      <c r="C34" s="19" t="s">
        <v>73</v>
      </c>
      <c r="D34" s="18">
        <v>1</v>
      </c>
      <c r="E34" s="31">
        <v>0.01</v>
      </c>
      <c r="J34" s="14"/>
      <c r="P34" s="15">
        <v>1</v>
      </c>
      <c r="T34" s="38">
        <f t="shared" si="0"/>
        <v>0.01</v>
      </c>
    </row>
    <row r="35" spans="1:20" s="1" customFormat="1" x14ac:dyDescent="0.25">
      <c r="A35" s="24" t="s">
        <v>84</v>
      </c>
      <c r="B35" s="6">
        <v>1</v>
      </c>
      <c r="C35" s="19" t="s">
        <v>73</v>
      </c>
      <c r="D35" s="18">
        <v>2</v>
      </c>
      <c r="E35" s="31">
        <v>0.01</v>
      </c>
      <c r="J35" s="14">
        <v>1</v>
      </c>
      <c r="P35" s="15">
        <v>1</v>
      </c>
      <c r="T35" s="38">
        <f t="shared" si="0"/>
        <v>0.02</v>
      </c>
    </row>
    <row r="36" spans="1:20" s="1" customFormat="1" x14ac:dyDescent="0.25">
      <c r="A36" s="24" t="s">
        <v>85</v>
      </c>
      <c r="B36" s="6">
        <v>1</v>
      </c>
      <c r="C36" s="19" t="s">
        <v>73</v>
      </c>
      <c r="D36" s="18">
        <v>2</v>
      </c>
      <c r="E36" s="31">
        <v>0.01</v>
      </c>
      <c r="J36" s="14">
        <v>1</v>
      </c>
      <c r="P36" s="15">
        <v>1</v>
      </c>
      <c r="T36" s="38">
        <f t="shared" si="0"/>
        <v>0.02</v>
      </c>
    </row>
    <row r="37" spans="1:20" s="1" customFormat="1" x14ac:dyDescent="0.25">
      <c r="A37" s="24" t="s">
        <v>86</v>
      </c>
      <c r="B37" s="6">
        <v>1</v>
      </c>
      <c r="C37" s="19" t="s">
        <v>73</v>
      </c>
      <c r="D37" s="18">
        <v>2</v>
      </c>
      <c r="E37" s="31">
        <v>0.01</v>
      </c>
      <c r="J37" s="14">
        <v>1</v>
      </c>
      <c r="P37" s="15">
        <v>1</v>
      </c>
      <c r="T37" s="38">
        <f t="shared" si="0"/>
        <v>0.02</v>
      </c>
    </row>
    <row r="38" spans="1:20" s="1" customFormat="1" x14ac:dyDescent="0.25">
      <c r="A38" s="24" t="s">
        <v>89</v>
      </c>
      <c r="B38" s="6">
        <v>1</v>
      </c>
      <c r="C38" s="19" t="s">
        <v>73</v>
      </c>
      <c r="D38" s="18">
        <v>2</v>
      </c>
      <c r="E38" s="31">
        <v>0.01</v>
      </c>
      <c r="J38" s="14">
        <v>1</v>
      </c>
      <c r="P38" s="15">
        <v>1</v>
      </c>
      <c r="T38" s="38">
        <f t="shared" si="0"/>
        <v>0.02</v>
      </c>
    </row>
    <row r="39" spans="1:20" s="1" customFormat="1" x14ac:dyDescent="0.25">
      <c r="A39" s="24" t="s">
        <v>90</v>
      </c>
      <c r="B39" s="6">
        <v>1</v>
      </c>
      <c r="C39" s="19" t="s">
        <v>73</v>
      </c>
      <c r="D39" s="18">
        <v>2</v>
      </c>
      <c r="E39" s="31">
        <v>0.01</v>
      </c>
      <c r="J39" s="14">
        <v>1</v>
      </c>
      <c r="P39" s="15">
        <v>1</v>
      </c>
      <c r="T39" s="38">
        <f t="shared" si="0"/>
        <v>0.02</v>
      </c>
    </row>
    <row r="40" spans="1:20" s="1" customFormat="1" ht="15.75" thickBot="1" x14ac:dyDescent="0.3">
      <c r="A40" s="24" t="s">
        <v>91</v>
      </c>
      <c r="B40" s="6">
        <v>1</v>
      </c>
      <c r="C40" s="19" t="s">
        <v>73</v>
      </c>
      <c r="D40" s="18">
        <v>2</v>
      </c>
      <c r="E40" s="31">
        <v>0.01</v>
      </c>
      <c r="J40" s="14">
        <v>1</v>
      </c>
      <c r="P40" s="15">
        <v>1</v>
      </c>
      <c r="T40" s="38">
        <f t="shared" si="0"/>
        <v>0.02</v>
      </c>
    </row>
    <row r="41" spans="1:20" s="1" customFormat="1" x14ac:dyDescent="0.25">
      <c r="A41" s="32" t="s">
        <v>18</v>
      </c>
      <c r="B41" s="43">
        <f>SUM(B3:B40)</f>
        <v>277</v>
      </c>
      <c r="C41" s="19"/>
      <c r="D41" s="19"/>
      <c r="E41" s="19"/>
      <c r="J41" s="14"/>
      <c r="P41" s="15"/>
      <c r="T41" s="41">
        <f>SUM(T3:T40)</f>
        <v>5.4899999999999984</v>
      </c>
    </row>
    <row r="42" spans="1:20" s="1" customFormat="1" x14ac:dyDescent="0.25"/>
  </sheetData>
  <sheetProtection algorithmName="SHA-512" hashValue="vTSCUnpPbl7Sb+Z0fxY07cUXc4pbEtxytB92IGcclQwr3N5tGReWu4eHq75WzQEaUng5Zy8YFuEsI+1Hn12u2Q==" saltValue="2KC1LzDO02AcObfdF1MagA==" spinCount="100000" sheet="1" objects="1" scenarios="1"/>
  <mergeCells count="1">
    <mergeCell ref="G1:R1"/>
  </mergeCells>
  <conditionalFormatting sqref="A2:E2">
    <cfRule type="cellIs" dxfId="4" priority="3" stopIfTrue="1" operator="equal">
      <formula>afsp</formula>
    </cfRule>
  </conditionalFormatting>
  <conditionalFormatting sqref="G2:R2">
    <cfRule type="cellIs" dxfId="3" priority="7" stopIfTrue="1" operator="equal">
      <formula>afsp</formula>
    </cfRule>
  </conditionalFormatting>
  <conditionalFormatting sqref="T2">
    <cfRule type="cellIs" dxfId="2" priority="1" stopIfTrue="1" operator="equal">
      <formula>afsp</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5"/>
  <sheetViews>
    <sheetView tabSelected="1" zoomScaleNormal="100" workbookViewId="0">
      <selection activeCell="B20" sqref="B20"/>
    </sheetView>
  </sheetViews>
  <sheetFormatPr defaultRowHeight="15" x14ac:dyDescent="0.25"/>
  <cols>
    <col min="1" max="1" width="113" bestFit="1" customWidth="1"/>
    <col min="2" max="2" width="27.5703125" bestFit="1" customWidth="1"/>
    <col min="3" max="3" width="13.7109375" bestFit="1" customWidth="1"/>
    <col min="4" max="4" width="13.7109375" style="24" customWidth="1"/>
    <col min="5" max="5" width="12.28515625" customWidth="1"/>
    <col min="6" max="6" width="3.42578125" customWidth="1"/>
    <col min="7" max="7" width="15.7109375" customWidth="1"/>
  </cols>
  <sheetData>
    <row r="1" spans="1:8" x14ac:dyDescent="0.25">
      <c r="B1" s="16"/>
      <c r="C1" s="16"/>
      <c r="D1" s="16"/>
      <c r="E1" s="16"/>
      <c r="F1" s="16"/>
      <c r="G1" s="9"/>
    </row>
    <row r="2" spans="1:8" s="13" customFormat="1" ht="45" customHeight="1" x14ac:dyDescent="0.25">
      <c r="A2" s="11" t="s">
        <v>0</v>
      </c>
      <c r="B2" s="11" t="s">
        <v>76</v>
      </c>
      <c r="C2" s="11" t="s">
        <v>108</v>
      </c>
      <c r="D2" s="11" t="s">
        <v>69</v>
      </c>
      <c r="E2" s="7" t="s">
        <v>116</v>
      </c>
      <c r="F2" s="17"/>
      <c r="G2" s="7" t="s">
        <v>117</v>
      </c>
      <c r="H2" s="12"/>
    </row>
    <row r="3" spans="1:8" x14ac:dyDescent="0.25">
      <c r="A3" s="5" t="s">
        <v>109</v>
      </c>
      <c r="B3" s="5" t="s">
        <v>74</v>
      </c>
      <c r="C3" s="31">
        <v>0.01</v>
      </c>
      <c r="D3" s="5" t="s">
        <v>20</v>
      </c>
      <c r="E3" s="48">
        <v>44</v>
      </c>
      <c r="F3" s="45"/>
      <c r="G3" s="38">
        <f t="shared" ref="G3:G17" si="0">E3*C3</f>
        <v>0.44</v>
      </c>
      <c r="H3" s="5"/>
    </row>
    <row r="4" spans="1:8" x14ac:dyDescent="0.25">
      <c r="A4" s="5" t="s">
        <v>110</v>
      </c>
      <c r="B4" s="5" t="s">
        <v>75</v>
      </c>
      <c r="C4" s="31">
        <v>0.01</v>
      </c>
      <c r="D4" s="5" t="s">
        <v>20</v>
      </c>
      <c r="E4" s="48">
        <v>448</v>
      </c>
      <c r="F4" s="45"/>
      <c r="G4" s="38">
        <f t="shared" si="0"/>
        <v>4.4800000000000004</v>
      </c>
      <c r="H4" s="5"/>
    </row>
    <row r="5" spans="1:8" x14ac:dyDescent="0.25">
      <c r="A5" s="5" t="s">
        <v>111</v>
      </c>
      <c r="B5" s="5" t="s">
        <v>74</v>
      </c>
      <c r="C5" s="31">
        <v>0.01</v>
      </c>
      <c r="D5" s="5" t="s">
        <v>20</v>
      </c>
      <c r="E5" s="48">
        <v>5</v>
      </c>
      <c r="F5" s="45"/>
      <c r="G5" s="38">
        <f t="shared" si="0"/>
        <v>0.05</v>
      </c>
      <c r="H5" s="5"/>
    </row>
    <row r="6" spans="1:8" x14ac:dyDescent="0.25">
      <c r="A6" s="5" t="s">
        <v>112</v>
      </c>
      <c r="B6" s="5" t="s">
        <v>74</v>
      </c>
      <c r="C6" s="31">
        <v>0.01</v>
      </c>
      <c r="D6" s="5" t="s">
        <v>20</v>
      </c>
      <c r="E6" s="48">
        <v>12</v>
      </c>
      <c r="F6" s="45"/>
      <c r="G6" s="38">
        <f t="shared" si="0"/>
        <v>0.12</v>
      </c>
      <c r="H6" s="5"/>
    </row>
    <row r="7" spans="1:8" x14ac:dyDescent="0.25">
      <c r="A7" s="5" t="s">
        <v>147</v>
      </c>
      <c r="B7" s="5" t="s">
        <v>77</v>
      </c>
      <c r="C7" s="31">
        <v>0.01</v>
      </c>
      <c r="D7" s="5" t="s">
        <v>70</v>
      </c>
      <c r="E7" s="48">
        <v>2750</v>
      </c>
      <c r="F7" s="15"/>
      <c r="G7" s="38">
        <f t="shared" si="0"/>
        <v>27.5</v>
      </c>
      <c r="H7" s="5"/>
    </row>
    <row r="8" spans="1:8" x14ac:dyDescent="0.25">
      <c r="A8" s="5" t="s">
        <v>142</v>
      </c>
      <c r="B8" s="5" t="s">
        <v>3</v>
      </c>
      <c r="C8" s="31">
        <v>0.01</v>
      </c>
      <c r="D8" s="5" t="s">
        <v>70</v>
      </c>
      <c r="E8" s="48">
        <v>416</v>
      </c>
      <c r="F8" s="15"/>
      <c r="G8" s="38">
        <f t="shared" si="0"/>
        <v>4.16</v>
      </c>
      <c r="H8" s="5"/>
    </row>
    <row r="9" spans="1:8" s="24" customFormat="1" x14ac:dyDescent="0.25">
      <c r="A9" s="5" t="s">
        <v>143</v>
      </c>
      <c r="B9" s="5" t="s">
        <v>3</v>
      </c>
      <c r="C9" s="31">
        <v>0.01</v>
      </c>
      <c r="D9" s="5" t="s">
        <v>70</v>
      </c>
      <c r="E9" s="48">
        <v>50</v>
      </c>
      <c r="F9" s="15"/>
      <c r="G9" s="38">
        <f t="shared" si="0"/>
        <v>0.5</v>
      </c>
      <c r="H9" s="5"/>
    </row>
    <row r="10" spans="1:8" x14ac:dyDescent="0.25">
      <c r="A10" s="5" t="s">
        <v>144</v>
      </c>
      <c r="B10" s="5" t="s">
        <v>3</v>
      </c>
      <c r="C10" s="31">
        <v>0.01</v>
      </c>
      <c r="D10" s="5" t="s">
        <v>70</v>
      </c>
      <c r="E10" s="48">
        <v>40</v>
      </c>
      <c r="F10" s="15"/>
      <c r="G10" s="38">
        <f t="shared" si="0"/>
        <v>0.4</v>
      </c>
      <c r="H10" s="5"/>
    </row>
    <row r="11" spans="1:8" s="27" customFormat="1" x14ac:dyDescent="0.25">
      <c r="A11" s="49" t="s">
        <v>113</v>
      </c>
      <c r="B11" s="5" t="s">
        <v>93</v>
      </c>
      <c r="C11" s="31">
        <v>0.01</v>
      </c>
      <c r="D11" s="49" t="s">
        <v>71</v>
      </c>
      <c r="E11" s="48">
        <v>464</v>
      </c>
      <c r="F11" s="46"/>
      <c r="G11" s="38">
        <f t="shared" si="0"/>
        <v>4.6399999999999997</v>
      </c>
      <c r="H11" s="44"/>
    </row>
    <row r="12" spans="1:8" x14ac:dyDescent="0.25">
      <c r="A12" s="49" t="s">
        <v>114</v>
      </c>
      <c r="B12" s="5" t="s">
        <v>93</v>
      </c>
      <c r="C12" s="31">
        <v>0.01</v>
      </c>
      <c r="D12" s="49" t="s">
        <v>71</v>
      </c>
      <c r="E12" s="48">
        <v>64</v>
      </c>
      <c r="F12" s="46"/>
      <c r="G12" s="38">
        <f t="shared" si="0"/>
        <v>0.64</v>
      </c>
      <c r="H12" s="5"/>
    </row>
    <row r="13" spans="1:8" x14ac:dyDescent="0.25">
      <c r="A13" s="49" t="s">
        <v>115</v>
      </c>
      <c r="B13" s="5" t="s">
        <v>93</v>
      </c>
      <c r="C13" s="31">
        <v>0.01</v>
      </c>
      <c r="D13" s="49" t="s">
        <v>71</v>
      </c>
      <c r="E13" s="48">
        <v>60</v>
      </c>
      <c r="F13" s="46"/>
      <c r="G13" s="38">
        <f t="shared" si="0"/>
        <v>0.6</v>
      </c>
      <c r="H13" s="5"/>
    </row>
    <row r="14" spans="1:8" x14ac:dyDescent="0.25">
      <c r="A14" s="5" t="s">
        <v>51</v>
      </c>
      <c r="B14" s="5" t="s">
        <v>72</v>
      </c>
      <c r="C14" s="31">
        <v>0.01</v>
      </c>
      <c r="D14" s="5" t="s">
        <v>71</v>
      </c>
      <c r="E14" s="47">
        <v>100</v>
      </c>
      <c r="F14" s="22"/>
      <c r="G14" s="38">
        <f t="shared" si="0"/>
        <v>1</v>
      </c>
      <c r="H14" s="5"/>
    </row>
    <row r="15" spans="1:8" x14ac:dyDescent="0.25">
      <c r="A15" s="5" t="s">
        <v>52</v>
      </c>
      <c r="B15" s="5" t="s">
        <v>72</v>
      </c>
      <c r="C15" s="31">
        <v>0.01</v>
      </c>
      <c r="D15" s="5" t="s">
        <v>71</v>
      </c>
      <c r="E15" s="47">
        <v>100</v>
      </c>
      <c r="F15" s="22"/>
      <c r="G15" s="38">
        <f t="shared" si="0"/>
        <v>1</v>
      </c>
      <c r="H15" s="5"/>
    </row>
    <row r="16" spans="1:8" x14ac:dyDescent="0.25">
      <c r="A16" s="5" t="s">
        <v>82</v>
      </c>
      <c r="B16" s="5" t="s">
        <v>72</v>
      </c>
      <c r="C16" s="31">
        <v>0.01</v>
      </c>
      <c r="D16" s="5" t="s">
        <v>71</v>
      </c>
      <c r="E16" s="47">
        <v>100</v>
      </c>
      <c r="F16" s="22"/>
      <c r="G16" s="38">
        <f t="shared" si="0"/>
        <v>1</v>
      </c>
      <c r="H16" s="5"/>
    </row>
    <row r="17" spans="1:8" ht="15.75" thickBot="1" x14ac:dyDescent="0.3">
      <c r="A17" s="5" t="s">
        <v>53</v>
      </c>
      <c r="B17" s="5" t="s">
        <v>72</v>
      </c>
      <c r="C17" s="31">
        <v>0.01</v>
      </c>
      <c r="D17" s="5" t="s">
        <v>71</v>
      </c>
      <c r="E17" s="47">
        <v>40</v>
      </c>
      <c r="F17" s="22"/>
      <c r="G17" s="38">
        <f t="shared" si="0"/>
        <v>0.4</v>
      </c>
      <c r="H17" s="5"/>
    </row>
    <row r="18" spans="1:8" x14ac:dyDescent="0.25">
      <c r="A18" s="5"/>
      <c r="B18" s="5"/>
      <c r="C18" s="5"/>
      <c r="D18" s="5"/>
      <c r="E18" s="5"/>
      <c r="F18" s="5"/>
      <c r="G18" s="41">
        <f>SUM(G3:G17)</f>
        <v>46.93</v>
      </c>
      <c r="H18" s="5"/>
    </row>
    <row r="19" spans="1:8" x14ac:dyDescent="0.25">
      <c r="A19" s="5"/>
      <c r="B19" s="5"/>
      <c r="C19" s="5"/>
      <c r="D19" s="5"/>
      <c r="E19" s="5"/>
      <c r="F19" s="5"/>
      <c r="G19" s="5"/>
      <c r="H19" s="5"/>
    </row>
    <row r="20" spans="1:8" x14ac:dyDescent="0.25">
      <c r="A20" s="5"/>
      <c r="B20" s="5"/>
      <c r="C20" s="5"/>
      <c r="D20" s="5"/>
      <c r="E20" s="5"/>
      <c r="F20" s="5"/>
      <c r="G20" s="5"/>
      <c r="H20" s="5"/>
    </row>
    <row r="21" spans="1:8" x14ac:dyDescent="0.25">
      <c r="A21" s="5"/>
      <c r="B21" s="5"/>
      <c r="C21" s="5"/>
      <c r="D21" s="5"/>
      <c r="E21" s="5"/>
      <c r="F21" s="5"/>
      <c r="G21" s="5"/>
      <c r="H21" s="5"/>
    </row>
    <row r="22" spans="1:8" x14ac:dyDescent="0.25">
      <c r="A22" s="5"/>
      <c r="B22" s="5"/>
      <c r="C22" s="5"/>
      <c r="D22" s="5"/>
      <c r="E22" s="5"/>
      <c r="F22" s="5"/>
      <c r="G22" s="5"/>
      <c r="H22" s="5"/>
    </row>
    <row r="23" spans="1:8" x14ac:dyDescent="0.25">
      <c r="A23" s="5"/>
      <c r="B23" s="5"/>
      <c r="C23" s="5"/>
      <c r="D23" s="5"/>
      <c r="E23" s="5"/>
      <c r="F23" s="5"/>
      <c r="G23" s="5"/>
      <c r="H23" s="5"/>
    </row>
    <row r="24" spans="1:8" x14ac:dyDescent="0.25">
      <c r="A24" s="5"/>
      <c r="B24" s="5"/>
      <c r="C24" s="5"/>
      <c r="D24" s="5"/>
      <c r="E24" s="5"/>
      <c r="F24" s="5"/>
      <c r="G24" s="5"/>
      <c r="H24" s="5"/>
    </row>
    <row r="25" spans="1:8" x14ac:dyDescent="0.25">
      <c r="A25" s="5"/>
      <c r="B25" s="5"/>
      <c r="C25" s="5"/>
      <c r="D25" s="5"/>
      <c r="E25" s="5"/>
      <c r="F25" s="5"/>
      <c r="G25" s="5"/>
      <c r="H25" s="5"/>
    </row>
  </sheetData>
  <sheetProtection algorithmName="SHA-512" hashValue="e10GiH67KevGl6O9gei6i9EzGek+EHS03wcuApISxJQhqlf8pIhRYWGJPnAmUvO2yLU4cZfIeGkyRt4WPWe+Xw==" saltValue="iLROY7h+R31lHyFjqpLxcQ==" spinCount="100000" sheet="1" objects="1" scenarios="1"/>
  <conditionalFormatting sqref="H2 A2:F2">
    <cfRule type="cellIs" dxfId="1" priority="2" stopIfTrue="1" operator="equal">
      <formula>afsp</formula>
    </cfRule>
  </conditionalFormatting>
  <conditionalFormatting sqref="G2">
    <cfRule type="cellIs" dxfId="0" priority="1" stopIfTrue="1" operator="equal">
      <formula>afsp</formula>
    </cfRule>
  </conditionalFormatting>
  <pageMargins left="0.78740157480314965" right="0.51181102362204722" top="0.74803149606299213" bottom="0.74803149606299213" header="0.31496062992125984" footer="0.31496062992125984"/>
  <pageSetup paperSize="8" scale="9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6"/>
  <sheetViews>
    <sheetView zoomScale="115" zoomScaleNormal="115" workbookViewId="0">
      <selection activeCell="B4" sqref="B4"/>
    </sheetView>
  </sheetViews>
  <sheetFormatPr defaultRowHeight="15" x14ac:dyDescent="0.25"/>
  <cols>
    <col min="1" max="1" width="44.140625" style="51" customWidth="1"/>
    <col min="2" max="2" width="16.7109375" style="51" customWidth="1"/>
    <col min="3" max="3" width="54.28515625" style="51" customWidth="1"/>
    <col min="4" max="16384" width="9.140625" style="51"/>
  </cols>
  <sheetData>
    <row r="1" spans="1:3" ht="30" x14ac:dyDescent="0.25">
      <c r="A1" s="54" t="s">
        <v>118</v>
      </c>
      <c r="B1" s="56" t="s">
        <v>126</v>
      </c>
      <c r="C1" s="50" t="s">
        <v>119</v>
      </c>
    </row>
    <row r="2" spans="1:3" x14ac:dyDescent="0.25">
      <c r="A2" s="55" t="s">
        <v>121</v>
      </c>
      <c r="B2" s="52">
        <f>'Keerkleppen EA'!U34</f>
        <v>4.6399999999999988</v>
      </c>
      <c r="C2" s="55" t="s">
        <v>120</v>
      </c>
    </row>
    <row r="3" spans="1:3" x14ac:dyDescent="0.25">
      <c r="A3" s="55" t="s">
        <v>122</v>
      </c>
      <c r="B3" s="52">
        <f>'Keerkleppen CA + BA'!$U$34</f>
        <v>1.24</v>
      </c>
      <c r="C3" s="55" t="s">
        <v>120</v>
      </c>
    </row>
    <row r="4" spans="1:3" x14ac:dyDescent="0.25">
      <c r="A4" s="55" t="s">
        <v>123</v>
      </c>
      <c r="B4" s="52">
        <f>Monstername!$T$41</f>
        <v>5.4899999999999984</v>
      </c>
      <c r="C4" s="55" t="s">
        <v>120</v>
      </c>
    </row>
    <row r="5" spans="1:3" x14ac:dyDescent="0.25">
      <c r="A5" s="55" t="s">
        <v>124</v>
      </c>
      <c r="B5" s="52">
        <f>Tarieven!G18</f>
        <v>46.93</v>
      </c>
      <c r="C5" s="55" t="s">
        <v>125</v>
      </c>
    </row>
    <row r="6" spans="1:3" x14ac:dyDescent="0.25">
      <c r="B6" s="53">
        <f>SUM(B2:B5)</f>
        <v>58.3</v>
      </c>
    </row>
  </sheetData>
  <sheetProtection algorithmName="SHA-512" hashValue="OZnI5l4qSl+kaCuR6TRVGWk/Mb8UC6nR+NFHojnw8uFHr9GrbGRlgbFe8D7EN+XMkSYy49s/67pWp5Z1XMHO7Q==" saltValue="HMZhSvlmWZyEf0nybTi8WA==" spinCount="100000"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Plattegrond</vt:lpstr>
      <vt:lpstr>Keerkleppen EA</vt:lpstr>
      <vt:lpstr>Keerkleppen CA + BA</vt:lpstr>
      <vt:lpstr>Monstername</vt:lpstr>
      <vt:lpstr>Tarieven</vt:lpstr>
      <vt:lpstr>Verzamelblad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2021-09-01T09:48:26Z</dcterms:modified>
</cp:coreProperties>
</file>