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Onderhoud IBA's\04 Nota's van inlichtingen\"/>
    </mc:Choice>
  </mc:AlternateContent>
  <xr:revisionPtr revIDLastSave="0" documentId="13_ncr:1_{76CE5CFE-24F2-4F3A-BABB-F40EF9A473FE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INSCHRIJFSTAAT" sheetId="6" r:id="rId1"/>
    <sheet name="Omschrijving materialen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59" i="6" l="1"/>
  <c r="I6" i="6"/>
  <c r="I5" i="6"/>
  <c r="I57" i="6"/>
  <c r="I58" i="6"/>
  <c r="I66" i="6"/>
  <c r="I65" i="6"/>
  <c r="I63" i="6"/>
  <c r="I56" i="6"/>
  <c r="I55" i="6"/>
  <c r="I54" i="6"/>
  <c r="I53" i="6"/>
  <c r="I52" i="6"/>
  <c r="I51" i="6"/>
  <c r="I50" i="6"/>
  <c r="I49" i="6"/>
  <c r="I48" i="6"/>
  <c r="I47" i="6"/>
  <c r="I46" i="6"/>
  <c r="I45" i="6"/>
  <c r="I44" i="6"/>
  <c r="I43" i="6"/>
  <c r="I42" i="6"/>
  <c r="I41" i="6"/>
  <c r="I40" i="6"/>
  <c r="I39" i="6"/>
  <c r="I38" i="6"/>
  <c r="I37" i="6"/>
  <c r="I36" i="6"/>
  <c r="I35" i="6"/>
  <c r="I34" i="6"/>
  <c r="I33" i="6"/>
  <c r="I32" i="6"/>
  <c r="I31" i="6"/>
  <c r="I30" i="6"/>
  <c r="I29" i="6"/>
  <c r="I28" i="6"/>
  <c r="I27" i="6"/>
  <c r="I26" i="6"/>
  <c r="I25" i="6"/>
  <c r="I24" i="6"/>
  <c r="I23" i="6"/>
  <c r="I22" i="6"/>
  <c r="I21" i="6"/>
  <c r="I20" i="6"/>
  <c r="I19" i="6"/>
  <c r="I18" i="6"/>
  <c r="I17" i="6"/>
  <c r="I15" i="6"/>
  <c r="I14" i="6"/>
  <c r="I12" i="6"/>
  <c r="I11" i="6"/>
  <c r="I10" i="6"/>
  <c r="I9" i="6"/>
  <c r="I8" i="6"/>
  <c r="I7" i="6"/>
  <c r="I64" i="6"/>
  <c r="I67" i="6" l="1"/>
  <c r="B18" i="7"/>
  <c r="B19" i="7" s="1"/>
  <c r="B20" i="7" s="1"/>
  <c r="B21" i="7" s="1"/>
  <c r="B22" i="7" s="1"/>
  <c r="B23" i="7" s="1"/>
  <c r="B24" i="7" s="1"/>
  <c r="B25" i="7" s="1"/>
  <c r="B26" i="7" s="1"/>
  <c r="B27" i="7" s="1"/>
  <c r="B28" i="7" s="1"/>
  <c r="B29" i="7" s="1"/>
  <c r="B30" i="7" s="1"/>
  <c r="B31" i="7" s="1"/>
  <c r="B32" i="7" s="1"/>
  <c r="B33" i="7" s="1"/>
  <c r="B34" i="7" s="1"/>
  <c r="B35" i="7" s="1"/>
  <c r="B36" i="7" s="1"/>
  <c r="B37" i="7" s="1"/>
  <c r="B38" i="7" s="1"/>
  <c r="B39" i="7" s="1"/>
  <c r="B40" i="7" s="1"/>
  <c r="B41" i="7" s="1"/>
  <c r="B42" i="7" s="1"/>
  <c r="B43" i="7" s="1"/>
  <c r="B44" i="7" s="1"/>
  <c r="B45" i="7" s="1"/>
  <c r="B46" i="7" s="1"/>
  <c r="B47" i="7" s="1"/>
  <c r="B48" i="7" s="1"/>
  <c r="B49" i="7" s="1"/>
  <c r="B50" i="7" s="1"/>
  <c r="B51" i="7" s="1"/>
  <c r="B52" i="7" s="1"/>
  <c r="B53" i="7" s="1"/>
  <c r="B54" i="7" s="1"/>
  <c r="B55" i="7" s="1"/>
  <c r="B56" i="7" s="1"/>
</calcChain>
</file>

<file path=xl/sharedStrings.xml><?xml version="1.0" encoding="utf-8"?>
<sst xmlns="http://schemas.openxmlformats.org/spreadsheetml/2006/main" count="320" uniqueCount="133">
  <si>
    <t>Slangtulen</t>
  </si>
  <si>
    <t>Luchtpomp 50L</t>
  </si>
  <si>
    <t>Airlift</t>
  </si>
  <si>
    <t>Besturingskast leeg</t>
  </si>
  <si>
    <t>Trafo besturingskast</t>
  </si>
  <si>
    <t>Bodemplaat besturingskast</t>
  </si>
  <si>
    <t>Storingslamp</t>
  </si>
  <si>
    <t>Kunststof afdekken IBA' s</t>
  </si>
  <si>
    <t>Balkeerklep</t>
  </si>
  <si>
    <t>Hoofdschakelaar</t>
  </si>
  <si>
    <t>luchtfilter t.b.v. luchtpomp</t>
  </si>
  <si>
    <t>Betonvoet voor schotel</t>
  </si>
  <si>
    <t>SM-80 (of vergelijkbaar)</t>
  </si>
  <si>
    <t>Luchtpomp 60L</t>
  </si>
  <si>
    <t>Luchtpomp 80L</t>
  </si>
  <si>
    <t>Pompputdeksel kunstststof afdek Karmat PP400</t>
  </si>
  <si>
    <t>Type</t>
  </si>
  <si>
    <t>Aantal</t>
  </si>
  <si>
    <t>Boralit Super Compact</t>
  </si>
  <si>
    <t>Klasse II</t>
  </si>
  <si>
    <t>Boralit BCI</t>
  </si>
  <si>
    <t>Klasse III</t>
  </si>
  <si>
    <t>Helofytenfilter</t>
  </si>
  <si>
    <t>Lutra</t>
  </si>
  <si>
    <t>Eternit EP6</t>
  </si>
  <si>
    <t>Alamat 10 mA</t>
  </si>
  <si>
    <t>Opvoerpomp influentput</t>
  </si>
  <si>
    <t>Drukopnemer</t>
  </si>
  <si>
    <t>Ontvangstemmer</t>
  </si>
  <si>
    <t>Slibretour 75T50-90 PE</t>
  </si>
  <si>
    <t>BeuNov verbeterde ontvangst</t>
  </si>
  <si>
    <t>Beukon 400 (kone)</t>
  </si>
  <si>
    <t>Kraanstel</t>
  </si>
  <si>
    <t>Cellpack gietmof/kabelmof</t>
  </si>
  <si>
    <t>Kastslot</t>
  </si>
  <si>
    <t xml:space="preserve">Uren ingezet t.b.v. correctief onderhoud </t>
  </si>
  <si>
    <t>Datum</t>
  </si>
  <si>
    <t>Handtekening</t>
  </si>
  <si>
    <t>eenheids- prijs</t>
  </si>
  <si>
    <t>kosten</t>
  </si>
  <si>
    <t>Boralit Super compact</t>
  </si>
  <si>
    <t>post</t>
  </si>
  <si>
    <t>v</t>
  </si>
  <si>
    <t>eenheid</t>
  </si>
  <si>
    <t>st</t>
  </si>
  <si>
    <t>v/nv</t>
  </si>
  <si>
    <t>Afsluiter t.b.v. luchtverdeling</t>
  </si>
  <si>
    <t>Arbeid / uren</t>
  </si>
  <si>
    <t>Totaal kosten onderhoud</t>
  </si>
  <si>
    <t>Kokopur</t>
  </si>
  <si>
    <t>Luchtslang per meter</t>
  </si>
  <si>
    <t>Slangenklem RVS</t>
  </si>
  <si>
    <t>Beluchtingsmembraan schotel</t>
  </si>
  <si>
    <t>Membraan voor luchtpomp L50</t>
  </si>
  <si>
    <t>Membraan voor luchtpomp L60</t>
  </si>
  <si>
    <t>Membraan voor luchtpomp L80</t>
  </si>
  <si>
    <t xml:space="preserve">Reisuren tbv storingen </t>
  </si>
  <si>
    <t>Uren ingezet t.b.v. correctief onderhoud 150%</t>
  </si>
  <si>
    <t>Uren ingezet t.b.v. correctief onderhoud  200%</t>
  </si>
  <si>
    <t>Preventief jaarlijst onderhoud</t>
  </si>
  <si>
    <t>Preventief jaarlijst extra onderhoud</t>
  </si>
  <si>
    <t>Bijlage 2 : Staat van ontleding inschrijvingssom</t>
  </si>
  <si>
    <t>Naam</t>
  </si>
  <si>
    <t>Inschrijver</t>
  </si>
  <si>
    <t xml:space="preserve">Timer Carlo Gavazzi </t>
  </si>
  <si>
    <t>Wandcontactdoos</t>
  </si>
  <si>
    <t xml:space="preserve">Magneetventiel Bibus </t>
  </si>
  <si>
    <t xml:space="preserve">Dompelpomp RVS met vlotter </t>
  </si>
  <si>
    <t xml:space="preserve">Oogink putrand </t>
  </si>
  <si>
    <t xml:space="preserve">Betonnen fundatieplaat </t>
  </si>
  <si>
    <t>monoblok van 3 tanks, voorzien van beluchting en elektrakast</t>
  </si>
  <si>
    <t>monoblok van 2 tanken, voorzien van beluchting en elektrakast</t>
  </si>
  <si>
    <t>natuurlijke zuivering door riet beplanting</t>
  </si>
  <si>
    <t>installatie op maat gemaakt voor afvalwater, van het merk Lutra</t>
  </si>
  <si>
    <t>waterzuivering via kokosbiobed, elk jaar aanvullen met kokos</t>
  </si>
  <si>
    <t>AKI 09  200X200 x122 mm   (spelsberg)</t>
  </si>
  <si>
    <t>bodemplaat (wel of niet met verzonken gaten voor luchtpomp)</t>
  </si>
  <si>
    <t>roestvrij stalen kantelslot 22mm</t>
  </si>
  <si>
    <t>switchline OT 16M3 3P, 25A bodem din rail icl handgreep</t>
  </si>
  <si>
    <t>veiligheidstrafo 230V  12-24V 16VA 3 modules  (ABB of Hager)</t>
  </si>
  <si>
    <t>aardlekautomaat B10A / 1p+N/ 30mA     (Hager)</t>
  </si>
  <si>
    <t>rood, signaallamp inbouw rond 13-22mm  (Calpe of EAO)</t>
  </si>
  <si>
    <t>lage druk schakelaar NC 0,5A, 230V     (Herga) 6753)</t>
  </si>
  <si>
    <t>asymmetrical Type DCB51  merk Carlo Gavazzi of vergelijkbaar</t>
  </si>
  <si>
    <t>2polig, RA IP54 Blauw</t>
  </si>
  <si>
    <t xml:space="preserve">servomotor SM80 meng en kogelkraan Tempolec </t>
  </si>
  <si>
    <t>magneetventiel merk Bibus of vergelijkbaar</t>
  </si>
  <si>
    <t>luchtslang rond 25mm</t>
  </si>
  <si>
    <t>afsluitkraantje / afstelkraantje voor luchtslang</t>
  </si>
  <si>
    <t xml:space="preserve">rvs slangenklem 25 mm </t>
  </si>
  <si>
    <t>verschillende slangentule kunststof voor slang 25mm</t>
  </si>
  <si>
    <t>beluchtingsschijf voor op betonblok</t>
  </si>
  <si>
    <t>beluchtingsschijf voor op de bodem van de IBA, passend op de betonblok</t>
  </si>
  <si>
    <t>verdeelblok vooor aansluiting luchtslangen</t>
  </si>
  <si>
    <t>secoh/BIBUS JDK 50</t>
  </si>
  <si>
    <t>secoh/BIBUS JDK 60</t>
  </si>
  <si>
    <t>secoh/BIBUS JDK 80</t>
  </si>
  <si>
    <t xml:space="preserve">membraan voor Secoh/BIBUS JDK 50    </t>
  </si>
  <si>
    <t>membraan voor Secoh/BIBUS JDK 60</t>
  </si>
  <si>
    <t>membraan voor Secoh/BIBUS JDK 80</t>
  </si>
  <si>
    <t>luchtfilter voor Secoh/BIBUS JDK 50/60/80</t>
  </si>
  <si>
    <t>ebara Optima of KIN HKH 1-A</t>
  </si>
  <si>
    <t>deksel antislip profiel 600kg belastbaar incl. veilige sluiting</t>
  </si>
  <si>
    <t>pompput deksel zwart rond 400 belastbaar tot 750 kilo</t>
  </si>
  <si>
    <t>dompelpomp met vlotter merk Ebara of vergelijkbaar</t>
  </si>
  <si>
    <t>balkeerklep gietijzer epoxy gecoat, geschikt voor dompelpomp aansluiting</t>
  </si>
  <si>
    <t>emmer met gaten onderin voor beluchting</t>
  </si>
  <si>
    <t>verbeterde ontvangstemmer merk BeuNov (patent bij BeuNov)</t>
  </si>
  <si>
    <t>verzwaardere betonblok voor beluchtingsschotel</t>
  </si>
  <si>
    <t>extra slibretour van kunststof (patent bij BeuNov)</t>
  </si>
  <si>
    <t>beluchtingselement</t>
  </si>
  <si>
    <t>putafdekking dagmaat 520 mm  met betonvoet 170 mm   type 77010-Gy</t>
  </si>
  <si>
    <t>losse betonvoet voor putafdekking   900*900*120 mm</t>
  </si>
  <si>
    <t>eletrische verbindingsmof voor voedingskabels 1,5 tot 4mm2</t>
  </si>
  <si>
    <t>Bijlage 2 : omschrijving posten</t>
  </si>
  <si>
    <t>Arbeid / uren (uurtarief incl. alle bijkomende kosten)</t>
  </si>
  <si>
    <t>Omschrijving toe te passen materialen bij onderhoud (of gelijkwaardig)</t>
  </si>
  <si>
    <t>Slangtule</t>
  </si>
  <si>
    <t>Timer Carlo Gavazzi (of vergelijkbaar)</t>
  </si>
  <si>
    <t>3-wegklep</t>
  </si>
  <si>
    <t>Magneetventiel Bibus (of vergelijkbaar)</t>
  </si>
  <si>
    <t>Betonnen fundatieplaat 900*900*120 mm</t>
  </si>
  <si>
    <t>Oogink putrand  type 77010-Gy (of gelijkwaardig)</t>
  </si>
  <si>
    <t>40 IE</t>
  </si>
  <si>
    <t>V&amp;S vs5</t>
  </si>
  <si>
    <t>3-weg luchtklep</t>
  </si>
  <si>
    <t xml:space="preserve">Mini zuivering DELA basis van IBA klasse II </t>
  </si>
  <si>
    <t>V&amp;S systeem geschikt voor 5 IE</t>
  </si>
  <si>
    <t>Eternit systeem geschikt voor 6 IE (ander merk maar zelfde als Boralit systeem)</t>
  </si>
  <si>
    <t>Handmatig graven met een schop</t>
  </si>
  <si>
    <t xml:space="preserve"> Inschrijver vult alleen de gele velden in!</t>
  </si>
  <si>
    <t>Inzet van kleine graafmachine (incl. reistijd)</t>
  </si>
  <si>
    <t>Inzet grote graafmachine (incl. reistijd)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</si>
</sst>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6" x14ac:knownFonts="1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000000"/>
      <name val="Verdana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rebuchet MS"/>
      <family val="2"/>
    </font>
    <font>
      <b/>
      <sz val="14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Verdana"/>
      <family val="2"/>
    </font>
    <font>
      <sz val="9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4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6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44" fontId="2" fillId="0" borderId="20" xfId="0" applyNumberFormat="1" applyFont="1" applyFill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44" fontId="2" fillId="0" borderId="22" xfId="0" applyNumberFormat="1" applyFont="1" applyFill="1" applyBorder="1" applyAlignme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7" fillId="0" borderId="24" xfId="0" applyFont="1" applyBorder="1" applyAlignment="1">
      <alignment horizontal="center" vertical="center"/>
    </xf>
    <xf numFmtId="44" fontId="2" fillId="0" borderId="25" xfId="0" applyNumberFormat="1" applyFont="1" applyFill="1" applyBorder="1" applyAlignment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44" fontId="8" fillId="0" borderId="1" xfId="0" applyNumberFormat="1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44" fontId="2" fillId="0" borderId="33" xfId="0" applyNumberFormat="1" applyFont="1" applyFill="1" applyBorder="1" applyAlignment="1">
      <alignment vertical="center"/>
    </xf>
    <xf numFmtId="0" fontId="5" fillId="0" borderId="29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/>
    <xf numFmtId="14" fontId="13" fillId="0" borderId="0" xfId="0" applyNumberFormat="1" applyFont="1" applyAlignment="1">
      <alignment horizontal="left" vertical="center"/>
    </xf>
    <xf numFmtId="0" fontId="4" fillId="4" borderId="8" xfId="0" applyFont="1" applyFill="1" applyBorder="1"/>
    <xf numFmtId="0" fontId="3" fillId="4" borderId="9" xfId="0" applyFont="1" applyFill="1" applyBorder="1"/>
    <xf numFmtId="0" fontId="3" fillId="4" borderId="6" xfId="0" applyFont="1" applyFill="1" applyBorder="1"/>
    <xf numFmtId="0" fontId="4" fillId="4" borderId="10" xfId="0" applyFont="1" applyFill="1" applyBorder="1"/>
    <xf numFmtId="0" fontId="3" fillId="4" borderId="0" xfId="0" applyFont="1" applyFill="1"/>
    <xf numFmtId="0" fontId="3" fillId="4" borderId="11" xfId="0" applyFont="1" applyFill="1" applyBorder="1"/>
    <xf numFmtId="0" fontId="3" fillId="4" borderId="10" xfId="0" applyFont="1" applyFill="1" applyBorder="1"/>
    <xf numFmtId="0" fontId="3" fillId="4" borderId="12" xfId="0" applyFont="1" applyFill="1" applyBorder="1"/>
    <xf numFmtId="0" fontId="3" fillId="4" borderId="13" xfId="0" applyFont="1" applyFill="1" applyBorder="1"/>
    <xf numFmtId="0" fontId="3" fillId="4" borderId="7" xfId="0" applyFont="1" applyFill="1" applyBorder="1"/>
    <xf numFmtId="0" fontId="1" fillId="0" borderId="0" xfId="0" applyFont="1"/>
    <xf numFmtId="0" fontId="1" fillId="0" borderId="0" xfId="0" applyFont="1" applyAlignment="1">
      <alignment horizontal="center"/>
    </xf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wrapText="1"/>
    </xf>
    <xf numFmtId="0" fontId="6" fillId="3" borderId="14" xfId="0" applyFont="1" applyFill="1" applyBorder="1" applyAlignment="1">
      <alignment wrapText="1"/>
    </xf>
    <xf numFmtId="0" fontId="6" fillId="3" borderId="40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1" fillId="0" borderId="20" xfId="0" applyFont="1" applyBorder="1"/>
    <xf numFmtId="0" fontId="1" fillId="0" borderId="22" xfId="0" applyFont="1" applyBorder="1"/>
    <xf numFmtId="0" fontId="6" fillId="3" borderId="2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1" fillId="0" borderId="27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/>
    <xf numFmtId="0" fontId="1" fillId="0" borderId="15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1" xfId="0" applyFont="1" applyBorder="1"/>
    <xf numFmtId="0" fontId="15" fillId="0" borderId="11" xfId="1" applyFont="1" applyBorder="1" applyAlignment="1"/>
    <xf numFmtId="0" fontId="5" fillId="0" borderId="20" xfId="0" applyFont="1" applyBorder="1"/>
    <xf numFmtId="0" fontId="5" fillId="0" borderId="41" xfId="0" applyFont="1" applyBorder="1"/>
    <xf numFmtId="0" fontId="1" fillId="0" borderId="23" xfId="0" applyFont="1" applyBorder="1" applyAlignment="1">
      <alignment horizontal="center"/>
    </xf>
    <xf numFmtId="0" fontId="5" fillId="0" borderId="25" xfId="0" applyFont="1" applyBorder="1"/>
    <xf numFmtId="0" fontId="2" fillId="0" borderId="10" xfId="0" applyFont="1" applyBorder="1" applyAlignment="1">
      <alignment horizontal="center" vertical="center"/>
    </xf>
    <xf numFmtId="44" fontId="2" fillId="0" borderId="7" xfId="0" applyNumberFormat="1" applyFont="1" applyFill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6" fillId="3" borderId="46" xfId="0" applyFont="1" applyFill="1" applyBorder="1" applyAlignment="1">
      <alignment horizontal="center" vertical="center" wrapText="1"/>
    </xf>
    <xf numFmtId="0" fontId="6" fillId="3" borderId="46" xfId="0" applyFont="1" applyFill="1" applyBorder="1" applyAlignment="1">
      <alignment vertical="center" wrapText="1"/>
    </xf>
    <xf numFmtId="0" fontId="6" fillId="3" borderId="47" xfId="0" applyFont="1" applyFill="1" applyBorder="1" applyAlignment="1">
      <alignment vertical="center" wrapText="1"/>
    </xf>
    <xf numFmtId="0" fontId="6" fillId="3" borderId="4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44" fontId="2" fillId="0" borderId="6" xfId="0" applyNumberFormat="1" applyFont="1" applyFill="1" applyBorder="1" applyAlignment="1">
      <alignment vertical="center"/>
    </xf>
    <xf numFmtId="44" fontId="2" fillId="0" borderId="11" xfId="0" applyNumberFormat="1" applyFont="1" applyFill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1" fillId="0" borderId="33" xfId="0" applyFont="1" applyBorder="1"/>
    <xf numFmtId="0" fontId="2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left" vertical="center"/>
    </xf>
    <xf numFmtId="0" fontId="5" fillId="0" borderId="43" xfId="0" applyFont="1" applyFill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44" fontId="2" fillId="0" borderId="52" xfId="0" applyNumberFormat="1" applyFont="1" applyFill="1" applyBorder="1" applyAlignment="1">
      <alignment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5" fillId="0" borderId="38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9" xfId="0" applyFont="1" applyBorder="1" applyAlignment="1">
      <alignment horizontal="center" vertical="center"/>
    </xf>
    <xf numFmtId="0" fontId="5" fillId="0" borderId="35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5" fillId="0" borderId="36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0" fontId="5" fillId="0" borderId="34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42" xfId="0" applyFont="1" applyBorder="1" applyAlignment="1">
      <alignment horizontal="left"/>
    </xf>
    <xf numFmtId="0" fontId="5" fillId="0" borderId="43" xfId="0" applyFont="1" applyBorder="1" applyAlignment="1">
      <alignment horizontal="left"/>
    </xf>
    <xf numFmtId="0" fontId="5" fillId="0" borderId="44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44" fontId="7" fillId="2" borderId="9" xfId="0" applyNumberFormat="1" applyFont="1" applyFill="1" applyBorder="1" applyAlignment="1" applyProtection="1">
      <alignment horizontal="center" vertical="center"/>
      <protection locked="0"/>
    </xf>
    <xf numFmtId="44" fontId="7" fillId="2" borderId="0" xfId="0" applyNumberFormat="1" applyFont="1" applyFill="1" applyBorder="1" applyAlignment="1" applyProtection="1">
      <alignment horizontal="center" vertical="center"/>
      <protection locked="0"/>
    </xf>
    <xf numFmtId="44" fontId="7" fillId="2" borderId="13" xfId="0" applyNumberFormat="1" applyFont="1" applyFill="1" applyBorder="1" applyAlignment="1" applyProtection="1">
      <alignment horizontal="center" vertical="center"/>
      <protection locked="0"/>
    </xf>
    <xf numFmtId="44" fontId="7" fillId="2" borderId="19" xfId="0" applyNumberFormat="1" applyFont="1" applyFill="1" applyBorder="1" applyAlignment="1" applyProtection="1">
      <alignment horizontal="center" vertical="center"/>
      <protection locked="0"/>
    </xf>
    <xf numFmtId="44" fontId="7" fillId="2" borderId="24" xfId="0" applyNumberFormat="1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44" fontId="7" fillId="2" borderId="21" xfId="0" applyNumberFormat="1" applyFont="1" applyFill="1" applyBorder="1" applyAlignment="1" applyProtection="1">
      <alignment horizontal="center" vertical="center"/>
      <protection locked="0"/>
    </xf>
    <xf numFmtId="44" fontId="7" fillId="5" borderId="51" xfId="0" applyNumberFormat="1" applyFont="1" applyFill="1" applyBorder="1" applyAlignment="1" applyProtection="1">
      <alignment horizontal="center" vertical="center"/>
      <protection locked="0"/>
    </xf>
    <xf numFmtId="44" fontId="7" fillId="0" borderId="24" xfId="0" applyNumberFormat="1" applyFont="1" applyBorder="1" applyAlignment="1" applyProtection="1">
      <alignment horizontal="center" vertical="center"/>
      <protection locked="0"/>
    </xf>
    <xf numFmtId="44" fontId="7" fillId="2" borderId="32" xfId="0" applyNumberFormat="1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CB19E-BDE4-4924-AAEF-41EFE7B01FB4}">
  <dimension ref="A1:J82"/>
  <sheetViews>
    <sheetView tabSelected="1" workbookViewId="0">
      <selection activeCell="H5" sqref="H5"/>
    </sheetView>
  </sheetViews>
  <sheetFormatPr defaultRowHeight="15" x14ac:dyDescent="0.15"/>
  <cols>
    <col min="1" max="1" width="1.25" style="1" customWidth="1"/>
    <col min="2" max="2" width="9" style="2"/>
    <col min="3" max="3" width="36.875" style="1" customWidth="1"/>
    <col min="4" max="4" width="10" style="1" customWidth="1"/>
    <col min="5" max="5" width="12" style="1" customWidth="1"/>
    <col min="6" max="6" width="8.75" style="1" customWidth="1"/>
    <col min="7" max="7" width="6.125" style="1" customWidth="1"/>
    <col min="8" max="8" width="13.125" style="3" customWidth="1"/>
    <col min="9" max="9" width="14.625" style="1" customWidth="1"/>
    <col min="10" max="10" width="6.375" style="1" customWidth="1"/>
    <col min="11" max="16384" width="9" style="1"/>
  </cols>
  <sheetData>
    <row r="1" spans="1:9" ht="15.75" thickBot="1" x14ac:dyDescent="0.2"/>
    <row r="2" spans="1:9" s="43" customFormat="1" ht="19.5" thickBot="1" x14ac:dyDescent="0.35">
      <c r="B2" s="44" t="s">
        <v>61</v>
      </c>
      <c r="E2" s="110" t="s">
        <v>130</v>
      </c>
      <c r="F2" s="111"/>
      <c r="G2" s="111"/>
      <c r="H2" s="112"/>
      <c r="I2" s="45"/>
    </row>
    <row r="3" spans="1:9" ht="15.75" thickBot="1" x14ac:dyDescent="0.2">
      <c r="H3" s="1"/>
      <c r="I3" s="3"/>
    </row>
    <row r="4" spans="1:9" ht="15.75" thickBot="1" x14ac:dyDescent="0.2">
      <c r="B4" s="84" t="s">
        <v>41</v>
      </c>
      <c r="C4" s="85" t="s">
        <v>59</v>
      </c>
      <c r="D4" s="86" t="s">
        <v>16</v>
      </c>
      <c r="E4" s="87" t="s">
        <v>17</v>
      </c>
      <c r="F4" s="88" t="s">
        <v>43</v>
      </c>
      <c r="G4" s="88" t="s">
        <v>45</v>
      </c>
      <c r="H4" s="88" t="s">
        <v>38</v>
      </c>
      <c r="I4" s="89" t="s">
        <v>39</v>
      </c>
    </row>
    <row r="5" spans="1:9" x14ac:dyDescent="0.15">
      <c r="B5" s="97">
        <v>101</v>
      </c>
      <c r="C5" s="98" t="s">
        <v>18</v>
      </c>
      <c r="D5" s="98" t="s">
        <v>19</v>
      </c>
      <c r="E5" s="99">
        <v>217</v>
      </c>
      <c r="F5" s="99" t="s">
        <v>44</v>
      </c>
      <c r="G5" s="99" t="s">
        <v>42</v>
      </c>
      <c r="H5" s="133">
        <v>0</v>
      </c>
      <c r="I5" s="100">
        <f>SUM(E5*H5)</f>
        <v>0</v>
      </c>
    </row>
    <row r="6" spans="1:9" x14ac:dyDescent="0.15">
      <c r="B6" s="81">
        <v>102</v>
      </c>
      <c r="C6" s="94" t="s">
        <v>20</v>
      </c>
      <c r="D6" s="94" t="s">
        <v>21</v>
      </c>
      <c r="E6" s="95">
        <v>414</v>
      </c>
      <c r="F6" s="95" t="s">
        <v>44</v>
      </c>
      <c r="G6" s="95" t="s">
        <v>42</v>
      </c>
      <c r="H6" s="134">
        <v>0</v>
      </c>
      <c r="I6" s="101">
        <f>SUM(E6*H6)</f>
        <v>0</v>
      </c>
    </row>
    <row r="7" spans="1:9" x14ac:dyDescent="0.15">
      <c r="B7" s="81">
        <v>103</v>
      </c>
      <c r="C7" s="96" t="s">
        <v>49</v>
      </c>
      <c r="D7" s="96" t="s">
        <v>19</v>
      </c>
      <c r="E7" s="95">
        <v>1</v>
      </c>
      <c r="F7" s="95" t="s">
        <v>44</v>
      </c>
      <c r="G7" s="95" t="s">
        <v>42</v>
      </c>
      <c r="H7" s="134">
        <v>0</v>
      </c>
      <c r="I7" s="101">
        <f t="shared" ref="I7:I12" si="0">SUM(E7*H7)</f>
        <v>0</v>
      </c>
    </row>
    <row r="8" spans="1:9" x14ac:dyDescent="0.15">
      <c r="B8" s="81">
        <v>104</v>
      </c>
      <c r="C8" s="96" t="s">
        <v>123</v>
      </c>
      <c r="D8" s="96" t="s">
        <v>19</v>
      </c>
      <c r="E8" s="95">
        <v>1</v>
      </c>
      <c r="F8" s="95" t="s">
        <v>44</v>
      </c>
      <c r="G8" s="95" t="s">
        <v>42</v>
      </c>
      <c r="H8" s="134">
        <v>0</v>
      </c>
      <c r="I8" s="101">
        <f t="shared" si="0"/>
        <v>0</v>
      </c>
    </row>
    <row r="9" spans="1:9" x14ac:dyDescent="0.15">
      <c r="B9" s="81">
        <v>105</v>
      </c>
      <c r="C9" s="96" t="s">
        <v>23</v>
      </c>
      <c r="D9" s="96" t="s">
        <v>21</v>
      </c>
      <c r="E9" s="95">
        <v>1</v>
      </c>
      <c r="F9" s="95" t="s">
        <v>44</v>
      </c>
      <c r="G9" s="95" t="s">
        <v>42</v>
      </c>
      <c r="H9" s="134">
        <v>0</v>
      </c>
      <c r="I9" s="101">
        <f t="shared" si="0"/>
        <v>0</v>
      </c>
    </row>
    <row r="10" spans="1:9" x14ac:dyDescent="0.15">
      <c r="B10" s="81">
        <v>106</v>
      </c>
      <c r="C10" s="94" t="s">
        <v>24</v>
      </c>
      <c r="D10" s="94" t="s">
        <v>21</v>
      </c>
      <c r="E10" s="95">
        <v>2</v>
      </c>
      <c r="F10" s="95" t="s">
        <v>44</v>
      </c>
      <c r="G10" s="95" t="s">
        <v>42</v>
      </c>
      <c r="H10" s="134">
        <v>0</v>
      </c>
      <c r="I10" s="101">
        <f t="shared" si="0"/>
        <v>0</v>
      </c>
    </row>
    <row r="11" spans="1:9" x14ac:dyDescent="0.15">
      <c r="A11" s="1">
        <v>107</v>
      </c>
      <c r="B11" s="81">
        <v>107</v>
      </c>
      <c r="C11" s="96" t="s">
        <v>124</v>
      </c>
      <c r="D11" s="96" t="s">
        <v>21</v>
      </c>
      <c r="E11" s="95">
        <v>1</v>
      </c>
      <c r="F11" s="95" t="s">
        <v>44</v>
      </c>
      <c r="G11" s="95" t="s">
        <v>42</v>
      </c>
      <c r="H11" s="134">
        <v>0</v>
      </c>
      <c r="I11" s="101">
        <f t="shared" si="0"/>
        <v>0</v>
      </c>
    </row>
    <row r="12" spans="1:9" ht="15.75" thickBot="1" x14ac:dyDescent="0.2">
      <c r="B12" s="102">
        <v>108</v>
      </c>
      <c r="C12" s="83" t="s">
        <v>22</v>
      </c>
      <c r="D12" s="83" t="s">
        <v>19</v>
      </c>
      <c r="E12" s="24">
        <v>4</v>
      </c>
      <c r="F12" s="24" t="s">
        <v>44</v>
      </c>
      <c r="G12" s="24" t="s">
        <v>42</v>
      </c>
      <c r="H12" s="135">
        <v>0</v>
      </c>
      <c r="I12" s="82">
        <f t="shared" si="0"/>
        <v>0</v>
      </c>
    </row>
    <row r="13" spans="1:9" ht="15.75" thickBot="1" x14ac:dyDescent="0.2">
      <c r="B13" s="90"/>
      <c r="C13" s="91" t="s">
        <v>60</v>
      </c>
      <c r="D13" s="91"/>
      <c r="E13" s="92"/>
      <c r="F13" s="92"/>
      <c r="G13" s="92"/>
      <c r="H13" s="92"/>
      <c r="I13" s="93"/>
    </row>
    <row r="14" spans="1:9" x14ac:dyDescent="0.15">
      <c r="B14" s="26">
        <v>109</v>
      </c>
      <c r="C14" s="7" t="s">
        <v>40</v>
      </c>
      <c r="D14" s="7" t="s">
        <v>19</v>
      </c>
      <c r="E14" s="8">
        <v>5</v>
      </c>
      <c r="F14" s="8" t="s">
        <v>44</v>
      </c>
      <c r="G14" s="8" t="s">
        <v>42</v>
      </c>
      <c r="H14" s="136">
        <v>0</v>
      </c>
      <c r="I14" s="9">
        <f>E14*H14</f>
        <v>0</v>
      </c>
    </row>
    <row r="15" spans="1:9" ht="15.75" thickBot="1" x14ac:dyDescent="0.2">
      <c r="B15" s="25">
        <v>110</v>
      </c>
      <c r="C15" s="13" t="s">
        <v>20</v>
      </c>
      <c r="D15" s="13" t="s">
        <v>21</v>
      </c>
      <c r="E15" s="14">
        <v>6</v>
      </c>
      <c r="F15" s="14" t="s">
        <v>44</v>
      </c>
      <c r="G15" s="14" t="s">
        <v>42</v>
      </c>
      <c r="H15" s="137">
        <v>0</v>
      </c>
      <c r="I15" s="15">
        <f>E15*H15</f>
        <v>0</v>
      </c>
    </row>
    <row r="16" spans="1:9" ht="15.75" thickBot="1" x14ac:dyDescent="0.2">
      <c r="B16" s="16"/>
      <c r="C16" s="17" t="s">
        <v>59</v>
      </c>
      <c r="D16" s="17"/>
      <c r="E16" s="4"/>
      <c r="F16" s="4"/>
      <c r="G16" s="4"/>
      <c r="H16" s="138"/>
      <c r="I16" s="5"/>
    </row>
    <row r="17" spans="2:9" x14ac:dyDescent="0.15">
      <c r="B17" s="30">
        <v>201</v>
      </c>
      <c r="C17" s="122" t="s">
        <v>3</v>
      </c>
      <c r="D17" s="122"/>
      <c r="E17" s="36">
        <v>1</v>
      </c>
      <c r="F17" s="18" t="s">
        <v>44</v>
      </c>
      <c r="G17" s="8" t="s">
        <v>42</v>
      </c>
      <c r="H17" s="136">
        <v>0</v>
      </c>
      <c r="I17" s="9">
        <f t="shared" ref="I17:I58" si="1">E17*H17</f>
        <v>0</v>
      </c>
    </row>
    <row r="18" spans="2:9" x14ac:dyDescent="0.15">
      <c r="B18" s="31">
        <v>202</v>
      </c>
      <c r="C18" s="116" t="s">
        <v>5</v>
      </c>
      <c r="D18" s="116"/>
      <c r="E18" s="37">
        <v>5</v>
      </c>
      <c r="F18" s="19" t="s">
        <v>44</v>
      </c>
      <c r="G18" s="10" t="s">
        <v>42</v>
      </c>
      <c r="H18" s="139">
        <v>0</v>
      </c>
      <c r="I18" s="11">
        <f t="shared" si="1"/>
        <v>0</v>
      </c>
    </row>
    <row r="19" spans="2:9" x14ac:dyDescent="0.15">
      <c r="B19" s="31">
        <v>203</v>
      </c>
      <c r="C19" s="116" t="s">
        <v>34</v>
      </c>
      <c r="D19" s="116"/>
      <c r="E19" s="37">
        <v>5</v>
      </c>
      <c r="F19" s="19" t="s">
        <v>44</v>
      </c>
      <c r="G19" s="10" t="s">
        <v>42</v>
      </c>
      <c r="H19" s="139">
        <v>0</v>
      </c>
      <c r="I19" s="11">
        <f t="shared" si="1"/>
        <v>0</v>
      </c>
    </row>
    <row r="20" spans="2:9" x14ac:dyDescent="0.15">
      <c r="B20" s="31">
        <v>204</v>
      </c>
      <c r="C20" s="116" t="s">
        <v>9</v>
      </c>
      <c r="D20" s="116"/>
      <c r="E20" s="38">
        <v>3</v>
      </c>
      <c r="F20" s="19" t="s">
        <v>44</v>
      </c>
      <c r="G20" s="10" t="s">
        <v>42</v>
      </c>
      <c r="H20" s="139">
        <v>0</v>
      </c>
      <c r="I20" s="11">
        <f t="shared" si="1"/>
        <v>0</v>
      </c>
    </row>
    <row r="21" spans="2:9" x14ac:dyDescent="0.15">
      <c r="B21" s="31">
        <v>205</v>
      </c>
      <c r="C21" s="116" t="s">
        <v>4</v>
      </c>
      <c r="D21" s="116"/>
      <c r="E21" s="37">
        <v>3</v>
      </c>
      <c r="F21" s="19" t="s">
        <v>44</v>
      </c>
      <c r="G21" s="10" t="s">
        <v>42</v>
      </c>
      <c r="H21" s="139">
        <v>0</v>
      </c>
      <c r="I21" s="11">
        <f t="shared" si="1"/>
        <v>0</v>
      </c>
    </row>
    <row r="22" spans="2:9" x14ac:dyDescent="0.15">
      <c r="B22" s="31">
        <v>206</v>
      </c>
      <c r="C22" s="116" t="s">
        <v>25</v>
      </c>
      <c r="D22" s="116"/>
      <c r="E22" s="37">
        <v>2</v>
      </c>
      <c r="F22" s="19" t="s">
        <v>44</v>
      </c>
      <c r="G22" s="10" t="s">
        <v>42</v>
      </c>
      <c r="H22" s="139">
        <v>0</v>
      </c>
      <c r="I22" s="11">
        <f t="shared" si="1"/>
        <v>0</v>
      </c>
    </row>
    <row r="23" spans="2:9" x14ac:dyDescent="0.15">
      <c r="B23" s="31">
        <v>207</v>
      </c>
      <c r="C23" s="116" t="s">
        <v>6</v>
      </c>
      <c r="D23" s="116"/>
      <c r="E23" s="37">
        <v>2</v>
      </c>
      <c r="F23" s="19" t="s">
        <v>44</v>
      </c>
      <c r="G23" s="10" t="s">
        <v>42</v>
      </c>
      <c r="H23" s="139">
        <v>0</v>
      </c>
      <c r="I23" s="11">
        <f t="shared" si="1"/>
        <v>0</v>
      </c>
    </row>
    <row r="24" spans="2:9" x14ac:dyDescent="0.15">
      <c r="B24" s="31">
        <v>208</v>
      </c>
      <c r="C24" s="116" t="s">
        <v>27</v>
      </c>
      <c r="D24" s="116"/>
      <c r="E24" s="37">
        <v>3</v>
      </c>
      <c r="F24" s="19" t="s">
        <v>44</v>
      </c>
      <c r="G24" s="10" t="s">
        <v>42</v>
      </c>
      <c r="H24" s="139">
        <v>0</v>
      </c>
      <c r="I24" s="11">
        <f t="shared" si="1"/>
        <v>0</v>
      </c>
    </row>
    <row r="25" spans="2:9" x14ac:dyDescent="0.15">
      <c r="B25" s="31">
        <v>209</v>
      </c>
      <c r="C25" s="116" t="s">
        <v>118</v>
      </c>
      <c r="D25" s="116"/>
      <c r="E25" s="37">
        <v>3</v>
      </c>
      <c r="F25" s="19" t="s">
        <v>44</v>
      </c>
      <c r="G25" s="10" t="s">
        <v>42</v>
      </c>
      <c r="H25" s="139">
        <v>0</v>
      </c>
      <c r="I25" s="11">
        <f t="shared" si="1"/>
        <v>0</v>
      </c>
    </row>
    <row r="26" spans="2:9" x14ac:dyDescent="0.15">
      <c r="B26" s="31">
        <v>210</v>
      </c>
      <c r="C26" s="116" t="s">
        <v>119</v>
      </c>
      <c r="D26" s="116"/>
      <c r="E26" s="37">
        <v>2</v>
      </c>
      <c r="F26" s="19" t="s">
        <v>44</v>
      </c>
      <c r="G26" s="10" t="s">
        <v>42</v>
      </c>
      <c r="H26" s="139">
        <v>0</v>
      </c>
      <c r="I26" s="11">
        <f t="shared" si="1"/>
        <v>0</v>
      </c>
    </row>
    <row r="27" spans="2:9" x14ac:dyDescent="0.15">
      <c r="B27" s="31">
        <v>211</v>
      </c>
      <c r="C27" s="116" t="s">
        <v>12</v>
      </c>
      <c r="D27" s="116"/>
      <c r="E27" s="37">
        <v>4</v>
      </c>
      <c r="F27" s="19" t="s">
        <v>44</v>
      </c>
      <c r="G27" s="10" t="s">
        <v>42</v>
      </c>
      <c r="H27" s="139">
        <v>0</v>
      </c>
      <c r="I27" s="11">
        <f t="shared" si="1"/>
        <v>0</v>
      </c>
    </row>
    <row r="28" spans="2:9" x14ac:dyDescent="0.15">
      <c r="B28" s="31">
        <v>212</v>
      </c>
      <c r="C28" s="116" t="s">
        <v>120</v>
      </c>
      <c r="D28" s="116"/>
      <c r="E28" s="37">
        <v>7</v>
      </c>
      <c r="F28" s="19" t="s">
        <v>44</v>
      </c>
      <c r="G28" s="10" t="s">
        <v>42</v>
      </c>
      <c r="H28" s="139">
        <v>0</v>
      </c>
      <c r="I28" s="11">
        <f t="shared" si="1"/>
        <v>0</v>
      </c>
    </row>
    <row r="29" spans="2:9" x14ac:dyDescent="0.15">
      <c r="B29" s="31">
        <v>213</v>
      </c>
      <c r="C29" s="116" t="s">
        <v>50</v>
      </c>
      <c r="D29" s="116"/>
      <c r="E29" s="37">
        <v>200</v>
      </c>
      <c r="F29" s="19" t="s">
        <v>44</v>
      </c>
      <c r="G29" s="10" t="s">
        <v>42</v>
      </c>
      <c r="H29" s="139">
        <v>0</v>
      </c>
      <c r="I29" s="11">
        <f t="shared" si="1"/>
        <v>0</v>
      </c>
    </row>
    <row r="30" spans="2:9" x14ac:dyDescent="0.15">
      <c r="B30" s="31">
        <v>214</v>
      </c>
      <c r="C30" s="116" t="s">
        <v>46</v>
      </c>
      <c r="D30" s="116"/>
      <c r="E30" s="37">
        <v>20</v>
      </c>
      <c r="F30" s="19" t="s">
        <v>44</v>
      </c>
      <c r="G30" s="10" t="s">
        <v>42</v>
      </c>
      <c r="H30" s="139">
        <v>0</v>
      </c>
      <c r="I30" s="11">
        <f t="shared" si="1"/>
        <v>0</v>
      </c>
    </row>
    <row r="31" spans="2:9" x14ac:dyDescent="0.15">
      <c r="B31" s="31">
        <v>215</v>
      </c>
      <c r="C31" s="116" t="s">
        <v>51</v>
      </c>
      <c r="D31" s="116"/>
      <c r="E31" s="37">
        <v>7</v>
      </c>
      <c r="F31" s="19" t="s">
        <v>44</v>
      </c>
      <c r="G31" s="10" t="s">
        <v>42</v>
      </c>
      <c r="H31" s="139">
        <v>0</v>
      </c>
      <c r="I31" s="11">
        <f t="shared" si="1"/>
        <v>0</v>
      </c>
    </row>
    <row r="32" spans="2:9" x14ac:dyDescent="0.15">
      <c r="B32" s="31">
        <v>216</v>
      </c>
      <c r="C32" s="116" t="s">
        <v>117</v>
      </c>
      <c r="D32" s="116"/>
      <c r="E32" s="37">
        <v>4</v>
      </c>
      <c r="F32" s="19" t="s">
        <v>44</v>
      </c>
      <c r="G32" s="10" t="s">
        <v>42</v>
      </c>
      <c r="H32" s="139">
        <v>0</v>
      </c>
      <c r="I32" s="11">
        <f t="shared" si="1"/>
        <v>0</v>
      </c>
    </row>
    <row r="33" spans="2:9" x14ac:dyDescent="0.15">
      <c r="B33" s="31">
        <v>217</v>
      </c>
      <c r="C33" s="116" t="s">
        <v>52</v>
      </c>
      <c r="D33" s="116"/>
      <c r="E33" s="37">
        <v>3</v>
      </c>
      <c r="F33" s="19" t="s">
        <v>44</v>
      </c>
      <c r="G33" s="10" t="s">
        <v>42</v>
      </c>
      <c r="H33" s="139">
        <v>0</v>
      </c>
      <c r="I33" s="11">
        <f t="shared" si="1"/>
        <v>0</v>
      </c>
    </row>
    <row r="34" spans="2:9" x14ac:dyDescent="0.15">
      <c r="B34" s="31">
        <v>218</v>
      </c>
      <c r="C34" s="116" t="s">
        <v>2</v>
      </c>
      <c r="D34" s="116"/>
      <c r="E34" s="37">
        <v>5</v>
      </c>
      <c r="F34" s="19" t="s">
        <v>44</v>
      </c>
      <c r="G34" s="10" t="s">
        <v>42</v>
      </c>
      <c r="H34" s="139">
        <v>0</v>
      </c>
      <c r="I34" s="11">
        <f t="shared" si="1"/>
        <v>0</v>
      </c>
    </row>
    <row r="35" spans="2:9" x14ac:dyDescent="0.15">
      <c r="B35" s="31">
        <v>219</v>
      </c>
      <c r="C35" s="116" t="s">
        <v>32</v>
      </c>
      <c r="D35" s="116"/>
      <c r="E35" s="37">
        <v>5</v>
      </c>
      <c r="F35" s="19" t="s">
        <v>44</v>
      </c>
      <c r="G35" s="10" t="s">
        <v>42</v>
      </c>
      <c r="H35" s="139">
        <v>0</v>
      </c>
      <c r="I35" s="11">
        <f t="shared" si="1"/>
        <v>0</v>
      </c>
    </row>
    <row r="36" spans="2:9" x14ac:dyDescent="0.15">
      <c r="B36" s="31">
        <v>220</v>
      </c>
      <c r="C36" s="116" t="s">
        <v>1</v>
      </c>
      <c r="D36" s="116"/>
      <c r="E36" s="37">
        <v>5</v>
      </c>
      <c r="F36" s="19" t="s">
        <v>44</v>
      </c>
      <c r="G36" s="10" t="s">
        <v>42</v>
      </c>
      <c r="H36" s="139">
        <v>0</v>
      </c>
      <c r="I36" s="11">
        <f t="shared" si="1"/>
        <v>0</v>
      </c>
    </row>
    <row r="37" spans="2:9" x14ac:dyDescent="0.15">
      <c r="B37" s="31">
        <v>221</v>
      </c>
      <c r="C37" s="116" t="s">
        <v>13</v>
      </c>
      <c r="D37" s="116"/>
      <c r="E37" s="37">
        <v>1</v>
      </c>
      <c r="F37" s="19" t="s">
        <v>44</v>
      </c>
      <c r="G37" s="10" t="s">
        <v>42</v>
      </c>
      <c r="H37" s="139">
        <v>0</v>
      </c>
      <c r="I37" s="11">
        <f t="shared" si="1"/>
        <v>0</v>
      </c>
    </row>
    <row r="38" spans="2:9" x14ac:dyDescent="0.15">
      <c r="B38" s="31">
        <v>222</v>
      </c>
      <c r="C38" s="116" t="s">
        <v>14</v>
      </c>
      <c r="D38" s="116"/>
      <c r="E38" s="37">
        <v>8</v>
      </c>
      <c r="F38" s="19" t="s">
        <v>44</v>
      </c>
      <c r="G38" s="10" t="s">
        <v>42</v>
      </c>
      <c r="H38" s="139">
        <v>0</v>
      </c>
      <c r="I38" s="11">
        <f t="shared" si="1"/>
        <v>0</v>
      </c>
    </row>
    <row r="39" spans="2:9" x14ac:dyDescent="0.15">
      <c r="B39" s="31">
        <v>223</v>
      </c>
      <c r="C39" s="116" t="s">
        <v>53</v>
      </c>
      <c r="D39" s="116"/>
      <c r="E39" s="37">
        <v>8</v>
      </c>
      <c r="F39" s="19" t="s">
        <v>44</v>
      </c>
      <c r="G39" s="10" t="s">
        <v>42</v>
      </c>
      <c r="H39" s="139">
        <v>0</v>
      </c>
      <c r="I39" s="11">
        <f t="shared" si="1"/>
        <v>0</v>
      </c>
    </row>
    <row r="40" spans="2:9" x14ac:dyDescent="0.15">
      <c r="B40" s="31">
        <v>224</v>
      </c>
      <c r="C40" s="116" t="s">
        <v>54</v>
      </c>
      <c r="D40" s="116"/>
      <c r="E40" s="37">
        <v>1</v>
      </c>
      <c r="F40" s="19" t="s">
        <v>44</v>
      </c>
      <c r="G40" s="10" t="s">
        <v>42</v>
      </c>
      <c r="H40" s="139">
        <v>0</v>
      </c>
      <c r="I40" s="11">
        <f t="shared" si="1"/>
        <v>0</v>
      </c>
    </row>
    <row r="41" spans="2:9" x14ac:dyDescent="0.15">
      <c r="B41" s="31">
        <v>225</v>
      </c>
      <c r="C41" s="116" t="s">
        <v>55</v>
      </c>
      <c r="D41" s="116"/>
      <c r="E41" s="37">
        <v>5</v>
      </c>
      <c r="F41" s="19" t="s">
        <v>44</v>
      </c>
      <c r="G41" s="10" t="s">
        <v>42</v>
      </c>
      <c r="H41" s="139">
        <v>0</v>
      </c>
      <c r="I41" s="11">
        <f t="shared" si="1"/>
        <v>0</v>
      </c>
    </row>
    <row r="42" spans="2:9" x14ac:dyDescent="0.15">
      <c r="B42" s="31">
        <v>226</v>
      </c>
      <c r="C42" s="116" t="s">
        <v>10</v>
      </c>
      <c r="D42" s="116"/>
      <c r="E42" s="37">
        <v>5</v>
      </c>
      <c r="F42" s="19" t="s">
        <v>44</v>
      </c>
      <c r="G42" s="10" t="s">
        <v>42</v>
      </c>
      <c r="H42" s="139">
        <v>0</v>
      </c>
      <c r="I42" s="11">
        <f t="shared" si="1"/>
        <v>0</v>
      </c>
    </row>
    <row r="43" spans="2:9" x14ac:dyDescent="0.15">
      <c r="B43" s="31">
        <v>227</v>
      </c>
      <c r="C43" s="116" t="s">
        <v>26</v>
      </c>
      <c r="D43" s="116"/>
      <c r="E43" s="37">
        <v>6</v>
      </c>
      <c r="F43" s="19" t="s">
        <v>44</v>
      </c>
      <c r="G43" s="10" t="s">
        <v>42</v>
      </c>
      <c r="H43" s="139">
        <v>0</v>
      </c>
      <c r="I43" s="11">
        <f t="shared" si="1"/>
        <v>0</v>
      </c>
    </row>
    <row r="44" spans="2:9" x14ac:dyDescent="0.15">
      <c r="B44" s="31">
        <v>228</v>
      </c>
      <c r="C44" s="116" t="s">
        <v>7</v>
      </c>
      <c r="D44" s="116"/>
      <c r="E44" s="37">
        <v>2</v>
      </c>
      <c r="F44" s="19" t="s">
        <v>44</v>
      </c>
      <c r="G44" s="10" t="s">
        <v>42</v>
      </c>
      <c r="H44" s="139">
        <v>0</v>
      </c>
      <c r="I44" s="11">
        <f t="shared" si="1"/>
        <v>0</v>
      </c>
    </row>
    <row r="45" spans="2:9" x14ac:dyDescent="0.15">
      <c r="B45" s="31">
        <v>229</v>
      </c>
      <c r="C45" s="116" t="s">
        <v>15</v>
      </c>
      <c r="D45" s="116"/>
      <c r="E45" s="37">
        <v>2</v>
      </c>
      <c r="F45" s="19" t="s">
        <v>44</v>
      </c>
      <c r="G45" s="10" t="s">
        <v>42</v>
      </c>
      <c r="H45" s="139">
        <v>0</v>
      </c>
      <c r="I45" s="11">
        <f t="shared" si="1"/>
        <v>0</v>
      </c>
    </row>
    <row r="46" spans="2:9" x14ac:dyDescent="0.15">
      <c r="B46" s="31">
        <v>230</v>
      </c>
      <c r="C46" s="116" t="s">
        <v>67</v>
      </c>
      <c r="D46" s="116"/>
      <c r="E46" s="37">
        <v>5</v>
      </c>
      <c r="F46" s="19" t="s">
        <v>44</v>
      </c>
      <c r="G46" s="10" t="s">
        <v>42</v>
      </c>
      <c r="H46" s="139">
        <v>0</v>
      </c>
      <c r="I46" s="11">
        <f t="shared" si="1"/>
        <v>0</v>
      </c>
    </row>
    <row r="47" spans="2:9" x14ac:dyDescent="0.15">
      <c r="B47" s="31">
        <v>231</v>
      </c>
      <c r="C47" s="116" t="s">
        <v>8</v>
      </c>
      <c r="D47" s="116"/>
      <c r="E47" s="37">
        <v>3</v>
      </c>
      <c r="F47" s="19" t="s">
        <v>44</v>
      </c>
      <c r="G47" s="10" t="s">
        <v>42</v>
      </c>
      <c r="H47" s="139">
        <v>0</v>
      </c>
      <c r="I47" s="11">
        <f t="shared" si="1"/>
        <v>0</v>
      </c>
    </row>
    <row r="48" spans="2:9" x14ac:dyDescent="0.15">
      <c r="B48" s="31">
        <v>232</v>
      </c>
      <c r="C48" s="116" t="s">
        <v>28</v>
      </c>
      <c r="D48" s="116"/>
      <c r="E48" s="37">
        <v>7</v>
      </c>
      <c r="F48" s="19" t="s">
        <v>44</v>
      </c>
      <c r="G48" s="10" t="s">
        <v>42</v>
      </c>
      <c r="H48" s="139">
        <v>0</v>
      </c>
      <c r="I48" s="11">
        <f t="shared" si="1"/>
        <v>0</v>
      </c>
    </row>
    <row r="49" spans="2:9" x14ac:dyDescent="0.15">
      <c r="B49" s="31">
        <v>233</v>
      </c>
      <c r="C49" s="116" t="s">
        <v>30</v>
      </c>
      <c r="D49" s="116"/>
      <c r="E49" s="37">
        <v>7</v>
      </c>
      <c r="F49" s="19" t="s">
        <v>44</v>
      </c>
      <c r="G49" s="10" t="s">
        <v>42</v>
      </c>
      <c r="H49" s="139">
        <v>0</v>
      </c>
      <c r="I49" s="11">
        <f t="shared" si="1"/>
        <v>0</v>
      </c>
    </row>
    <row r="50" spans="2:9" x14ac:dyDescent="0.15">
      <c r="B50" s="31">
        <v>234</v>
      </c>
      <c r="C50" s="116" t="s">
        <v>11</v>
      </c>
      <c r="D50" s="116"/>
      <c r="E50" s="37">
        <v>10</v>
      </c>
      <c r="F50" s="19" t="s">
        <v>44</v>
      </c>
      <c r="G50" s="10" t="s">
        <v>42</v>
      </c>
      <c r="H50" s="139">
        <v>0</v>
      </c>
      <c r="I50" s="11">
        <f t="shared" si="1"/>
        <v>0</v>
      </c>
    </row>
    <row r="51" spans="2:9" x14ac:dyDescent="0.15">
      <c r="B51" s="31">
        <v>235</v>
      </c>
      <c r="C51" s="116" t="s">
        <v>29</v>
      </c>
      <c r="D51" s="116"/>
      <c r="E51" s="37">
        <v>2</v>
      </c>
      <c r="F51" s="19" t="s">
        <v>44</v>
      </c>
      <c r="G51" s="10" t="s">
        <v>42</v>
      </c>
      <c r="H51" s="139">
        <v>0</v>
      </c>
      <c r="I51" s="11">
        <f t="shared" si="1"/>
        <v>0</v>
      </c>
    </row>
    <row r="52" spans="2:9" x14ac:dyDescent="0.15">
      <c r="B52" s="31">
        <v>236</v>
      </c>
      <c r="C52" s="116" t="s">
        <v>31</v>
      </c>
      <c r="D52" s="116"/>
      <c r="E52" s="37">
        <v>2</v>
      </c>
      <c r="F52" s="19" t="s">
        <v>44</v>
      </c>
      <c r="G52" s="10" t="s">
        <v>42</v>
      </c>
      <c r="H52" s="139">
        <v>0</v>
      </c>
      <c r="I52" s="11">
        <f t="shared" si="1"/>
        <v>0</v>
      </c>
    </row>
    <row r="53" spans="2:9" x14ac:dyDescent="0.15">
      <c r="B53" s="31">
        <v>237</v>
      </c>
      <c r="C53" s="116" t="s">
        <v>122</v>
      </c>
      <c r="D53" s="116"/>
      <c r="E53" s="37">
        <v>6</v>
      </c>
      <c r="F53" s="19" t="s">
        <v>44</v>
      </c>
      <c r="G53" s="10" t="s">
        <v>42</v>
      </c>
      <c r="H53" s="139">
        <v>0</v>
      </c>
      <c r="I53" s="11">
        <f t="shared" si="1"/>
        <v>0</v>
      </c>
    </row>
    <row r="54" spans="2:9" x14ac:dyDescent="0.15">
      <c r="B54" s="31">
        <v>238</v>
      </c>
      <c r="C54" s="116" t="s">
        <v>121</v>
      </c>
      <c r="D54" s="116"/>
      <c r="E54" s="38">
        <v>2</v>
      </c>
      <c r="F54" s="19" t="s">
        <v>44</v>
      </c>
      <c r="G54" s="10" t="s">
        <v>42</v>
      </c>
      <c r="H54" s="139">
        <v>0</v>
      </c>
      <c r="I54" s="11">
        <f t="shared" si="1"/>
        <v>0</v>
      </c>
    </row>
    <row r="55" spans="2:9" x14ac:dyDescent="0.15">
      <c r="B55" s="31">
        <v>239</v>
      </c>
      <c r="C55" s="116" t="s">
        <v>33</v>
      </c>
      <c r="D55" s="116"/>
      <c r="E55" s="38">
        <v>3</v>
      </c>
      <c r="F55" s="19" t="s">
        <v>44</v>
      </c>
      <c r="G55" s="10" t="s">
        <v>42</v>
      </c>
      <c r="H55" s="139">
        <v>0</v>
      </c>
      <c r="I55" s="11">
        <f t="shared" si="1"/>
        <v>0</v>
      </c>
    </row>
    <row r="56" spans="2:9" x14ac:dyDescent="0.15">
      <c r="B56" s="31">
        <v>240</v>
      </c>
      <c r="C56" s="116" t="s">
        <v>65</v>
      </c>
      <c r="D56" s="116"/>
      <c r="E56" s="37">
        <v>4</v>
      </c>
      <c r="F56" s="19" t="s">
        <v>44</v>
      </c>
      <c r="G56" s="10" t="s">
        <v>42</v>
      </c>
      <c r="H56" s="139">
        <v>0</v>
      </c>
      <c r="I56" s="11">
        <f t="shared" si="1"/>
        <v>0</v>
      </c>
    </row>
    <row r="57" spans="2:9" x14ac:dyDescent="0.15">
      <c r="B57" s="104">
        <v>241</v>
      </c>
      <c r="C57" s="105" t="s">
        <v>129</v>
      </c>
      <c r="D57" s="105"/>
      <c r="E57" s="106">
        <v>1</v>
      </c>
      <c r="F57" s="19" t="s">
        <v>44</v>
      </c>
      <c r="G57" s="10" t="s">
        <v>42</v>
      </c>
      <c r="H57" s="139">
        <v>0</v>
      </c>
      <c r="I57" s="11">
        <f t="shared" si="1"/>
        <v>0</v>
      </c>
    </row>
    <row r="58" spans="2:9" x14ac:dyDescent="0.15">
      <c r="B58" s="104">
        <v>242</v>
      </c>
      <c r="C58" s="113" t="s">
        <v>131</v>
      </c>
      <c r="D58" s="113"/>
      <c r="E58" s="106">
        <v>2</v>
      </c>
      <c r="F58" s="19" t="s">
        <v>44</v>
      </c>
      <c r="G58" s="10" t="s">
        <v>42</v>
      </c>
      <c r="H58" s="139">
        <v>0</v>
      </c>
      <c r="I58" s="11">
        <f t="shared" si="1"/>
        <v>0</v>
      </c>
    </row>
    <row r="59" spans="2:9" x14ac:dyDescent="0.15">
      <c r="B59" s="104">
        <v>243</v>
      </c>
      <c r="C59" s="113" t="s">
        <v>132</v>
      </c>
      <c r="D59" s="113"/>
      <c r="E59" s="106">
        <v>1</v>
      </c>
      <c r="F59" s="19" t="s">
        <v>44</v>
      </c>
      <c r="G59" s="10" t="s">
        <v>42</v>
      </c>
      <c r="H59" s="139">
        <v>0</v>
      </c>
      <c r="I59" s="11">
        <f>E59*H59</f>
        <v>0</v>
      </c>
    </row>
    <row r="60" spans="2:9" x14ac:dyDescent="0.15">
      <c r="B60" s="104"/>
      <c r="C60" s="105"/>
      <c r="D60" s="105"/>
      <c r="E60" s="106"/>
      <c r="F60" s="107"/>
      <c r="G60" s="108"/>
      <c r="H60" s="140"/>
      <c r="I60" s="109"/>
    </row>
    <row r="61" spans="2:9" ht="15.75" thickBot="1" x14ac:dyDescent="0.2">
      <c r="B61" s="32"/>
      <c r="C61" s="119"/>
      <c r="D61" s="119"/>
      <c r="E61" s="39"/>
      <c r="F61" s="20"/>
      <c r="G61" s="14"/>
      <c r="H61" s="141"/>
      <c r="I61" s="15"/>
    </row>
    <row r="62" spans="2:9" ht="15.75" thickBot="1" x14ac:dyDescent="0.2">
      <c r="B62" s="16"/>
      <c r="C62" s="17" t="s">
        <v>47</v>
      </c>
      <c r="D62" s="17"/>
      <c r="E62" s="4"/>
      <c r="F62" s="4"/>
      <c r="G62" s="4"/>
      <c r="H62" s="138"/>
      <c r="I62" s="5"/>
    </row>
    <row r="63" spans="2:9" x14ac:dyDescent="0.15">
      <c r="B63" s="6">
        <v>301</v>
      </c>
      <c r="C63" s="117" t="s">
        <v>35</v>
      </c>
      <c r="D63" s="118"/>
      <c r="E63" s="40">
        <v>1200</v>
      </c>
      <c r="F63" s="18" t="s">
        <v>44</v>
      </c>
      <c r="G63" s="8" t="s">
        <v>42</v>
      </c>
      <c r="H63" s="136">
        <v>0</v>
      </c>
      <c r="I63" s="9">
        <f t="shared" ref="I63:I66" si="2">E63*H63</f>
        <v>0</v>
      </c>
    </row>
    <row r="64" spans="2:9" x14ac:dyDescent="0.15">
      <c r="B64" s="26">
        <v>302</v>
      </c>
      <c r="C64" s="120" t="s">
        <v>57</v>
      </c>
      <c r="D64" s="121"/>
      <c r="E64" s="41">
        <v>30</v>
      </c>
      <c r="F64" s="19" t="s">
        <v>44</v>
      </c>
      <c r="G64" s="10" t="s">
        <v>42</v>
      </c>
      <c r="H64" s="139">
        <v>0</v>
      </c>
      <c r="I64" s="11">
        <f t="shared" si="2"/>
        <v>0</v>
      </c>
    </row>
    <row r="65" spans="2:10" x14ac:dyDescent="0.15">
      <c r="B65" s="26">
        <v>303</v>
      </c>
      <c r="C65" s="120" t="s">
        <v>58</v>
      </c>
      <c r="D65" s="121"/>
      <c r="E65" s="41">
        <v>25</v>
      </c>
      <c r="F65" s="33" t="s">
        <v>44</v>
      </c>
      <c r="G65" s="34" t="s">
        <v>42</v>
      </c>
      <c r="H65" s="142">
        <v>0</v>
      </c>
      <c r="I65" s="35">
        <f t="shared" si="2"/>
        <v>0</v>
      </c>
    </row>
    <row r="66" spans="2:10" ht="15.75" thickBot="1" x14ac:dyDescent="0.2">
      <c r="B66" s="12">
        <v>304</v>
      </c>
      <c r="C66" s="114" t="s">
        <v>56</v>
      </c>
      <c r="D66" s="115"/>
      <c r="E66" s="42">
        <v>50</v>
      </c>
      <c r="F66" s="20" t="s">
        <v>44</v>
      </c>
      <c r="G66" s="14" t="s">
        <v>42</v>
      </c>
      <c r="H66" s="137">
        <v>0</v>
      </c>
      <c r="I66" s="15">
        <f t="shared" si="2"/>
        <v>0</v>
      </c>
    </row>
    <row r="67" spans="2:10" ht="16.5" thickBot="1" x14ac:dyDescent="0.2">
      <c r="B67" s="27" t="s">
        <v>48</v>
      </c>
      <c r="C67" s="28"/>
      <c r="D67" s="28"/>
      <c r="E67" s="28"/>
      <c r="F67" s="28"/>
      <c r="G67" s="28"/>
      <c r="H67" s="29"/>
      <c r="I67" s="23">
        <f>SUM(I5:I66)</f>
        <v>0</v>
      </c>
    </row>
    <row r="70" spans="2:10" ht="15.75" thickBot="1" x14ac:dyDescent="0.2"/>
    <row r="71" spans="2:10" x14ac:dyDescent="0.15">
      <c r="B71" s="46" t="s">
        <v>63</v>
      </c>
      <c r="C71" s="47"/>
      <c r="D71" s="47"/>
      <c r="E71" s="47"/>
      <c r="F71" s="47"/>
      <c r="G71" s="47"/>
      <c r="H71" s="47"/>
      <c r="I71" s="48"/>
    </row>
    <row r="72" spans="2:10" x14ac:dyDescent="0.15">
      <c r="B72" s="49"/>
      <c r="C72" s="50"/>
      <c r="D72" s="50"/>
      <c r="E72" s="50"/>
      <c r="F72" s="50"/>
      <c r="G72" s="50"/>
      <c r="H72" s="50"/>
      <c r="I72" s="51"/>
    </row>
    <row r="73" spans="2:10" x14ac:dyDescent="0.15">
      <c r="B73" s="49" t="s">
        <v>62</v>
      </c>
      <c r="C73" s="50"/>
      <c r="D73" s="50"/>
      <c r="E73" s="50"/>
      <c r="F73" s="50"/>
      <c r="G73" s="50"/>
      <c r="H73" s="50"/>
      <c r="I73" s="51"/>
    </row>
    <row r="74" spans="2:10" x14ac:dyDescent="0.15">
      <c r="B74" s="49"/>
      <c r="C74" s="50"/>
      <c r="D74" s="50"/>
      <c r="E74" s="50"/>
      <c r="F74" s="50"/>
      <c r="G74" s="50"/>
      <c r="H74" s="50"/>
      <c r="I74" s="51"/>
    </row>
    <row r="75" spans="2:10" x14ac:dyDescent="0.15">
      <c r="B75" s="49" t="s">
        <v>36</v>
      </c>
      <c r="C75" s="50"/>
      <c r="D75" s="50"/>
      <c r="E75" s="50"/>
      <c r="F75" s="50"/>
      <c r="G75" s="50"/>
      <c r="H75" s="50"/>
      <c r="I75" s="51"/>
    </row>
    <row r="76" spans="2:10" x14ac:dyDescent="0.15">
      <c r="B76" s="52"/>
      <c r="C76" s="50"/>
      <c r="D76" s="50"/>
      <c r="E76" s="50"/>
      <c r="F76" s="50"/>
      <c r="G76" s="50"/>
      <c r="H76" s="50"/>
      <c r="I76" s="51"/>
    </row>
    <row r="77" spans="2:10" x14ac:dyDescent="0.15">
      <c r="B77" s="49" t="s">
        <v>37</v>
      </c>
      <c r="C77" s="50"/>
      <c r="D77" s="50"/>
      <c r="E77" s="50"/>
      <c r="F77" s="50"/>
      <c r="G77" s="50"/>
      <c r="H77" s="50"/>
      <c r="I77" s="51"/>
      <c r="J77" s="21"/>
    </row>
    <row r="78" spans="2:10" x14ac:dyDescent="0.15">
      <c r="B78" s="52"/>
      <c r="C78" s="50"/>
      <c r="D78" s="50"/>
      <c r="E78" s="50"/>
      <c r="F78" s="50"/>
      <c r="G78" s="50"/>
      <c r="H78" s="50"/>
      <c r="I78" s="51"/>
      <c r="J78" s="22"/>
    </row>
    <row r="79" spans="2:10" x14ac:dyDescent="0.15">
      <c r="B79" s="52"/>
      <c r="C79" s="50"/>
      <c r="D79" s="50"/>
      <c r="E79" s="50"/>
      <c r="F79" s="50"/>
      <c r="G79" s="50"/>
      <c r="H79" s="50"/>
      <c r="I79" s="51"/>
      <c r="J79" s="22"/>
    </row>
    <row r="80" spans="2:10" x14ac:dyDescent="0.15">
      <c r="B80" s="52"/>
      <c r="C80" s="50"/>
      <c r="D80" s="50"/>
      <c r="E80" s="50"/>
      <c r="F80" s="50"/>
      <c r="G80" s="50"/>
      <c r="H80" s="50"/>
      <c r="I80" s="51"/>
      <c r="J80" s="22"/>
    </row>
    <row r="81" spans="2:10" x14ac:dyDescent="0.15">
      <c r="B81" s="52"/>
      <c r="C81" s="50"/>
      <c r="D81" s="50"/>
      <c r="E81" s="50"/>
      <c r="F81" s="50"/>
      <c r="G81" s="50"/>
      <c r="H81" s="50"/>
      <c r="I81" s="51"/>
      <c r="J81" s="22"/>
    </row>
    <row r="82" spans="2:10" ht="15.75" thickBot="1" x14ac:dyDescent="0.2">
      <c r="B82" s="53"/>
      <c r="C82" s="54"/>
      <c r="D82" s="54"/>
      <c r="E82" s="54"/>
      <c r="F82" s="54"/>
      <c r="G82" s="54"/>
      <c r="H82" s="54"/>
      <c r="I82" s="55"/>
      <c r="J82" s="22"/>
    </row>
  </sheetData>
  <sheetProtection algorithmName="SHA-512" hashValue="BzfEyu0mTRiV/ub7Bc4nQhCpos/5U1l0gid8z5bv1EkfLXNT9/yWqx5MsjLNvzjxv9xoRnOW2SreB3YGeY/x7w==" saltValue="57dQ70MRNe67tzqiDfXk/w==" spinCount="100000" sheet="1" objects="1" scenarios="1"/>
  <mergeCells count="48"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64:D64"/>
    <mergeCell ref="C65:D65"/>
    <mergeCell ref="C42:D42"/>
    <mergeCell ref="C43:D43"/>
    <mergeCell ref="C44:D44"/>
    <mergeCell ref="C45:D45"/>
    <mergeCell ref="C46:D46"/>
    <mergeCell ref="E2:H2"/>
    <mergeCell ref="C58:D58"/>
    <mergeCell ref="C59:D59"/>
    <mergeCell ref="C66:D66"/>
    <mergeCell ref="C49:D49"/>
    <mergeCell ref="C50:D50"/>
    <mergeCell ref="C51:D51"/>
    <mergeCell ref="C53:D53"/>
    <mergeCell ref="C63:D63"/>
    <mergeCell ref="C52:D52"/>
    <mergeCell ref="C54:D54"/>
    <mergeCell ref="C56:D56"/>
    <mergeCell ref="C61:D61"/>
    <mergeCell ref="C47:D47"/>
    <mergeCell ref="C48:D48"/>
    <mergeCell ref="C55:D55"/>
  </mergeCells>
  <dataValidations count="3">
    <dataValidation type="custom" errorStyle="warning" allowBlank="1" showInputMessage="1" showErrorMessage="1" error="Let op, u biedt aan boven het door aanbesteder gestelde plafondbedrag!" sqref="I14:I15 I17:I61" xr:uid="{8EE704CB-3267-4073-8425-9C408A59EA7B}">
      <formula1>D28&gt;=I14</formula1>
    </dataValidation>
    <dataValidation type="custom" errorStyle="warning" allowBlank="1" showInputMessage="1" showErrorMessage="1" error="Let op, u biedt aan boven het door aanbesteder gestelde plafondbedrag!" sqref="I63:I66" xr:uid="{45794774-4E0D-4165-A560-B6AAB1743453}">
      <formula1>#REF!&gt;=I63</formula1>
    </dataValidation>
    <dataValidation type="custom" errorStyle="warning" allowBlank="1" showInputMessage="1" showErrorMessage="1" error="Let op, u biedt aan boven het door aanbesteder gestelde plafondbedrag!" sqref="I5:I12" xr:uid="{B71E9B5B-7F9F-4FAB-8292-7CE475C29506}">
      <formula1>D36&gt;=I5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2799-A197-411E-B012-D5A0E4BE1E91}">
  <dimension ref="B2:E61"/>
  <sheetViews>
    <sheetView topLeftCell="A40" workbookViewId="0">
      <selection activeCell="E59" sqref="E59"/>
    </sheetView>
  </sheetViews>
  <sheetFormatPr defaultRowHeight="15" x14ac:dyDescent="0.25"/>
  <cols>
    <col min="1" max="1" width="1.25" style="56" customWidth="1"/>
    <col min="2" max="2" width="9" style="57"/>
    <col min="3" max="3" width="34.125" style="56" customWidth="1"/>
    <col min="4" max="4" width="9" style="56" customWidth="1"/>
    <col min="5" max="5" width="66.375" style="56" customWidth="1"/>
    <col min="6" max="16384" width="9" style="56"/>
  </cols>
  <sheetData>
    <row r="2" spans="2:5" s="43" customFormat="1" ht="18.75" x14ac:dyDescent="0.3">
      <c r="B2" s="44" t="s">
        <v>114</v>
      </c>
    </row>
    <row r="3" spans="2:5" ht="15.75" thickBot="1" x14ac:dyDescent="0.3"/>
    <row r="4" spans="2:5" ht="15.75" thickBot="1" x14ac:dyDescent="0.3">
      <c r="B4" s="58" t="s">
        <v>41</v>
      </c>
      <c r="C4" s="59" t="s">
        <v>59</v>
      </c>
      <c r="D4" s="60" t="s">
        <v>16</v>
      </c>
      <c r="E4" s="61"/>
    </row>
    <row r="5" spans="2:5" x14ac:dyDescent="0.25">
      <c r="B5" s="97">
        <v>101</v>
      </c>
      <c r="C5" s="98" t="s">
        <v>18</v>
      </c>
      <c r="D5" s="98" t="s">
        <v>19</v>
      </c>
      <c r="E5" s="64" t="s">
        <v>70</v>
      </c>
    </row>
    <row r="6" spans="2:5" x14ac:dyDescent="0.25">
      <c r="B6" s="81">
        <v>102</v>
      </c>
      <c r="C6" s="94" t="s">
        <v>20</v>
      </c>
      <c r="D6" s="94" t="s">
        <v>21</v>
      </c>
      <c r="E6" s="65" t="s">
        <v>71</v>
      </c>
    </row>
    <row r="7" spans="2:5" x14ac:dyDescent="0.25">
      <c r="B7" s="81">
        <v>103</v>
      </c>
      <c r="C7" s="96" t="s">
        <v>49</v>
      </c>
      <c r="D7" s="96" t="s">
        <v>19</v>
      </c>
      <c r="E7" s="75" t="s">
        <v>74</v>
      </c>
    </row>
    <row r="8" spans="2:5" x14ac:dyDescent="0.25">
      <c r="B8" s="81">
        <v>104</v>
      </c>
      <c r="C8" s="96" t="s">
        <v>123</v>
      </c>
      <c r="D8" s="96" t="s">
        <v>19</v>
      </c>
      <c r="E8" s="103" t="s">
        <v>126</v>
      </c>
    </row>
    <row r="9" spans="2:5" x14ac:dyDescent="0.25">
      <c r="B9" s="81">
        <v>105</v>
      </c>
      <c r="C9" s="96" t="s">
        <v>23</v>
      </c>
      <c r="D9" s="96" t="s">
        <v>21</v>
      </c>
      <c r="E9" s="65" t="s">
        <v>73</v>
      </c>
    </row>
    <row r="10" spans="2:5" x14ac:dyDescent="0.25">
      <c r="B10" s="81">
        <v>106</v>
      </c>
      <c r="C10" s="94" t="s">
        <v>24</v>
      </c>
      <c r="D10" s="94" t="s">
        <v>21</v>
      </c>
      <c r="E10" s="65" t="s">
        <v>128</v>
      </c>
    </row>
    <row r="11" spans="2:5" x14ac:dyDescent="0.25">
      <c r="B11" s="81">
        <v>107</v>
      </c>
      <c r="C11" s="96" t="s">
        <v>124</v>
      </c>
      <c r="D11" s="96" t="s">
        <v>21</v>
      </c>
      <c r="E11" s="65" t="s">
        <v>127</v>
      </c>
    </row>
    <row r="12" spans="2:5" ht="15.75" thickBot="1" x14ac:dyDescent="0.3">
      <c r="B12" s="81">
        <v>108</v>
      </c>
      <c r="C12" s="96" t="s">
        <v>22</v>
      </c>
      <c r="D12" s="96" t="s">
        <v>19</v>
      </c>
      <c r="E12" s="65" t="s">
        <v>72</v>
      </c>
    </row>
    <row r="13" spans="2:5" ht="15.75" thickBot="1" x14ac:dyDescent="0.3">
      <c r="B13" s="66"/>
      <c r="C13" s="67" t="s">
        <v>60</v>
      </c>
      <c r="D13" s="67"/>
      <c r="E13" s="68"/>
    </row>
    <row r="14" spans="2:5" x14ac:dyDescent="0.25">
      <c r="B14" s="69">
        <v>109</v>
      </c>
      <c r="C14" s="63" t="s">
        <v>40</v>
      </c>
      <c r="D14" s="63" t="s">
        <v>19</v>
      </c>
      <c r="E14" s="64" t="s">
        <v>70</v>
      </c>
    </row>
    <row r="15" spans="2:5" ht="15.75" thickBot="1" x14ac:dyDescent="0.3">
      <c r="B15" s="70">
        <v>110</v>
      </c>
      <c r="C15" s="71" t="s">
        <v>20</v>
      </c>
      <c r="D15" s="71" t="s">
        <v>21</v>
      </c>
      <c r="E15" s="65" t="s">
        <v>71</v>
      </c>
    </row>
    <row r="16" spans="2:5" ht="15.75" thickBot="1" x14ac:dyDescent="0.3">
      <c r="B16" s="66"/>
      <c r="C16" s="123" t="s">
        <v>116</v>
      </c>
      <c r="D16" s="123"/>
      <c r="E16" s="124"/>
    </row>
    <row r="17" spans="2:5" x14ac:dyDescent="0.25">
      <c r="B17" s="72">
        <v>201</v>
      </c>
      <c r="C17" s="122" t="s">
        <v>3</v>
      </c>
      <c r="D17" s="122"/>
      <c r="E17" s="73" t="s">
        <v>75</v>
      </c>
    </row>
    <row r="18" spans="2:5" x14ac:dyDescent="0.25">
      <c r="B18" s="74">
        <f>B17+1</f>
        <v>202</v>
      </c>
      <c r="C18" s="116" t="s">
        <v>5</v>
      </c>
      <c r="D18" s="116"/>
      <c r="E18" s="73" t="s">
        <v>76</v>
      </c>
    </row>
    <row r="19" spans="2:5" x14ac:dyDescent="0.25">
      <c r="B19" s="74">
        <f t="shared" ref="B19:B56" si="0">B18+1</f>
        <v>203</v>
      </c>
      <c r="C19" s="116" t="s">
        <v>34</v>
      </c>
      <c r="D19" s="116"/>
      <c r="E19" s="73" t="s">
        <v>77</v>
      </c>
    </row>
    <row r="20" spans="2:5" x14ac:dyDescent="0.25">
      <c r="B20" s="74">
        <f t="shared" si="0"/>
        <v>204</v>
      </c>
      <c r="C20" s="116" t="s">
        <v>9</v>
      </c>
      <c r="D20" s="116"/>
      <c r="E20" s="73" t="s">
        <v>78</v>
      </c>
    </row>
    <row r="21" spans="2:5" x14ac:dyDescent="0.25">
      <c r="B21" s="74">
        <f t="shared" si="0"/>
        <v>205</v>
      </c>
      <c r="C21" s="116" t="s">
        <v>4</v>
      </c>
      <c r="D21" s="116"/>
      <c r="E21" s="73" t="s">
        <v>79</v>
      </c>
    </row>
    <row r="22" spans="2:5" x14ac:dyDescent="0.25">
      <c r="B22" s="74">
        <f t="shared" si="0"/>
        <v>206</v>
      </c>
      <c r="C22" s="116" t="s">
        <v>25</v>
      </c>
      <c r="D22" s="116"/>
      <c r="E22" s="73" t="s">
        <v>80</v>
      </c>
    </row>
    <row r="23" spans="2:5" x14ac:dyDescent="0.25">
      <c r="B23" s="74">
        <f t="shared" si="0"/>
        <v>207</v>
      </c>
      <c r="C23" s="116" t="s">
        <v>6</v>
      </c>
      <c r="D23" s="116"/>
      <c r="E23" s="73" t="s">
        <v>81</v>
      </c>
    </row>
    <row r="24" spans="2:5" x14ac:dyDescent="0.25">
      <c r="B24" s="74">
        <f t="shared" si="0"/>
        <v>208</v>
      </c>
      <c r="C24" s="116" t="s">
        <v>27</v>
      </c>
      <c r="D24" s="116"/>
      <c r="E24" s="73" t="s">
        <v>82</v>
      </c>
    </row>
    <row r="25" spans="2:5" x14ac:dyDescent="0.25">
      <c r="B25" s="74">
        <f t="shared" si="0"/>
        <v>209</v>
      </c>
      <c r="C25" s="116" t="s">
        <v>64</v>
      </c>
      <c r="D25" s="116"/>
      <c r="E25" s="73" t="s">
        <v>83</v>
      </c>
    </row>
    <row r="26" spans="2:5" x14ac:dyDescent="0.25">
      <c r="B26" s="74">
        <f t="shared" si="0"/>
        <v>210</v>
      </c>
      <c r="C26" s="116" t="s">
        <v>119</v>
      </c>
      <c r="D26" s="116"/>
      <c r="E26" s="75" t="s">
        <v>125</v>
      </c>
    </row>
    <row r="27" spans="2:5" x14ac:dyDescent="0.25">
      <c r="B27" s="74">
        <f t="shared" si="0"/>
        <v>211</v>
      </c>
      <c r="C27" s="116" t="s">
        <v>12</v>
      </c>
      <c r="D27" s="116"/>
      <c r="E27" s="73" t="s">
        <v>85</v>
      </c>
    </row>
    <row r="28" spans="2:5" x14ac:dyDescent="0.25">
      <c r="B28" s="74">
        <f t="shared" si="0"/>
        <v>212</v>
      </c>
      <c r="C28" s="116" t="s">
        <v>66</v>
      </c>
      <c r="D28" s="116"/>
      <c r="E28" s="73" t="s">
        <v>86</v>
      </c>
    </row>
    <row r="29" spans="2:5" x14ac:dyDescent="0.25">
      <c r="B29" s="74">
        <f t="shared" si="0"/>
        <v>213</v>
      </c>
      <c r="C29" s="116" t="s">
        <v>50</v>
      </c>
      <c r="D29" s="116"/>
      <c r="E29" s="73" t="s">
        <v>87</v>
      </c>
    </row>
    <row r="30" spans="2:5" x14ac:dyDescent="0.25">
      <c r="B30" s="74">
        <f t="shared" si="0"/>
        <v>214</v>
      </c>
      <c r="C30" s="116" t="s">
        <v>46</v>
      </c>
      <c r="D30" s="116"/>
      <c r="E30" s="75" t="s">
        <v>88</v>
      </c>
    </row>
    <row r="31" spans="2:5" x14ac:dyDescent="0.25">
      <c r="B31" s="74">
        <f t="shared" si="0"/>
        <v>215</v>
      </c>
      <c r="C31" s="116" t="s">
        <v>51</v>
      </c>
      <c r="D31" s="116"/>
      <c r="E31" s="73" t="s">
        <v>89</v>
      </c>
    </row>
    <row r="32" spans="2:5" x14ac:dyDescent="0.25">
      <c r="B32" s="74">
        <f t="shared" si="0"/>
        <v>216</v>
      </c>
      <c r="C32" s="116" t="s">
        <v>0</v>
      </c>
      <c r="D32" s="116"/>
      <c r="E32" s="73" t="s">
        <v>90</v>
      </c>
    </row>
    <row r="33" spans="2:5" x14ac:dyDescent="0.25">
      <c r="B33" s="74">
        <f t="shared" si="0"/>
        <v>217</v>
      </c>
      <c r="C33" s="116" t="s">
        <v>52</v>
      </c>
      <c r="D33" s="116"/>
      <c r="E33" s="73" t="s">
        <v>91</v>
      </c>
    </row>
    <row r="34" spans="2:5" x14ac:dyDescent="0.25">
      <c r="B34" s="74">
        <f t="shared" si="0"/>
        <v>218</v>
      </c>
      <c r="C34" s="116" t="s">
        <v>2</v>
      </c>
      <c r="D34" s="116"/>
      <c r="E34" s="73" t="s">
        <v>92</v>
      </c>
    </row>
    <row r="35" spans="2:5" x14ac:dyDescent="0.25">
      <c r="B35" s="74">
        <f t="shared" si="0"/>
        <v>219</v>
      </c>
      <c r="C35" s="116" t="s">
        <v>32</v>
      </c>
      <c r="D35" s="116"/>
      <c r="E35" s="73" t="s">
        <v>93</v>
      </c>
    </row>
    <row r="36" spans="2:5" x14ac:dyDescent="0.25">
      <c r="B36" s="74">
        <f t="shared" si="0"/>
        <v>220</v>
      </c>
      <c r="C36" s="116" t="s">
        <v>1</v>
      </c>
      <c r="D36" s="116"/>
      <c r="E36" s="76" t="s">
        <v>94</v>
      </c>
    </row>
    <row r="37" spans="2:5" x14ac:dyDescent="0.25">
      <c r="B37" s="74">
        <f t="shared" si="0"/>
        <v>221</v>
      </c>
      <c r="C37" s="116" t="s">
        <v>13</v>
      </c>
      <c r="D37" s="116"/>
      <c r="E37" s="76" t="s">
        <v>95</v>
      </c>
    </row>
    <row r="38" spans="2:5" x14ac:dyDescent="0.25">
      <c r="B38" s="74">
        <f t="shared" si="0"/>
        <v>222</v>
      </c>
      <c r="C38" s="116" t="s">
        <v>14</v>
      </c>
      <c r="D38" s="116"/>
      <c r="E38" s="76" t="s">
        <v>96</v>
      </c>
    </row>
    <row r="39" spans="2:5" x14ac:dyDescent="0.25">
      <c r="B39" s="74">
        <f t="shared" si="0"/>
        <v>223</v>
      </c>
      <c r="C39" s="116" t="s">
        <v>53</v>
      </c>
      <c r="D39" s="116"/>
      <c r="E39" s="73" t="s">
        <v>97</v>
      </c>
    </row>
    <row r="40" spans="2:5" x14ac:dyDescent="0.25">
      <c r="B40" s="74">
        <f t="shared" si="0"/>
        <v>224</v>
      </c>
      <c r="C40" s="116" t="s">
        <v>54</v>
      </c>
      <c r="D40" s="116"/>
      <c r="E40" s="73" t="s">
        <v>98</v>
      </c>
    </row>
    <row r="41" spans="2:5" x14ac:dyDescent="0.25">
      <c r="B41" s="74">
        <f t="shared" si="0"/>
        <v>225</v>
      </c>
      <c r="C41" s="116" t="s">
        <v>55</v>
      </c>
      <c r="D41" s="116"/>
      <c r="E41" s="73" t="s">
        <v>99</v>
      </c>
    </row>
    <row r="42" spans="2:5" x14ac:dyDescent="0.25">
      <c r="B42" s="74">
        <f t="shared" si="0"/>
        <v>226</v>
      </c>
      <c r="C42" s="116" t="s">
        <v>10</v>
      </c>
      <c r="D42" s="116"/>
      <c r="E42" s="73" t="s">
        <v>100</v>
      </c>
    </row>
    <row r="43" spans="2:5" x14ac:dyDescent="0.25">
      <c r="B43" s="74">
        <f t="shared" si="0"/>
        <v>227</v>
      </c>
      <c r="C43" s="116" t="s">
        <v>26</v>
      </c>
      <c r="D43" s="116"/>
      <c r="E43" s="73" t="s">
        <v>101</v>
      </c>
    </row>
    <row r="44" spans="2:5" x14ac:dyDescent="0.25">
      <c r="B44" s="74">
        <f t="shared" si="0"/>
        <v>228</v>
      </c>
      <c r="C44" s="116" t="s">
        <v>7</v>
      </c>
      <c r="D44" s="116"/>
      <c r="E44" s="73" t="s">
        <v>102</v>
      </c>
    </row>
    <row r="45" spans="2:5" x14ac:dyDescent="0.25">
      <c r="B45" s="74">
        <f t="shared" si="0"/>
        <v>229</v>
      </c>
      <c r="C45" s="116" t="s">
        <v>15</v>
      </c>
      <c r="D45" s="116"/>
      <c r="E45" s="73" t="s">
        <v>103</v>
      </c>
    </row>
    <row r="46" spans="2:5" x14ac:dyDescent="0.25">
      <c r="B46" s="74">
        <f t="shared" si="0"/>
        <v>230</v>
      </c>
      <c r="C46" s="116" t="s">
        <v>67</v>
      </c>
      <c r="D46" s="116"/>
      <c r="E46" s="73" t="s">
        <v>104</v>
      </c>
    </row>
    <row r="47" spans="2:5" x14ac:dyDescent="0.25">
      <c r="B47" s="74">
        <f t="shared" si="0"/>
        <v>231</v>
      </c>
      <c r="C47" s="116" t="s">
        <v>8</v>
      </c>
      <c r="D47" s="116"/>
      <c r="E47" s="73" t="s">
        <v>105</v>
      </c>
    </row>
    <row r="48" spans="2:5" x14ac:dyDescent="0.25">
      <c r="B48" s="74">
        <f t="shared" si="0"/>
        <v>232</v>
      </c>
      <c r="C48" s="116" t="s">
        <v>28</v>
      </c>
      <c r="D48" s="116"/>
      <c r="E48" s="73" t="s">
        <v>106</v>
      </c>
    </row>
    <row r="49" spans="2:5" x14ac:dyDescent="0.25">
      <c r="B49" s="74">
        <f t="shared" si="0"/>
        <v>233</v>
      </c>
      <c r="C49" s="116" t="s">
        <v>30</v>
      </c>
      <c r="D49" s="116"/>
      <c r="E49" s="73" t="s">
        <v>107</v>
      </c>
    </row>
    <row r="50" spans="2:5" x14ac:dyDescent="0.25">
      <c r="B50" s="74">
        <f t="shared" si="0"/>
        <v>234</v>
      </c>
      <c r="C50" s="116" t="s">
        <v>11</v>
      </c>
      <c r="D50" s="116"/>
      <c r="E50" s="73" t="s">
        <v>108</v>
      </c>
    </row>
    <row r="51" spans="2:5" x14ac:dyDescent="0.25">
      <c r="B51" s="74">
        <f t="shared" si="0"/>
        <v>235</v>
      </c>
      <c r="C51" s="116" t="s">
        <v>29</v>
      </c>
      <c r="D51" s="116"/>
      <c r="E51" s="73" t="s">
        <v>109</v>
      </c>
    </row>
    <row r="52" spans="2:5" x14ac:dyDescent="0.25">
      <c r="B52" s="74">
        <f t="shared" si="0"/>
        <v>236</v>
      </c>
      <c r="C52" s="116" t="s">
        <v>31</v>
      </c>
      <c r="D52" s="116"/>
      <c r="E52" s="73" t="s">
        <v>110</v>
      </c>
    </row>
    <row r="53" spans="2:5" x14ac:dyDescent="0.25">
      <c r="B53" s="74">
        <f t="shared" si="0"/>
        <v>237</v>
      </c>
      <c r="C53" s="116" t="s">
        <v>68</v>
      </c>
      <c r="D53" s="116"/>
      <c r="E53" s="73" t="s">
        <v>111</v>
      </c>
    </row>
    <row r="54" spans="2:5" x14ac:dyDescent="0.25">
      <c r="B54" s="74">
        <f t="shared" si="0"/>
        <v>238</v>
      </c>
      <c r="C54" s="116" t="s">
        <v>69</v>
      </c>
      <c r="D54" s="116"/>
      <c r="E54" s="73" t="s">
        <v>112</v>
      </c>
    </row>
    <row r="55" spans="2:5" x14ac:dyDescent="0.25">
      <c r="B55" s="74">
        <f t="shared" si="0"/>
        <v>239</v>
      </c>
      <c r="C55" s="116" t="s">
        <v>33</v>
      </c>
      <c r="D55" s="116"/>
      <c r="E55" s="73" t="s">
        <v>113</v>
      </c>
    </row>
    <row r="56" spans="2:5" ht="15.75" thickBot="1" x14ac:dyDescent="0.3">
      <c r="B56" s="74">
        <f t="shared" si="0"/>
        <v>240</v>
      </c>
      <c r="C56" s="116" t="s">
        <v>65</v>
      </c>
      <c r="D56" s="116"/>
      <c r="E56" s="75" t="s">
        <v>84</v>
      </c>
    </row>
    <row r="57" spans="2:5" ht="15.75" thickBot="1" x14ac:dyDescent="0.3">
      <c r="B57" s="66"/>
      <c r="C57" s="123" t="s">
        <v>115</v>
      </c>
      <c r="D57" s="123"/>
      <c r="E57" s="124"/>
    </row>
    <row r="58" spans="2:5" x14ac:dyDescent="0.25">
      <c r="B58" s="62">
        <v>301</v>
      </c>
      <c r="C58" s="127" t="s">
        <v>35</v>
      </c>
      <c r="D58" s="128"/>
      <c r="E58" s="77"/>
    </row>
    <row r="59" spans="2:5" x14ac:dyDescent="0.25">
      <c r="B59" s="69">
        <v>302</v>
      </c>
      <c r="C59" s="129" t="s">
        <v>57</v>
      </c>
      <c r="D59" s="130"/>
      <c r="E59" s="78"/>
    </row>
    <row r="60" spans="2:5" x14ac:dyDescent="0.25">
      <c r="B60" s="69">
        <v>303</v>
      </c>
      <c r="C60" s="131" t="s">
        <v>58</v>
      </c>
      <c r="D60" s="132"/>
      <c r="E60" s="78"/>
    </row>
    <row r="61" spans="2:5" ht="15.75" thickBot="1" x14ac:dyDescent="0.3">
      <c r="B61" s="79">
        <v>304</v>
      </c>
      <c r="C61" s="125" t="s">
        <v>56</v>
      </c>
      <c r="D61" s="126"/>
      <c r="E61" s="80"/>
    </row>
  </sheetData>
  <mergeCells count="46">
    <mergeCell ref="C61:D61"/>
    <mergeCell ref="C56:D56"/>
    <mergeCell ref="C57:E57"/>
    <mergeCell ref="C58:D58"/>
    <mergeCell ref="C59:D59"/>
    <mergeCell ref="C60:D60"/>
    <mergeCell ref="C50:D50"/>
    <mergeCell ref="C55:D55"/>
    <mergeCell ref="C51:D51"/>
    <mergeCell ref="C52:D52"/>
    <mergeCell ref="C53:D53"/>
    <mergeCell ref="C54:D54"/>
    <mergeCell ref="C45:D45"/>
    <mergeCell ref="C46:D46"/>
    <mergeCell ref="C47:D47"/>
    <mergeCell ref="C48:D48"/>
    <mergeCell ref="C49:D49"/>
    <mergeCell ref="C44:D44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32:D32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16:E16"/>
    <mergeCell ref="C17:D17"/>
    <mergeCell ref="C18:D18"/>
    <mergeCell ref="C19:D19"/>
    <mergeCell ref="C20:D20"/>
  </mergeCells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type xmlns="1415f4b5-8986-45d0-9cd7-38a2c93eba82">IBA' s documenten aanbesteding</Onderwerptype>
    <Opmerking xmlns="1415f4b5-8986-45d0-9cd7-38a2c93eba82" xsi:nil="true"/>
    <Dossiercode xmlns="1415f4b5-8986-45d0-9cd7-38a2c93eba82" xsi:nil="true"/>
    <Afzender xmlns="1415f4b5-8986-45d0-9cd7-38a2c93eba8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a232222-3f1b-4c83-90bb-5b4c11d76a51" ContentTypeId="0x0101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05EE87E4E8C44908AE302CC0B3CAE" ma:contentTypeVersion="0" ma:contentTypeDescription="Een nieuw document maken." ma:contentTypeScope="" ma:versionID="b9d63e2092fa092db6a4e4f850e8973c">
  <xsd:schema xmlns:xsd="http://www.w3.org/2001/XMLSchema" xmlns:xs="http://www.w3.org/2001/XMLSchema" xmlns:p="http://schemas.microsoft.com/office/2006/metadata/properties" xmlns:ns2="1415f4b5-8986-45d0-9cd7-38a2c93eba82" targetNamespace="http://schemas.microsoft.com/office/2006/metadata/properties" ma:root="true" ma:fieldsID="f7b1eed86d989e32ce7d205cd20f587c" ns2:_="">
    <xsd:import namespace="1415f4b5-8986-45d0-9cd7-38a2c93eba82"/>
    <xsd:element name="properties">
      <xsd:complexType>
        <xsd:sequence>
          <xsd:element name="documentManagement">
            <xsd:complexType>
              <xsd:all>
                <xsd:element ref="ns2:Onderwerptype"/>
                <xsd:element ref="ns2:Afzender" minOccurs="0"/>
                <xsd:element ref="ns2:Opmerking" minOccurs="0"/>
                <xsd:element ref="ns2:Dossier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5f4b5-8986-45d0-9cd7-38a2c93eba82" elementFormDefault="qualified">
    <xsd:import namespace="http://schemas.microsoft.com/office/2006/documentManagement/types"/>
    <xsd:import namespace="http://schemas.microsoft.com/office/infopath/2007/PartnerControls"/>
    <xsd:element name="Onderwerptype" ma:index="8" ma:displayName="Onderwerp" ma:format="Dropdown" ma:internalName="Onderwerptype">
      <xsd:simpleType>
        <xsd:restriction base="dms:Choice">
          <xsd:enumeration value="Administratie"/>
          <xsd:enumeration value="Analyseresultaten"/>
          <xsd:enumeration value="Archief"/>
          <xsd:enumeration value="ATEX"/>
          <xsd:enumeration value="Contracten"/>
          <xsd:enumeration value="Dagstaten"/>
          <xsd:enumeration value="Energie"/>
          <xsd:enumeration value="Financiën"/>
          <xsd:enumeration value="Formulieren"/>
          <xsd:enumeration value="IBA' s documenten aanbesteding"/>
          <xsd:enumeration value="Info algemeen"/>
          <xsd:enumeration value="Kentallen"/>
          <xsd:enumeration value="Mechanisch / Elektrisch"/>
          <xsd:enumeration value="Mededelingen"/>
          <xsd:enumeration value="Meetstaat Gerrit"/>
          <xsd:enumeration value="Offertes"/>
          <xsd:enumeration value="Onderhoudsstop"/>
          <xsd:enumeration value="Opdrachten"/>
          <xsd:enumeration value="Opleidingen"/>
          <xsd:enumeration value="Overleggen"/>
          <xsd:enumeration value="Ploegen rooster"/>
          <xsd:enumeration value="Rapportage"/>
          <xsd:enumeration value="Sliboverzichten"/>
          <xsd:enumeration value="Slib en Granulaat"/>
          <xsd:enumeration value="Staten"/>
          <xsd:enumeration value="Vergunningen"/>
          <xsd:enumeration value="Wachtverslagen"/>
          <xsd:enumeration value="Werkinstructies"/>
        </xsd:restriction>
      </xsd:simpleType>
    </xsd:element>
    <xsd:element name="Afzender" ma:index="9" nillable="true" ma:displayName="Afzender" ma:internalName="Afzender">
      <xsd:simpleType>
        <xsd:restriction base="dms:Text">
          <xsd:maxLength value="255"/>
        </xsd:restriction>
      </xsd:simpleType>
    </xsd:element>
    <xsd:element name="Opmerking" ma:index="10" nillable="true" ma:displayName="Jaar" ma:internalName="Opmerking" ma:readOnly="false">
      <xsd:simpleType>
        <xsd:restriction base="dms:Text">
          <xsd:maxLength value="25"/>
        </xsd:restriction>
      </xsd:simpleType>
    </xsd:element>
    <xsd:element name="Dossiercode" ma:index="11" nillable="true" ma:displayName="Dossiercode" ma:hidden="true" ma:internalName="Dossier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Leverancier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C6BC08-6175-466B-8EC3-5CBED58DEFB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1415f4b5-8986-45d0-9cd7-38a2c93eba8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C066B26-B525-41AB-8ED4-5DEABCF511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D8E606-93A5-4ADF-B155-74AB77354B59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553D9B63-FA61-4D94-90A5-3F775E0CAD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15f4b5-8986-45d0-9cd7-38a2c93eba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INSCHRIJFSTAAT</vt:lpstr>
      <vt:lpstr>Omschrijving materialen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Epke, Rolf</dc:creator>
  <cp:lastModifiedBy>Elzinga, Sjoerd</cp:lastModifiedBy>
  <dcterms:created xsi:type="dcterms:W3CDTF">2018-01-29T09:26:18Z</dcterms:created>
  <dcterms:modified xsi:type="dcterms:W3CDTF">2021-10-28T14:18:46Z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0x01010043605EE87E4E8C44908AE302CC0B3CAE</vt:lpwstr>
  </property>
</Properties>
</file>