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2.xml" ContentType="application/vnd.openxmlformats-officedocument.spreadsheetml.table+xml"/>
  <Override PartName="/xl/tables/table1.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Ingeborg\Energiecooperatie\Marktconsultatie\"/>
    </mc:Choice>
  </mc:AlternateContent>
  <bookViews>
    <workbookView xWindow="0" yWindow="0" windowWidth="28800" windowHeight="12300" activeTab="2"/>
  </bookViews>
  <sheets>
    <sheet name="Scope Laadobjecten" sheetId="2" r:id="rId1"/>
    <sheet name="Scope PV-systemen" sheetId="4" r:id="rId2"/>
    <sheet name="Opdracht Locati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 i="4" l="1"/>
  <c r="I16" i="4"/>
  <c r="G18" i="4"/>
  <c r="I12" i="4"/>
  <c r="I13" i="4"/>
  <c r="I14" i="4"/>
  <c r="I17" i="4"/>
  <c r="H18" i="4"/>
  <c r="E13" i="2"/>
  <c r="D13" i="2"/>
  <c r="I18" i="4" l="1"/>
</calcChain>
</file>

<file path=xl/sharedStrings.xml><?xml version="1.0" encoding="utf-8"?>
<sst xmlns="http://schemas.openxmlformats.org/spreadsheetml/2006/main" count="88" uniqueCount="48">
  <si>
    <t>kva</t>
  </si>
  <si>
    <t>gva</t>
  </si>
  <si>
    <t>3x80A</t>
  </si>
  <si>
    <t>Type realisatie</t>
  </si>
  <si>
    <t>Solar carport</t>
  </si>
  <si>
    <t>Verbruikscategorie [kva/gva]</t>
  </si>
  <si>
    <t>Functie gebouw</t>
  </si>
  <si>
    <t>Samenkomst/mobiliteit</t>
  </si>
  <si>
    <t>Multifunctioneel</t>
  </si>
  <si>
    <t>Totaal</t>
  </si>
  <si>
    <t>630 kVA t/m 1MVA</t>
  </si>
  <si>
    <t>Pergola</t>
  </si>
  <si>
    <t>Gebouwgebonden PV</t>
  </si>
  <si>
    <t>Locatie</t>
  </si>
  <si>
    <t>EG</t>
  </si>
  <si>
    <t>EW</t>
  </si>
  <si>
    <t>Kazernekwartier</t>
  </si>
  <si>
    <t>Entreegebouw</t>
  </si>
  <si>
    <t>Op Zuid</t>
  </si>
  <si>
    <t>Pergola ecowal</t>
  </si>
  <si>
    <t xml:space="preserve">Aan deze afbeelding kunnen geen rechten worden ontleend t.a.v. afmetingen of andere demarcaties. </t>
  </si>
  <si>
    <t>KK</t>
  </si>
  <si>
    <t>ODH</t>
  </si>
  <si>
    <t>OZ</t>
  </si>
  <si>
    <t>OH</t>
  </si>
  <si>
    <t>Deelgebied</t>
  </si>
  <si>
    <t>Op de Hei</t>
  </si>
  <si>
    <t>-</t>
  </si>
  <si>
    <t>Fase</t>
  </si>
  <si>
    <t>Code locatie</t>
  </si>
  <si>
    <t>Aantal PV panelen* [st]</t>
  </si>
  <si>
    <t>*Ter indicatie meegegeven het aantal PV-panelen, totale piekvermogen PV-panelen bij 375 Wp/paneel bij gemiddelde jaarlijkse yield van 900 kWh/kWp</t>
  </si>
  <si>
    <t>Piekvermogen totaal* [Wp]</t>
  </si>
  <si>
    <t>Aantal nieuwe snellaadpunten DC (buiten scope) (50 kW) [st]</t>
  </si>
  <si>
    <t>BH-1</t>
  </si>
  <si>
    <t>BH-2</t>
  </si>
  <si>
    <t>BH-3</t>
  </si>
  <si>
    <t>Buurthub 1</t>
  </si>
  <si>
    <t>Buurthub 2</t>
  </si>
  <si>
    <t>Buurthub 3</t>
  </si>
  <si>
    <t>Laadplein</t>
  </si>
  <si>
    <t>Meerdere Laadobjecten</t>
  </si>
  <si>
    <t>Configuratie</t>
  </si>
  <si>
    <t>Aantal nieuwe AC Laadpunten (22 kW) [st]</t>
  </si>
  <si>
    <t>Opmerkingen</t>
  </si>
  <si>
    <t>Nabij EW</t>
  </si>
  <si>
    <t>Gegarandeerde jaaropbrengst in jaar 1 [kWh/jaar]</t>
  </si>
  <si>
    <t>Maximale capaciteit aansluiting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</si>
</sst>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7" x14ac:knownFonts="1">
    <font>
      <sz val="11"/>
      <color theme="1"/>
      <name val="Arial"/>
      <family val="2"/>
      <scheme val="minor"/>
    </font>
    <font>
      <sz val="11"/>
      <name val="Arial"/>
      <family val="2"/>
      <scheme val="minor"/>
    </font>
    <font>
      <sz val="9.5"/>
      <name val="Arial"/>
      <family val="2"/>
      <scheme val="minor"/>
    </font>
    <font>
      <i/>
      <sz val="11"/>
      <color theme="1"/>
      <name val="Arial"/>
      <family val="2"/>
      <scheme val="minor"/>
    </font>
    <font>
      <sz val="8"/>
      <name val="Arial"/>
      <family val="2"/>
      <scheme val="minor"/>
    </font>
    <font>
      <sz val="11"/>
      <color theme="0"/>
      <name val="Arial"/>
      <family val="2"/>
      <scheme val="minor"/>
    </font>
    <font>
      <sz val="11"/>
      <color theme="1"/>
      <name val="Arial"/>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20">
    <xf numFmtId="0" fontId="0" fillId="0" borderId="0" xfId="0"/>
    <xf numFmtId="0" fontId="1" fillId="0" borderId="0" xfId="0" applyFont="1"/>
    <xf numFmtId="0" fontId="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0" applyFont="1"/>
    <xf numFmtId="0" fontId="1" fillId="0" borderId="0" xfId="0" applyFont="1" applyAlignment="1"/>
    <xf numFmtId="0" fontId="5" fillId="0" borderId="0" xfId="0" applyFont="1" applyAlignment="1">
      <alignment wrapText="1"/>
    </xf>
    <xf numFmtId="0" fontId="5" fillId="0" borderId="0" xfId="0" applyFont="1"/>
    <xf numFmtId="0" fontId="5" fillId="0" borderId="0" xfId="0" applyFont="1" applyFill="1" applyBorder="1" applyAlignment="1">
      <alignment wrapText="1"/>
    </xf>
    <xf numFmtId="0" fontId="5" fillId="0" borderId="0" xfId="0" applyFont="1" applyFill="1" applyBorder="1"/>
    <xf numFmtId="164" fontId="5" fillId="0" borderId="0" xfId="1" applyNumberFormat="1" applyFont="1"/>
    <xf numFmtId="164" fontId="0" fillId="0" borderId="0" xfId="1" applyNumberFormat="1" applyFont="1"/>
  </cellXfs>
  <cellStyles count="2">
    <cellStyle name="Komma" xfId="1" builtinId="3"/>
    <cellStyle name="Standaard" xfId="0" builtinId="0"/>
  </cellStyles>
  <dxfs count="32">
    <dxf>
      <font>
        <b val="0"/>
        <i val="0"/>
        <strike val="0"/>
        <condense val="0"/>
        <extend val="0"/>
        <outline val="0"/>
        <shadow val="0"/>
        <u val="none"/>
        <vertAlign val="baseline"/>
        <sz val="11"/>
        <color theme="0"/>
        <name val="Arial"/>
        <scheme val="minor"/>
      </font>
      <numFmt numFmtId="164" formatCode="_ * #,##0_ ;_ * \-#,##0_ ;_ * &quot;-&quot;??_ ;_ @_ "/>
    </dxf>
    <dxf>
      <font>
        <b val="0"/>
        <i val="0"/>
        <strike val="0"/>
        <condense val="0"/>
        <extend val="0"/>
        <outline val="0"/>
        <shadow val="0"/>
        <u val="none"/>
        <vertAlign val="baseline"/>
        <sz val="11"/>
        <color theme="0"/>
        <name val="Arial"/>
        <scheme val="minor"/>
      </font>
      <numFmt numFmtId="0" formatCode="General"/>
    </dxf>
    <dxf>
      <font>
        <b val="0"/>
        <i val="0"/>
        <strike val="0"/>
        <condense val="0"/>
        <extend val="0"/>
        <outline val="0"/>
        <shadow val="0"/>
        <u val="none"/>
        <vertAlign val="baseline"/>
        <sz val="11"/>
        <color theme="0"/>
        <name val="Arial"/>
        <scheme val="minor"/>
      </font>
      <numFmt numFmtId="164" formatCode="_ * #,##0_ ;_ * \-#,##0_ ;_ * &quot;-&quot;??_ ;_ @_ "/>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numFmt numFmtId="164" formatCode="_ * #,##0_ ;_ * \-#,##0_ ;_ * &quot;-&quot;??_ ;_ @_ "/>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strike val="0"/>
        <outline val="0"/>
        <shadow val="0"/>
        <u val="none"/>
        <vertAlign val="baseline"/>
        <sz val="11"/>
        <color theme="0"/>
        <name val="Arial"/>
        <scheme val="minor"/>
      </font>
    </dxf>
    <dxf>
      <font>
        <strike val="0"/>
        <outline val="0"/>
        <shadow val="0"/>
        <u val="none"/>
        <vertAlign val="baseline"/>
        <sz val="11"/>
        <color theme="0"/>
        <name val="Arial"/>
        <scheme val="minor"/>
      </font>
    </dxf>
    <dxf>
      <font>
        <strike val="0"/>
        <outline val="0"/>
        <shadow val="0"/>
        <u val="none"/>
        <vertAlign val="baseline"/>
        <sz val="11"/>
        <color theme="0"/>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0"/>
        <name val="Arial"/>
        <scheme val="minor"/>
      </font>
    </dxf>
    <dxf>
      <font>
        <strike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strike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strike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b val="0"/>
        <i val="0"/>
        <strike val="0"/>
        <condense val="0"/>
        <extend val="0"/>
        <outline val="0"/>
        <shadow val="0"/>
        <u val="none"/>
        <vertAlign val="baseline"/>
        <sz val="11"/>
        <color theme="0"/>
        <name val="Arial"/>
        <scheme val="minor"/>
      </font>
    </dxf>
    <dxf>
      <font>
        <strike val="0"/>
        <outline val="0"/>
        <shadow val="0"/>
        <u val="none"/>
        <vertAlign val="baseline"/>
        <sz val="11"/>
        <color theme="0"/>
        <name val="Arial"/>
        <scheme val="minor"/>
      </font>
    </dxf>
    <dxf>
      <font>
        <strike val="0"/>
        <outline val="0"/>
        <shadow val="0"/>
        <u val="none"/>
        <vertAlign val="baseline"/>
        <sz val="11"/>
        <color theme="0"/>
        <name val="Arial"/>
        <scheme val="minor"/>
      </font>
    </dxf>
    <dxf>
      <font>
        <strike val="0"/>
        <outline val="0"/>
        <shadow val="0"/>
        <u val="none"/>
        <vertAlign val="baseline"/>
        <sz val="11"/>
        <color theme="0"/>
        <name val="Arial"/>
        <scheme val="minor"/>
      </font>
    </dxf>
    <dxf>
      <font>
        <strike val="0"/>
        <outline val="0"/>
        <shadow val="0"/>
        <u val="none"/>
        <vertAlign val="baseline"/>
        <sz val="11"/>
        <color theme="0"/>
        <name val="Arial"/>
        <scheme val="minor"/>
      </font>
    </dxf>
  </dxfs>
  <tableStyles count="0" defaultTableStyle="TableStyleMedium2" defaultPivotStyle="PivotStyleLight16"/>
  <colors>
    <mruColors>
      <color rgb="FFFFFFFF"/>
      <color rgb="FFD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1</xdr:row>
      <xdr:rowOff>0</xdr:rowOff>
    </xdr:from>
    <xdr:to>
      <xdr:col>6</xdr:col>
      <xdr:colOff>0</xdr:colOff>
      <xdr:row>4</xdr:row>
      <xdr:rowOff>123825</xdr:rowOff>
    </xdr:to>
    <xdr:sp macro="" textlink="">
      <xdr:nvSpPr>
        <xdr:cNvPr id="2" name="Tekstvak 1">
          <a:extLst>
            <a:ext uri="{FF2B5EF4-FFF2-40B4-BE49-F238E27FC236}">
              <a16:creationId xmlns:a16="http://schemas.microsoft.com/office/drawing/2014/main" id="{1A97E831-A93F-4432-8400-A8B7447A63AA}"/>
            </a:ext>
          </a:extLst>
        </xdr:cNvPr>
        <xdr:cNvSpPr txBox="1"/>
      </xdr:nvSpPr>
      <xdr:spPr>
        <a:xfrm>
          <a:off x="666750" y="180975"/>
          <a:ext cx="8039100" cy="2390775"/>
        </a:xfrm>
        <a:prstGeom prst="rect">
          <a:avLst/>
        </a:prstGeom>
        <a:solidFill>
          <a:srgbClr val="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 De informatie in dit tabblad biedt een samenvattend overzicht van Omvang van de Concessie voor openbare</a:t>
          </a:r>
          <a:r>
            <a:rPr lang="nl-NL" sz="1100" baseline="0"/>
            <a:t> Laadobjecten. Voor de locaties (kolom B) wordt verwezen naar tabblad "Opdracht </a:t>
          </a:r>
          <a:r>
            <a:rPr lang="nl-NL" sz="1100"/>
            <a:t>Locaties".</a:t>
          </a:r>
        </a:p>
        <a:p>
          <a:r>
            <a:rPr lang="nl-NL" sz="1100" baseline="0"/>
            <a:t>- Het aantal nieuw te plaatsen Laadpunten zoals weergegeven in kolom D, is mede gebaseerd op resultaat van gebruikte tool ("Prognose laadbehoefte nieuwbouwwijken in 2025"), dat inzicht geeft in de verwachte laadbehoefte in 2025 op basis van type verkaveling én bedrijvigheid in de wijk Crailo. De verwachting vanuit Opdrachtgever/Concessieverlener is dat deze aantallen zullen wijzigen bij het definitieve ontwerp van de Opdracht. Deze aantallen worden als minimaal te realiseren Laadpunten gezien binnen de termijn van </a:t>
          </a:r>
        </a:p>
        <a:p>
          <a:r>
            <a:rPr lang="nl-NL" sz="1100" baseline="0"/>
            <a:t>- Voor de locaties geldt dat zoveel mogelijk rekening gehouden moet worden met de grootte van de Netaansluiting zoals aangegeven op tabblad "Scope PV-systemen" kolom F, met inachtneming van de volgende aanvullende uitgangspunten:</a:t>
          </a:r>
        </a:p>
        <a:p>
          <a:r>
            <a:rPr lang="nl-NL" sz="1100" baseline="0"/>
            <a:t>1. Een Laadobject in een Laadplein configuratie heeft 1 Laadpunt per Laadobject.</a:t>
          </a:r>
        </a:p>
        <a:p>
          <a:r>
            <a:rPr lang="nl-NL" sz="1100" baseline="0"/>
            <a:t>2. Een Laadpunt heeft een maximaal laadvermogen van 22 kW en nominaal laadvermogen van 11 kW.</a:t>
          </a:r>
        </a:p>
        <a:p>
          <a:r>
            <a:rPr lang="nl-NL" sz="1100" baseline="0"/>
            <a:t>3. Er wordt uitgegaan van Slim Laden, waardoor de aansluiting van meerdere Laadpunten op één Netaansluiting mogelijk is. </a:t>
          </a:r>
        </a:p>
        <a:p>
          <a:r>
            <a:rPr lang="nl-NL" sz="1100" baseline="0"/>
            <a:t>- Ter indicatie wordt in kolom E het aantal mogelijke snellaadpunten weergeven als toevoeging op het aantal te plaatsen reguliere Laadobjecten, maar dit wordt niet gezien als onderdeel van de scope. </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1200150</xdr:colOff>
      <xdr:row>8</xdr:row>
      <xdr:rowOff>171450</xdr:rowOff>
    </xdr:to>
    <xdr:sp macro="" textlink="">
      <xdr:nvSpPr>
        <xdr:cNvPr id="2" name="Tekstvak 1">
          <a:extLst>
            <a:ext uri="{FF2B5EF4-FFF2-40B4-BE49-F238E27FC236}">
              <a16:creationId xmlns:a16="http://schemas.microsoft.com/office/drawing/2014/main" id="{4B8111A9-EDA5-41D3-A27E-EE0978FF4ACA}"/>
            </a:ext>
          </a:extLst>
        </xdr:cNvPr>
        <xdr:cNvSpPr txBox="1"/>
      </xdr:nvSpPr>
      <xdr:spPr>
        <a:xfrm>
          <a:off x="685800" y="180975"/>
          <a:ext cx="10420350" cy="1438275"/>
        </a:xfrm>
        <a:prstGeom prst="rect">
          <a:avLst/>
        </a:prstGeom>
        <a:solidFill>
          <a:srgbClr val="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tx1"/>
              </a:solidFill>
            </a:rPr>
            <a:t>- De informatie in dit tabblad biedt een samenvattend overzicht van Omvang van de Opdracht voor PV-systemen te Crailo</a:t>
          </a:r>
          <a:r>
            <a:rPr lang="nl-NL" sz="1100" baseline="0">
              <a:solidFill>
                <a:schemeClr val="tx1"/>
              </a:solidFill>
            </a:rPr>
            <a:t>. Voor meer informatie over de locaties (kolom B) wordt verwezen naar tabblad "Opdracht </a:t>
          </a:r>
          <a:r>
            <a:rPr lang="nl-NL" sz="1100">
              <a:solidFill>
                <a:schemeClr val="tx1"/>
              </a:solidFill>
            </a:rPr>
            <a:t>Locaties".</a:t>
          </a:r>
        </a:p>
        <a:p>
          <a:r>
            <a:rPr lang="nl-NL" sz="1100">
              <a:solidFill>
                <a:schemeClr val="tx1"/>
              </a:solidFill>
            </a:rPr>
            <a:t>- De capaciteit</a:t>
          </a:r>
          <a:r>
            <a:rPr lang="nl-NL" sz="1100" baseline="0">
              <a:solidFill>
                <a:schemeClr val="tx1"/>
              </a:solidFill>
            </a:rPr>
            <a:t> aansluiting zoals aangegeven in kolom G, wordt ter indicatie meegegeven en heeft betrekking op de Netaansluiting waar de Laadobjecten (zie tabblad Scope Laadobjecten) en PV-systeem op worden aangesloten.</a:t>
          </a:r>
        </a:p>
        <a:p>
          <a:r>
            <a:rPr lang="nl-NL" sz="1100" baseline="0">
              <a:solidFill>
                <a:schemeClr val="tx1"/>
              </a:solidFill>
            </a:rPr>
            <a:t>- In kolom G wordt de opbrengstgarantie gegeven waaraan de Opdrachtgever minimaal moet voldoen. Dit is gebaseerd op de totale energiebehoefte van de te realiseren wijk Crailo, inclusief gebouwgebonden, gebruikersgebonden energie en energie t.b.v. mobiliteit.</a:t>
          </a:r>
        </a:p>
        <a:p>
          <a:r>
            <a:rPr lang="nl-NL" sz="1100" baseline="0">
              <a:solidFill>
                <a:schemeClr val="tx1"/>
              </a:solidFill>
            </a:rPr>
            <a:t>- Ter indicatie is in kolom H en I het aantal PV panelen weergegeven met bijbehorende piekvermogens, die er voor zouden kunnen zorgen dat aan de Gegarandeerde opbrengst, zoals gegeven in kolom G, wordt voldaan.</a:t>
          </a:r>
          <a:endParaRPr lang="nl-NL"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26413</xdr:colOff>
      <xdr:row>40</xdr:row>
      <xdr:rowOff>108527</xdr:rowOff>
    </xdr:to>
    <xdr:pic>
      <xdr:nvPicPr>
        <xdr:cNvPr id="4" name="Afbeelding 3">
          <a:extLst>
            <a:ext uri="{FF2B5EF4-FFF2-40B4-BE49-F238E27FC236}">
              <a16:creationId xmlns:a16="http://schemas.microsoft.com/office/drawing/2014/main" id="{0A823B46-6D27-48F7-9E58-30945FE2CBA3}"/>
            </a:ext>
          </a:extLst>
        </xdr:cNvPr>
        <xdr:cNvPicPr>
          <a:picLocks noChangeAspect="1"/>
        </xdr:cNvPicPr>
      </xdr:nvPicPr>
      <xdr:blipFill rotWithShape="1">
        <a:blip xmlns:r="http://schemas.openxmlformats.org/officeDocument/2006/relationships" r:embed="rId1"/>
        <a:srcRect r="33692"/>
        <a:stretch/>
      </xdr:blipFill>
      <xdr:spPr>
        <a:xfrm>
          <a:off x="0" y="0"/>
          <a:ext cx="6862001" cy="7280292"/>
        </a:xfrm>
        <a:prstGeom prst="rect">
          <a:avLst/>
        </a:prstGeom>
      </xdr:spPr>
    </xdr:pic>
    <xdr:clientData/>
  </xdr:twoCellAnchor>
  <xdr:twoCellAnchor>
    <xdr:from>
      <xdr:col>1</xdr:col>
      <xdr:colOff>526676</xdr:colOff>
      <xdr:row>10</xdr:row>
      <xdr:rowOff>67235</xdr:rowOff>
    </xdr:from>
    <xdr:to>
      <xdr:col>2</xdr:col>
      <xdr:colOff>537882</xdr:colOff>
      <xdr:row>12</xdr:row>
      <xdr:rowOff>1</xdr:rowOff>
    </xdr:to>
    <xdr:sp macro="" textlink="">
      <xdr:nvSpPr>
        <xdr:cNvPr id="5" name="Tekstvak 4">
          <a:extLst>
            <a:ext uri="{FF2B5EF4-FFF2-40B4-BE49-F238E27FC236}">
              <a16:creationId xmlns:a16="http://schemas.microsoft.com/office/drawing/2014/main" id="{8329C681-7823-494D-8E19-E2E087531B5A}"/>
            </a:ext>
          </a:extLst>
        </xdr:cNvPr>
        <xdr:cNvSpPr txBox="1"/>
      </xdr:nvSpPr>
      <xdr:spPr>
        <a:xfrm>
          <a:off x="1210235" y="1860176"/>
          <a:ext cx="694765"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a:t>BH-1</a:t>
          </a:r>
        </a:p>
      </xdr:txBody>
    </xdr:sp>
    <xdr:clientData/>
  </xdr:twoCellAnchor>
  <xdr:twoCellAnchor>
    <xdr:from>
      <xdr:col>5</xdr:col>
      <xdr:colOff>405653</xdr:colOff>
      <xdr:row>27</xdr:row>
      <xdr:rowOff>35859</xdr:rowOff>
    </xdr:from>
    <xdr:to>
      <xdr:col>6</xdr:col>
      <xdr:colOff>403412</xdr:colOff>
      <xdr:row>28</xdr:row>
      <xdr:rowOff>156882</xdr:rowOff>
    </xdr:to>
    <xdr:sp macro="" textlink="">
      <xdr:nvSpPr>
        <xdr:cNvPr id="7" name="Tekstvak 6">
          <a:extLst>
            <a:ext uri="{FF2B5EF4-FFF2-40B4-BE49-F238E27FC236}">
              <a16:creationId xmlns:a16="http://schemas.microsoft.com/office/drawing/2014/main" id="{A0799744-912D-411D-8D3D-5843693E6C08}"/>
            </a:ext>
          </a:extLst>
        </xdr:cNvPr>
        <xdr:cNvSpPr txBox="1"/>
      </xdr:nvSpPr>
      <xdr:spPr>
        <a:xfrm>
          <a:off x="3823447" y="4876800"/>
          <a:ext cx="681318" cy="300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a:t>BH-3</a:t>
          </a:r>
        </a:p>
      </xdr:txBody>
    </xdr:sp>
    <xdr:clientData/>
  </xdr:twoCellAnchor>
  <xdr:twoCellAnchor>
    <xdr:from>
      <xdr:col>5</xdr:col>
      <xdr:colOff>584947</xdr:colOff>
      <xdr:row>19</xdr:row>
      <xdr:rowOff>58271</xdr:rowOff>
    </xdr:from>
    <xdr:to>
      <xdr:col>6</xdr:col>
      <xdr:colOff>403411</xdr:colOff>
      <xdr:row>21</xdr:row>
      <xdr:rowOff>6724</xdr:rowOff>
    </xdr:to>
    <xdr:sp macro="" textlink="">
      <xdr:nvSpPr>
        <xdr:cNvPr id="9" name="Tekstvak 8">
          <a:extLst>
            <a:ext uri="{FF2B5EF4-FFF2-40B4-BE49-F238E27FC236}">
              <a16:creationId xmlns:a16="http://schemas.microsoft.com/office/drawing/2014/main" id="{DD121C1E-6411-485F-8A9E-E11C8CB92B26}"/>
            </a:ext>
          </a:extLst>
        </xdr:cNvPr>
        <xdr:cNvSpPr txBox="1"/>
      </xdr:nvSpPr>
      <xdr:spPr>
        <a:xfrm>
          <a:off x="4002741" y="3464859"/>
          <a:ext cx="502023" cy="307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a:t>EG</a:t>
          </a:r>
        </a:p>
      </xdr:txBody>
    </xdr:sp>
    <xdr:clientData/>
  </xdr:twoCellAnchor>
  <xdr:twoCellAnchor>
    <xdr:from>
      <xdr:col>7</xdr:col>
      <xdr:colOff>165848</xdr:colOff>
      <xdr:row>23</xdr:row>
      <xdr:rowOff>109818</xdr:rowOff>
    </xdr:from>
    <xdr:to>
      <xdr:col>8</xdr:col>
      <xdr:colOff>44824</xdr:colOff>
      <xdr:row>25</xdr:row>
      <xdr:rowOff>58271</xdr:rowOff>
    </xdr:to>
    <xdr:sp macro="" textlink="">
      <xdr:nvSpPr>
        <xdr:cNvPr id="10" name="Tekstvak 9">
          <a:extLst>
            <a:ext uri="{FF2B5EF4-FFF2-40B4-BE49-F238E27FC236}">
              <a16:creationId xmlns:a16="http://schemas.microsoft.com/office/drawing/2014/main" id="{A21F6B50-6AC4-4E25-B6B3-D089038DF03F}"/>
            </a:ext>
          </a:extLst>
        </xdr:cNvPr>
        <xdr:cNvSpPr txBox="1"/>
      </xdr:nvSpPr>
      <xdr:spPr>
        <a:xfrm>
          <a:off x="4950760" y="4233583"/>
          <a:ext cx="562535" cy="307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a:t>EW</a:t>
          </a:r>
        </a:p>
      </xdr:txBody>
    </xdr:sp>
    <xdr:clientData/>
  </xdr:twoCellAnchor>
  <xdr:twoCellAnchor>
    <xdr:from>
      <xdr:col>4</xdr:col>
      <xdr:colOff>180416</xdr:colOff>
      <xdr:row>18</xdr:row>
      <xdr:rowOff>165761</xdr:rowOff>
    </xdr:from>
    <xdr:to>
      <xdr:col>5</xdr:col>
      <xdr:colOff>207311</xdr:colOff>
      <xdr:row>20</xdr:row>
      <xdr:rowOff>110941</xdr:rowOff>
    </xdr:to>
    <xdr:sp macro="" textlink="">
      <xdr:nvSpPr>
        <xdr:cNvPr id="6" name="Tekstvak 5">
          <a:extLst>
            <a:ext uri="{FF2B5EF4-FFF2-40B4-BE49-F238E27FC236}">
              <a16:creationId xmlns:a16="http://schemas.microsoft.com/office/drawing/2014/main" id="{9BA2F073-A1ED-4DF4-976A-52C6AED3C71B}"/>
            </a:ext>
          </a:extLst>
        </xdr:cNvPr>
        <xdr:cNvSpPr txBox="1"/>
      </xdr:nvSpPr>
      <xdr:spPr>
        <a:xfrm>
          <a:off x="2914651" y="3393055"/>
          <a:ext cx="710454" cy="303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a:t>BH-2</a:t>
          </a:r>
        </a:p>
      </xdr:txBody>
    </xdr:sp>
    <xdr:clientData/>
  </xdr:twoCellAnchor>
  <xdr:twoCellAnchor>
    <xdr:from>
      <xdr:col>1</xdr:col>
      <xdr:colOff>324970</xdr:colOff>
      <xdr:row>13</xdr:row>
      <xdr:rowOff>145676</xdr:rowOff>
    </xdr:from>
    <xdr:to>
      <xdr:col>5</xdr:col>
      <xdr:colOff>347382</xdr:colOff>
      <xdr:row>18</xdr:row>
      <xdr:rowOff>100853</xdr:rowOff>
    </xdr:to>
    <xdr:cxnSp macro="">
      <xdr:nvCxnSpPr>
        <xdr:cNvPr id="17" name="Rechte verbindingslijn 16">
          <a:extLst>
            <a:ext uri="{FF2B5EF4-FFF2-40B4-BE49-F238E27FC236}">
              <a16:creationId xmlns:a16="http://schemas.microsoft.com/office/drawing/2014/main" id="{78E99A13-8F27-4A64-A096-092B831A406B}"/>
            </a:ext>
          </a:extLst>
        </xdr:cNvPr>
        <xdr:cNvCxnSpPr/>
      </xdr:nvCxnSpPr>
      <xdr:spPr>
        <a:xfrm flipV="1">
          <a:off x="1008529" y="2476500"/>
          <a:ext cx="2756647" cy="851647"/>
        </a:xfrm>
        <a:prstGeom prst="line">
          <a:avLst/>
        </a:prstGeom>
        <a:ln w="952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493059</xdr:colOff>
      <xdr:row>18</xdr:row>
      <xdr:rowOff>89648</xdr:rowOff>
    </xdr:from>
    <xdr:to>
      <xdr:col>7</xdr:col>
      <xdr:colOff>56029</xdr:colOff>
      <xdr:row>31</xdr:row>
      <xdr:rowOff>134470</xdr:rowOff>
    </xdr:to>
    <xdr:cxnSp macro="">
      <xdr:nvCxnSpPr>
        <xdr:cNvPr id="18" name="Rechte verbindingslijn 17">
          <a:extLst>
            <a:ext uri="{FF2B5EF4-FFF2-40B4-BE49-F238E27FC236}">
              <a16:creationId xmlns:a16="http://schemas.microsoft.com/office/drawing/2014/main" id="{5B937AA7-F18B-4E36-92F3-CD5D8A4B23F9}"/>
            </a:ext>
          </a:extLst>
        </xdr:cNvPr>
        <xdr:cNvCxnSpPr/>
      </xdr:nvCxnSpPr>
      <xdr:spPr>
        <a:xfrm flipV="1">
          <a:off x="2543735" y="3316942"/>
          <a:ext cx="2297206" cy="2375646"/>
        </a:xfrm>
        <a:prstGeom prst="line">
          <a:avLst/>
        </a:prstGeom>
        <a:ln w="952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376519</xdr:colOff>
      <xdr:row>13</xdr:row>
      <xdr:rowOff>163606</xdr:rowOff>
    </xdr:from>
    <xdr:to>
      <xdr:col>1</xdr:col>
      <xdr:colOff>179296</xdr:colOff>
      <xdr:row>15</xdr:row>
      <xdr:rowOff>96372</xdr:rowOff>
    </xdr:to>
    <xdr:sp macro="" textlink="">
      <xdr:nvSpPr>
        <xdr:cNvPr id="21" name="Tekstvak 20">
          <a:extLst>
            <a:ext uri="{FF2B5EF4-FFF2-40B4-BE49-F238E27FC236}">
              <a16:creationId xmlns:a16="http://schemas.microsoft.com/office/drawing/2014/main" id="{2ABD7802-B19F-47B2-9679-43F14C2B70A2}"/>
            </a:ext>
          </a:extLst>
        </xdr:cNvPr>
        <xdr:cNvSpPr txBox="1"/>
      </xdr:nvSpPr>
      <xdr:spPr>
        <a:xfrm>
          <a:off x="376519" y="2494430"/>
          <a:ext cx="486336" cy="29135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a:t>KK</a:t>
          </a:r>
        </a:p>
      </xdr:txBody>
    </xdr:sp>
    <xdr:clientData/>
  </xdr:twoCellAnchor>
  <xdr:twoCellAnchor>
    <xdr:from>
      <xdr:col>1</xdr:col>
      <xdr:colOff>179296</xdr:colOff>
      <xdr:row>14</xdr:row>
      <xdr:rowOff>129989</xdr:rowOff>
    </xdr:from>
    <xdr:to>
      <xdr:col>2</xdr:col>
      <xdr:colOff>67235</xdr:colOff>
      <xdr:row>14</xdr:row>
      <xdr:rowOff>134470</xdr:rowOff>
    </xdr:to>
    <xdr:cxnSp macro="">
      <xdr:nvCxnSpPr>
        <xdr:cNvPr id="23" name="Rechte verbindingslijn met pijl 22">
          <a:extLst>
            <a:ext uri="{FF2B5EF4-FFF2-40B4-BE49-F238E27FC236}">
              <a16:creationId xmlns:a16="http://schemas.microsoft.com/office/drawing/2014/main" id="{41B0B80F-DCB2-4765-9454-BF757F6ADF29}"/>
            </a:ext>
          </a:extLst>
        </xdr:cNvPr>
        <xdr:cNvCxnSpPr>
          <a:stCxn id="21" idx="3"/>
        </xdr:cNvCxnSpPr>
      </xdr:nvCxnSpPr>
      <xdr:spPr>
        <a:xfrm>
          <a:off x="862855" y="2640107"/>
          <a:ext cx="571498" cy="4481"/>
        </a:xfrm>
        <a:prstGeom prst="straightConnector1">
          <a:avLst/>
        </a:prstGeom>
        <a:ln w="12700">
          <a:solidFill>
            <a:schemeClr val="bg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461683</xdr:colOff>
      <xdr:row>25</xdr:row>
      <xdr:rowOff>58271</xdr:rowOff>
    </xdr:from>
    <xdr:to>
      <xdr:col>4</xdr:col>
      <xdr:colOff>89647</xdr:colOff>
      <xdr:row>26</xdr:row>
      <xdr:rowOff>170331</xdr:rowOff>
    </xdr:to>
    <xdr:grpSp>
      <xdr:nvGrpSpPr>
        <xdr:cNvPr id="29" name="Groep 28">
          <a:extLst>
            <a:ext uri="{FF2B5EF4-FFF2-40B4-BE49-F238E27FC236}">
              <a16:creationId xmlns:a16="http://schemas.microsoft.com/office/drawing/2014/main" id="{2D59A1C8-5ED2-4D19-93D0-C8ADC1381B1C}"/>
            </a:ext>
          </a:extLst>
        </xdr:cNvPr>
        <xdr:cNvGrpSpPr/>
      </xdr:nvGrpSpPr>
      <xdr:grpSpPr>
        <a:xfrm>
          <a:off x="461683" y="4540624"/>
          <a:ext cx="2362199" cy="291354"/>
          <a:chOff x="461683" y="4540624"/>
          <a:chExt cx="2362199" cy="291354"/>
        </a:xfrm>
      </xdr:grpSpPr>
      <xdr:sp macro="" textlink="">
        <xdr:nvSpPr>
          <xdr:cNvPr id="26" name="Tekstvak 25">
            <a:extLst>
              <a:ext uri="{FF2B5EF4-FFF2-40B4-BE49-F238E27FC236}">
                <a16:creationId xmlns:a16="http://schemas.microsoft.com/office/drawing/2014/main" id="{A2C606E4-E039-4497-9AC1-DE858C089A77}"/>
              </a:ext>
            </a:extLst>
          </xdr:cNvPr>
          <xdr:cNvSpPr txBox="1"/>
        </xdr:nvSpPr>
        <xdr:spPr>
          <a:xfrm>
            <a:off x="461683" y="4540624"/>
            <a:ext cx="558051" cy="29135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a:t>OH</a:t>
            </a:r>
          </a:p>
        </xdr:txBody>
      </xdr:sp>
      <xdr:cxnSp macro="">
        <xdr:nvCxnSpPr>
          <xdr:cNvPr id="27" name="Rechte verbindingslijn met pijl 26">
            <a:extLst>
              <a:ext uri="{FF2B5EF4-FFF2-40B4-BE49-F238E27FC236}">
                <a16:creationId xmlns:a16="http://schemas.microsoft.com/office/drawing/2014/main" id="{204D4C8D-EB6D-49B9-8810-1B4800083AB4}"/>
              </a:ext>
            </a:extLst>
          </xdr:cNvPr>
          <xdr:cNvCxnSpPr>
            <a:stCxn id="26" idx="3"/>
          </xdr:cNvCxnSpPr>
        </xdr:nvCxnSpPr>
        <xdr:spPr>
          <a:xfrm>
            <a:off x="1019734" y="4686301"/>
            <a:ext cx="1804148" cy="0"/>
          </a:xfrm>
          <a:prstGeom prst="straightConnector1">
            <a:avLst/>
          </a:prstGeom>
          <a:ln w="12700">
            <a:solidFill>
              <a:schemeClr val="bg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502025</xdr:colOff>
      <xdr:row>32</xdr:row>
      <xdr:rowOff>8964</xdr:rowOff>
    </xdr:from>
    <xdr:to>
      <xdr:col>6</xdr:col>
      <xdr:colOff>629658</xdr:colOff>
      <xdr:row>33</xdr:row>
      <xdr:rowOff>121024</xdr:rowOff>
    </xdr:to>
    <xdr:grpSp>
      <xdr:nvGrpSpPr>
        <xdr:cNvPr id="30" name="Groep 29">
          <a:extLst>
            <a:ext uri="{FF2B5EF4-FFF2-40B4-BE49-F238E27FC236}">
              <a16:creationId xmlns:a16="http://schemas.microsoft.com/office/drawing/2014/main" id="{A3A2153A-D6A9-4247-90A9-5DCA7E5ECEB8}"/>
            </a:ext>
          </a:extLst>
        </xdr:cNvPr>
        <xdr:cNvGrpSpPr/>
      </xdr:nvGrpSpPr>
      <xdr:grpSpPr>
        <a:xfrm>
          <a:off x="502025" y="5746376"/>
          <a:ext cx="4228986" cy="291354"/>
          <a:chOff x="461684" y="4540624"/>
          <a:chExt cx="4228986" cy="291354"/>
        </a:xfrm>
      </xdr:grpSpPr>
      <xdr:sp macro="" textlink="">
        <xdr:nvSpPr>
          <xdr:cNvPr id="31" name="Tekstvak 30">
            <a:extLst>
              <a:ext uri="{FF2B5EF4-FFF2-40B4-BE49-F238E27FC236}">
                <a16:creationId xmlns:a16="http://schemas.microsoft.com/office/drawing/2014/main" id="{93F8F83E-9CC8-4340-A277-92443504F4BA}"/>
              </a:ext>
            </a:extLst>
          </xdr:cNvPr>
          <xdr:cNvSpPr txBox="1"/>
        </xdr:nvSpPr>
        <xdr:spPr>
          <a:xfrm>
            <a:off x="461684" y="4540624"/>
            <a:ext cx="486336" cy="29135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a:t>OZ</a:t>
            </a:r>
          </a:p>
        </xdr:txBody>
      </xdr:sp>
      <xdr:cxnSp macro="">
        <xdr:nvCxnSpPr>
          <xdr:cNvPr id="32" name="Rechte verbindingslijn met pijl 31">
            <a:extLst>
              <a:ext uri="{FF2B5EF4-FFF2-40B4-BE49-F238E27FC236}">
                <a16:creationId xmlns:a16="http://schemas.microsoft.com/office/drawing/2014/main" id="{A7E003F3-2F58-4AA2-999D-FA99B786E4CF}"/>
              </a:ext>
            </a:extLst>
          </xdr:cNvPr>
          <xdr:cNvCxnSpPr/>
        </xdr:nvCxnSpPr>
        <xdr:spPr>
          <a:xfrm>
            <a:off x="945890" y="4708713"/>
            <a:ext cx="3744780" cy="0"/>
          </a:xfrm>
          <a:prstGeom prst="straightConnector1">
            <a:avLst/>
          </a:prstGeom>
          <a:ln w="12700">
            <a:solidFill>
              <a:schemeClr val="bg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ables/table1.xml><?xml version="1.0" encoding="utf-8"?>
<table xmlns="http://schemas.openxmlformats.org/spreadsheetml/2006/main" id="2" name="Tabel2" displayName="Tabel2" ref="B7:F13" totalsRowCount="1" headerRowDxfId="31" dataDxfId="30" totalsRowDxfId="29">
  <autoFilter ref="B7:F12"/>
  <tableColumns count="5">
    <tableColumn id="5" name="Code locatie" totalsRowLabel="Totaal" dataDxfId="28" totalsRowDxfId="27"/>
    <tableColumn id="3" name="Configuratie" dataDxfId="26" totalsRowDxfId="25"/>
    <tableColumn id="1" name="Aantal nieuwe AC Laadpunten (22 kW) [st]" totalsRowFunction="sum" dataDxfId="24" totalsRowDxfId="23"/>
    <tableColumn id="2" name="Aantal nieuwe snellaadpunten DC (buiten scope) (50 kW) [st]" totalsRowFunction="sum" dataDxfId="22" totalsRowDxfId="21"/>
    <tableColumn id="4" name="Opmerkingen" dataDxfId="20" totalsRowDxfId="19"/>
  </tableColumns>
  <tableStyleInfo name="TableStyleLight10" showFirstColumn="0" showLastColumn="0" showRowStripes="1" showColumnStripes="0"/>
</table>
</file>

<file path=xl/tables/table2.xml><?xml version="1.0" encoding="utf-8"?>
<table xmlns="http://schemas.openxmlformats.org/spreadsheetml/2006/main" id="1" name="Tabel1" displayName="Tabel1" ref="B11:I18" totalsRowCount="1" headerRowDxfId="18" dataDxfId="17" totalsRowDxfId="16">
  <autoFilter ref="B11:I17"/>
  <tableColumns count="8">
    <tableColumn id="1" name="Code locatie" totalsRowLabel="Totaal" dataDxfId="15" totalsRowDxfId="14"/>
    <tableColumn id="14" name="Functie gebouw" dataDxfId="13" totalsRowDxfId="12"/>
    <tableColumn id="2" name="Type realisatie" dataDxfId="11" totalsRowDxfId="10"/>
    <tableColumn id="3" name="Verbruikscategorie [kva/gva]" dataDxfId="9" totalsRowDxfId="8"/>
    <tableColumn id="4" name="Maximale capaciteit aansluiting" dataDxfId="7" totalsRowDxfId="6"/>
    <tableColumn id="7" name="Gegarandeerde jaaropbrengst in jaar 1 [kWh/jaar]" totalsRowFunction="sum" dataDxfId="5" totalsRowDxfId="4" dataCellStyle="Komma"/>
    <tableColumn id="13" name="Aantal PV panelen* [st]" totalsRowFunction="sum" dataDxfId="3" totalsRowDxfId="2" dataCellStyle="Komma"/>
    <tableColumn id="17" name="Piekvermogen totaal* [Wp]" totalsRowFunction="sum" dataDxfId="1" totalsRowDxfId="0" dataCellStyle="Komma">
      <calculatedColumnFormula>Tabel1[[#This Row],[Aantal PV panelen* '[st']]]*375</calculatedColumnFormula>
    </tableColumn>
  </tableColumns>
  <tableStyleInfo name="TableStyleLight11" showFirstColumn="0" showLastColumn="0" showRowStripes="1" showColumnStripes="0"/>
</table>
</file>

<file path=xl/theme/theme1.xml><?xml version="1.0" encoding="utf-8"?>
<a:theme xmlns:a="http://schemas.openxmlformats.org/drawingml/2006/main" name="Thema1">
  <a:themeElements>
    <a:clrScheme name="Merosch nieuw">
      <a:dk1>
        <a:srgbClr val="005086"/>
      </a:dk1>
      <a:lt1>
        <a:srgbClr val="005086"/>
      </a:lt1>
      <a:dk2>
        <a:srgbClr val="A5A5A5"/>
      </a:dk2>
      <a:lt2>
        <a:srgbClr val="EDEDED"/>
      </a:lt2>
      <a:accent1>
        <a:srgbClr val="EC6609"/>
      </a:accent1>
      <a:accent2>
        <a:srgbClr val="52C832"/>
      </a:accent2>
      <a:accent3>
        <a:srgbClr val="04C3EE"/>
      </a:accent3>
      <a:accent4>
        <a:srgbClr val="005086"/>
      </a:accent4>
      <a:accent5>
        <a:srgbClr val="EC6609"/>
      </a:accent5>
      <a:accent6>
        <a:srgbClr val="52C832"/>
      </a:accent6>
      <a:hlink>
        <a:srgbClr val="52C832"/>
      </a:hlink>
      <a:folHlink>
        <a:srgbClr val="52C832"/>
      </a:folHlink>
    </a:clrScheme>
    <a:fontScheme name="Aangepast 1">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
  <sheetViews>
    <sheetView workbookViewId="0"/>
  </sheetViews>
  <sheetFormatPr defaultRowHeight="14.25" x14ac:dyDescent="0.2"/>
  <cols>
    <col min="1" max="1" width="9" style="1"/>
    <col min="2" max="2" width="10.375" style="1" customWidth="1"/>
    <col min="3" max="3" width="22.375" style="1" customWidth="1"/>
    <col min="4" max="4" width="24.5" style="1" customWidth="1"/>
    <col min="5" max="5" width="25.875" style="1" customWidth="1"/>
    <col min="6" max="6" width="22.125" style="1" customWidth="1"/>
    <col min="7" max="7" width="18" style="1" customWidth="1"/>
    <col min="8" max="8" width="13.375" style="1" customWidth="1"/>
    <col min="9" max="10" width="13.875" style="1" customWidth="1"/>
    <col min="11" max="12" width="14.625" style="1" customWidth="1"/>
    <col min="13" max="13" width="11.625" style="1" customWidth="1"/>
    <col min="14" max="14" width="11.5" style="1" customWidth="1"/>
    <col min="15" max="16384" width="9" style="1"/>
  </cols>
  <sheetData>
    <row r="2" spans="1:13" ht="146.25" customHeight="1" x14ac:dyDescent="0.2">
      <c r="B2" s="13"/>
      <c r="C2" s="13"/>
      <c r="D2" s="13"/>
      <c r="E2" s="13"/>
      <c r="F2" s="13"/>
      <c r="G2" s="13"/>
      <c r="H2" s="13"/>
      <c r="I2" s="13"/>
    </row>
    <row r="3" spans="1:13" ht="18" customHeight="1" x14ac:dyDescent="0.2"/>
    <row r="7" spans="1:13" ht="45" x14ac:dyDescent="0.25">
      <c r="A7" s="15"/>
      <c r="B7" s="16" t="s">
        <v>29</v>
      </c>
      <c r="C7" s="16" t="s">
        <v>42</v>
      </c>
      <c r="D7" s="16" t="s">
        <v>43</v>
      </c>
      <c r="E7" s="16" t="s">
        <v>33</v>
      </c>
      <c r="F7" s="15" t="s">
        <v>44</v>
      </c>
    </row>
    <row r="8" spans="1:13" x14ac:dyDescent="0.2">
      <c r="A8" s="15"/>
      <c r="B8" s="15" t="s">
        <v>34</v>
      </c>
      <c r="C8" s="15" t="s">
        <v>40</v>
      </c>
      <c r="D8" s="17">
        <v>8</v>
      </c>
      <c r="E8" s="17"/>
      <c r="F8" s="15"/>
      <c r="M8" s="2"/>
    </row>
    <row r="9" spans="1:13" x14ac:dyDescent="0.2">
      <c r="A9" s="15"/>
      <c r="B9" s="15" t="s">
        <v>35</v>
      </c>
      <c r="C9" s="15" t="s">
        <v>40</v>
      </c>
      <c r="D9" s="17">
        <v>8</v>
      </c>
      <c r="E9" s="17"/>
      <c r="F9" s="15"/>
    </row>
    <row r="10" spans="1:13" x14ac:dyDescent="0.2">
      <c r="A10" s="15"/>
      <c r="B10" s="15" t="s">
        <v>36</v>
      </c>
      <c r="C10" s="15" t="s">
        <v>40</v>
      </c>
      <c r="D10" s="17">
        <v>4</v>
      </c>
      <c r="E10" s="17"/>
      <c r="F10" s="15" t="s">
        <v>45</v>
      </c>
    </row>
    <row r="11" spans="1:13" x14ac:dyDescent="0.2">
      <c r="A11" s="15"/>
      <c r="B11" s="15" t="s">
        <v>14</v>
      </c>
      <c r="C11" s="15" t="s">
        <v>41</v>
      </c>
      <c r="D11" s="17">
        <v>16</v>
      </c>
      <c r="E11" s="17">
        <v>2</v>
      </c>
      <c r="F11" s="15"/>
    </row>
    <row r="12" spans="1:13" x14ac:dyDescent="0.2">
      <c r="A12" s="15"/>
      <c r="B12" s="15" t="s">
        <v>15</v>
      </c>
      <c r="C12" s="15" t="s">
        <v>40</v>
      </c>
      <c r="D12" s="17">
        <v>24</v>
      </c>
      <c r="E12" s="17">
        <v>2</v>
      </c>
      <c r="F12" s="15"/>
    </row>
    <row r="13" spans="1:13" x14ac:dyDescent="0.2">
      <c r="A13" s="15"/>
      <c r="B13" s="15" t="s">
        <v>9</v>
      </c>
      <c r="C13" s="15"/>
      <c r="D13" s="15">
        <f>SUBTOTAL(109,Tabel2[Aantal nieuwe AC Laadpunten (22 kW) '[st']])</f>
        <v>60</v>
      </c>
      <c r="E13" s="15">
        <f>SUBTOTAL(109,Tabel2[Aantal nieuwe snellaadpunten DC (buiten scope) (50 kW) '[st']])</f>
        <v>4</v>
      </c>
      <c r="F13" s="15"/>
    </row>
  </sheetData>
  <phoneticPr fontId="4" type="noConversion"/>
  <pageMargins left="0.7" right="0.7" top="0.75" bottom="0.75" header="0.3" footer="0.3"/>
  <pageSetup paperSize="9" orientation="portrait" horizontalDpi="1200" verticalDpi="12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J20"/>
  <sheetViews>
    <sheetView workbookViewId="0">
      <selection activeCell="D26" sqref="D26"/>
    </sheetView>
  </sheetViews>
  <sheetFormatPr defaultRowHeight="14.25" x14ac:dyDescent="0.2"/>
  <cols>
    <col min="3" max="3" width="18.5" customWidth="1"/>
    <col min="4" max="4" width="19.5" customWidth="1"/>
    <col min="5" max="5" width="20.375" customWidth="1"/>
    <col min="6" max="6" width="19.125" customWidth="1"/>
    <col min="7" max="7" width="18.75" customWidth="1"/>
    <col min="8" max="8" width="15.75" customWidth="1"/>
    <col min="9" max="9" width="15.875" customWidth="1"/>
    <col min="10" max="10" width="17.75" customWidth="1"/>
  </cols>
  <sheetData>
    <row r="11" spans="2:9" ht="45" x14ac:dyDescent="0.25">
      <c r="B11" s="14" t="s">
        <v>29</v>
      </c>
      <c r="C11" s="14" t="s">
        <v>6</v>
      </c>
      <c r="D11" s="14" t="s">
        <v>3</v>
      </c>
      <c r="E11" s="14" t="s">
        <v>5</v>
      </c>
      <c r="F11" s="14" t="s">
        <v>47</v>
      </c>
      <c r="G11" s="14" t="s">
        <v>46</v>
      </c>
      <c r="H11" s="14" t="s">
        <v>30</v>
      </c>
      <c r="I11" s="14" t="s">
        <v>32</v>
      </c>
    </row>
    <row r="12" spans="2:9" x14ac:dyDescent="0.2">
      <c r="B12" s="15" t="s">
        <v>34</v>
      </c>
      <c r="C12" s="15" t="s">
        <v>7</v>
      </c>
      <c r="D12" s="15" t="s">
        <v>12</v>
      </c>
      <c r="E12" s="15" t="s">
        <v>0</v>
      </c>
      <c r="F12" s="15" t="s">
        <v>2</v>
      </c>
      <c r="G12" s="18">
        <v>40500</v>
      </c>
      <c r="H12" s="18">
        <v>120</v>
      </c>
      <c r="I12" s="18">
        <f>Tabel1[[#This Row],[Aantal PV panelen* '[st']]]*375</f>
        <v>45000</v>
      </c>
    </row>
    <row r="13" spans="2:9" x14ac:dyDescent="0.2">
      <c r="B13" s="15" t="s">
        <v>35</v>
      </c>
      <c r="C13" s="15" t="s">
        <v>7</v>
      </c>
      <c r="D13" s="15" t="s">
        <v>12</v>
      </c>
      <c r="E13" s="15" t="s">
        <v>0</v>
      </c>
      <c r="F13" s="15" t="s">
        <v>2</v>
      </c>
      <c r="G13" s="18">
        <v>40500</v>
      </c>
      <c r="H13" s="18">
        <v>120</v>
      </c>
      <c r="I13" s="18">
        <f>Tabel1[[#This Row],[Aantal PV panelen* '[st']]]*375</f>
        <v>45000</v>
      </c>
    </row>
    <row r="14" spans="2:9" x14ac:dyDescent="0.2">
      <c r="B14" s="15" t="s">
        <v>36</v>
      </c>
      <c r="C14" s="15" t="s">
        <v>7</v>
      </c>
      <c r="D14" s="15" t="s">
        <v>12</v>
      </c>
      <c r="E14" s="15" t="s">
        <v>0</v>
      </c>
      <c r="F14" s="15" t="s">
        <v>2</v>
      </c>
      <c r="G14" s="18">
        <v>40500</v>
      </c>
      <c r="H14" s="18">
        <v>120</v>
      </c>
      <c r="I14" s="18">
        <f>Tabel1[[#This Row],[Aantal PV panelen* '[st']]]*375</f>
        <v>45000</v>
      </c>
    </row>
    <row r="15" spans="2:9" x14ac:dyDescent="0.2">
      <c r="B15" s="15" t="s">
        <v>14</v>
      </c>
      <c r="C15" s="15" t="s">
        <v>8</v>
      </c>
      <c r="D15" s="15" t="s">
        <v>12</v>
      </c>
      <c r="E15" s="15" t="s">
        <v>1</v>
      </c>
      <c r="F15" s="15" t="s">
        <v>27</v>
      </c>
      <c r="G15" s="18">
        <v>607500</v>
      </c>
      <c r="H15" s="18">
        <v>1800</v>
      </c>
      <c r="I15" s="18">
        <f>Tabel1[[#This Row],[Aantal PV panelen* '[st']]]*375</f>
        <v>675000</v>
      </c>
    </row>
    <row r="16" spans="2:9" x14ac:dyDescent="0.2">
      <c r="B16" s="15" t="s">
        <v>15</v>
      </c>
      <c r="C16" s="15" t="s">
        <v>11</v>
      </c>
      <c r="D16" s="15" t="s">
        <v>4</v>
      </c>
      <c r="E16" s="15" t="s">
        <v>1</v>
      </c>
      <c r="F16" s="15" t="s">
        <v>10</v>
      </c>
      <c r="G16" s="18">
        <v>675000</v>
      </c>
      <c r="H16" s="18">
        <v>2000</v>
      </c>
      <c r="I16" s="18">
        <f>Tabel1[[#This Row],[Aantal PV panelen* '[st']]]*375</f>
        <v>750000</v>
      </c>
    </row>
    <row r="17" spans="2:10" x14ac:dyDescent="0.2">
      <c r="B17" s="15"/>
      <c r="C17" s="15"/>
      <c r="D17" s="15"/>
      <c r="E17" s="15"/>
      <c r="F17" s="15"/>
      <c r="G17" s="15"/>
      <c r="H17" s="15"/>
      <c r="I17" s="15">
        <f>Tabel1[[#This Row],[Aantal PV panelen* '[st']]]*375</f>
        <v>0</v>
      </c>
    </row>
    <row r="18" spans="2:10" x14ac:dyDescent="0.2">
      <c r="B18" s="15" t="s">
        <v>9</v>
      </c>
      <c r="C18" s="15"/>
      <c r="D18" s="15"/>
      <c r="E18" s="15"/>
      <c r="F18" s="15"/>
      <c r="G18" s="18">
        <f>SUBTOTAL(109,Tabel1[Gegarandeerde jaaropbrengst in jaar 1 '[kWh/jaar']])</f>
        <v>1404000</v>
      </c>
      <c r="H18" s="18">
        <f>SUBTOTAL(109,Tabel1[Aantal PV panelen* '[st']])</f>
        <v>4160</v>
      </c>
      <c r="I18" s="18">
        <f>SUBTOTAL(109,Tabel1[Piekvermogen totaal* '[Wp']])</f>
        <v>1560000</v>
      </c>
      <c r="J18" s="19"/>
    </row>
    <row r="20" spans="2:10" x14ac:dyDescent="0.2">
      <c r="B20" t="s">
        <v>31</v>
      </c>
    </row>
  </sheetData>
  <phoneticPr fontId="4" type="noConversion"/>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2"/>
  <sheetViews>
    <sheetView tabSelected="1" zoomScale="85" zoomScaleNormal="85" workbookViewId="0">
      <selection activeCell="U7" sqref="U7"/>
    </sheetView>
  </sheetViews>
  <sheetFormatPr defaultRowHeight="14.25" x14ac:dyDescent="0.2"/>
  <cols>
    <col min="13" max="13" width="15.125" customWidth="1"/>
  </cols>
  <sheetData>
    <row r="2" spans="13:18" x14ac:dyDescent="0.2">
      <c r="M2" s="3" t="s">
        <v>13</v>
      </c>
      <c r="N2" s="4" t="s">
        <v>34</v>
      </c>
      <c r="O2" s="4" t="s">
        <v>37</v>
      </c>
      <c r="P2" s="4"/>
      <c r="Q2" s="4"/>
      <c r="R2" s="5"/>
    </row>
    <row r="3" spans="13:18" x14ac:dyDescent="0.2">
      <c r="M3" s="6" t="s">
        <v>25</v>
      </c>
      <c r="N3" t="s">
        <v>21</v>
      </c>
      <c r="O3" t="s">
        <v>16</v>
      </c>
      <c r="P3" s="7"/>
      <c r="Q3" s="7"/>
      <c r="R3" s="8"/>
    </row>
    <row r="4" spans="13:18" x14ac:dyDescent="0.2">
      <c r="M4" s="6" t="s">
        <v>28</v>
      </c>
      <c r="N4" s="7"/>
      <c r="O4" s="7"/>
      <c r="P4" s="7"/>
      <c r="Q4" s="7"/>
      <c r="R4" s="8"/>
    </row>
    <row r="5" spans="13:18" x14ac:dyDescent="0.2">
      <c r="M5" s="6"/>
      <c r="N5" s="7"/>
      <c r="O5" s="7"/>
      <c r="P5" s="7"/>
      <c r="Q5" s="7"/>
      <c r="R5" s="8"/>
    </row>
    <row r="6" spans="13:18" x14ac:dyDescent="0.2">
      <c r="M6" s="6"/>
      <c r="N6" s="7"/>
      <c r="O6" s="7"/>
      <c r="P6" s="7"/>
      <c r="Q6" s="7"/>
      <c r="R6" s="8"/>
    </row>
    <row r="7" spans="13:18" x14ac:dyDescent="0.2">
      <c r="M7" s="9"/>
      <c r="N7" s="10"/>
      <c r="O7" s="10"/>
      <c r="P7" s="10"/>
      <c r="Q7" s="10"/>
      <c r="R7" s="11"/>
    </row>
    <row r="10" spans="13:18" x14ac:dyDescent="0.2">
      <c r="M10" s="3" t="s">
        <v>13</v>
      </c>
      <c r="N10" s="4" t="s">
        <v>35</v>
      </c>
      <c r="O10" s="4" t="s">
        <v>38</v>
      </c>
      <c r="P10" s="4"/>
      <c r="Q10" s="4"/>
      <c r="R10" s="5"/>
    </row>
    <row r="11" spans="13:18" x14ac:dyDescent="0.2">
      <c r="M11" s="6" t="s">
        <v>25</v>
      </c>
      <c r="N11" t="s">
        <v>22</v>
      </c>
      <c r="O11" t="s">
        <v>26</v>
      </c>
      <c r="P11" s="7"/>
      <c r="Q11" s="7"/>
      <c r="R11" s="8"/>
    </row>
    <row r="12" spans="13:18" x14ac:dyDescent="0.2">
      <c r="M12" s="6" t="s">
        <v>28</v>
      </c>
      <c r="N12" s="7"/>
      <c r="O12" s="7"/>
      <c r="P12" s="7"/>
      <c r="Q12" s="7"/>
      <c r="R12" s="8"/>
    </row>
    <row r="13" spans="13:18" x14ac:dyDescent="0.2">
      <c r="M13" s="6"/>
      <c r="N13" s="7"/>
      <c r="O13" s="7"/>
      <c r="P13" s="7"/>
      <c r="Q13" s="7"/>
      <c r="R13" s="8"/>
    </row>
    <row r="14" spans="13:18" x14ac:dyDescent="0.2">
      <c r="M14" s="6"/>
      <c r="N14" s="7"/>
      <c r="O14" s="7"/>
      <c r="P14" s="7"/>
      <c r="Q14" s="7"/>
      <c r="R14" s="8"/>
    </row>
    <row r="15" spans="13:18" x14ac:dyDescent="0.2">
      <c r="M15" s="9"/>
      <c r="N15" s="10"/>
      <c r="O15" s="10"/>
      <c r="P15" s="10"/>
      <c r="Q15" s="10"/>
      <c r="R15" s="11"/>
    </row>
    <row r="18" spans="13:18" x14ac:dyDescent="0.2">
      <c r="M18" s="3" t="s">
        <v>13</v>
      </c>
      <c r="N18" s="4" t="s">
        <v>36</v>
      </c>
      <c r="O18" s="4" t="s">
        <v>39</v>
      </c>
      <c r="P18" s="4"/>
      <c r="Q18" s="4"/>
      <c r="R18" s="5"/>
    </row>
    <row r="19" spans="13:18" x14ac:dyDescent="0.2">
      <c r="M19" s="6" t="s">
        <v>25</v>
      </c>
      <c r="N19" t="s">
        <v>23</v>
      </c>
      <c r="O19" t="s">
        <v>18</v>
      </c>
      <c r="P19" s="7"/>
      <c r="Q19" s="7"/>
      <c r="R19" s="8"/>
    </row>
    <row r="20" spans="13:18" x14ac:dyDescent="0.2">
      <c r="M20" s="6" t="s">
        <v>28</v>
      </c>
      <c r="N20" s="7"/>
      <c r="O20" s="7"/>
      <c r="P20" s="7"/>
      <c r="Q20" s="7"/>
      <c r="R20" s="8"/>
    </row>
    <row r="21" spans="13:18" x14ac:dyDescent="0.2">
      <c r="M21" s="6"/>
      <c r="N21" s="7"/>
      <c r="O21" s="7"/>
      <c r="P21" s="7"/>
      <c r="Q21" s="7"/>
      <c r="R21" s="8"/>
    </row>
    <row r="22" spans="13:18" x14ac:dyDescent="0.2">
      <c r="M22" s="6"/>
      <c r="N22" s="7"/>
      <c r="O22" s="7"/>
      <c r="P22" s="7"/>
      <c r="Q22" s="7"/>
      <c r="R22" s="8"/>
    </row>
    <row r="23" spans="13:18" x14ac:dyDescent="0.2">
      <c r="M23" s="9"/>
      <c r="N23" s="10"/>
      <c r="O23" s="10"/>
      <c r="P23" s="10"/>
      <c r="Q23" s="10"/>
      <c r="R23" s="11"/>
    </row>
    <row r="26" spans="13:18" x14ac:dyDescent="0.2">
      <c r="M26" s="3" t="s">
        <v>13</v>
      </c>
      <c r="N26" s="4" t="s">
        <v>14</v>
      </c>
      <c r="O26" s="4" t="s">
        <v>17</v>
      </c>
      <c r="P26" s="4"/>
      <c r="Q26" s="4"/>
      <c r="R26" s="5"/>
    </row>
    <row r="27" spans="13:18" x14ac:dyDescent="0.2">
      <c r="M27" s="6" t="s">
        <v>25</v>
      </c>
      <c r="N27" t="s">
        <v>24</v>
      </c>
      <c r="O27" t="s">
        <v>26</v>
      </c>
      <c r="P27" s="7"/>
      <c r="Q27" s="7"/>
      <c r="R27" s="8"/>
    </row>
    <row r="28" spans="13:18" x14ac:dyDescent="0.2">
      <c r="M28" s="6" t="s">
        <v>28</v>
      </c>
      <c r="N28" s="7"/>
      <c r="O28" s="7"/>
      <c r="P28" s="7"/>
      <c r="Q28" s="7"/>
      <c r="R28" s="8"/>
    </row>
    <row r="29" spans="13:18" x14ac:dyDescent="0.2">
      <c r="M29" s="6"/>
      <c r="N29" s="7"/>
      <c r="O29" s="7"/>
      <c r="P29" s="7"/>
      <c r="Q29" s="7"/>
      <c r="R29" s="8"/>
    </row>
    <row r="30" spans="13:18" x14ac:dyDescent="0.2">
      <c r="M30" s="6"/>
      <c r="N30" s="7"/>
      <c r="O30" s="7"/>
      <c r="P30" s="7"/>
      <c r="Q30" s="7"/>
      <c r="R30" s="8"/>
    </row>
    <row r="31" spans="13:18" x14ac:dyDescent="0.2">
      <c r="M31" s="9"/>
      <c r="N31" s="10"/>
      <c r="O31" s="10"/>
      <c r="P31" s="10"/>
      <c r="Q31" s="10"/>
      <c r="R31" s="11"/>
    </row>
    <row r="34" spans="1:18" x14ac:dyDescent="0.2">
      <c r="M34" s="3" t="s">
        <v>13</v>
      </c>
      <c r="N34" s="4" t="s">
        <v>15</v>
      </c>
      <c r="O34" s="4" t="s">
        <v>19</v>
      </c>
      <c r="P34" s="4"/>
      <c r="Q34" s="4"/>
      <c r="R34" s="5"/>
    </row>
    <row r="35" spans="1:18" x14ac:dyDescent="0.2">
      <c r="M35" s="6" t="s">
        <v>25</v>
      </c>
      <c r="N35" t="s">
        <v>23</v>
      </c>
      <c r="O35" t="s">
        <v>18</v>
      </c>
      <c r="P35" s="7"/>
      <c r="Q35" s="7"/>
      <c r="R35" s="8"/>
    </row>
    <row r="36" spans="1:18" x14ac:dyDescent="0.2">
      <c r="M36" s="6" t="s">
        <v>28</v>
      </c>
      <c r="N36" s="7"/>
      <c r="O36" s="7"/>
      <c r="P36" s="7"/>
      <c r="Q36" s="7"/>
      <c r="R36" s="8"/>
    </row>
    <row r="37" spans="1:18" x14ac:dyDescent="0.2">
      <c r="M37" s="6"/>
      <c r="N37" s="7"/>
      <c r="O37" s="7"/>
      <c r="P37" s="7"/>
      <c r="Q37" s="7"/>
      <c r="R37" s="8"/>
    </row>
    <row r="38" spans="1:18" x14ac:dyDescent="0.2">
      <c r="M38" s="6"/>
      <c r="N38" s="7"/>
      <c r="O38" s="7"/>
      <c r="P38" s="7"/>
      <c r="Q38" s="7"/>
      <c r="R38" s="8"/>
    </row>
    <row r="39" spans="1:18" x14ac:dyDescent="0.2">
      <c r="M39" s="9"/>
      <c r="N39" s="10"/>
      <c r="O39" s="10"/>
      <c r="P39" s="10"/>
      <c r="Q39" s="10"/>
      <c r="R39" s="11"/>
    </row>
    <row r="42" spans="1:18" x14ac:dyDescent="0.2">
      <c r="A42" s="12" t="s">
        <v>20</v>
      </c>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0667B1-A1A6-4838-A3BE-6261DCB4304D}"/>
</file>

<file path=customXml/itemProps2.xml><?xml version="1.0" encoding="utf-8"?>
<ds:datastoreItem xmlns:ds="http://schemas.openxmlformats.org/officeDocument/2006/customXml" ds:itemID="{E7197226-1AF8-4326-9011-144B5B41C7D9}"/>
</file>

<file path=customXml/itemProps3.xml><?xml version="1.0" encoding="utf-8"?>
<ds:datastoreItem xmlns:ds="http://schemas.openxmlformats.org/officeDocument/2006/customXml" ds:itemID="{7AE6D7D5-0439-4F25-B600-6B36D5CE520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Scope Laadobjecten</vt:lpstr>
      <vt:lpstr>Scope PV-systemen</vt:lpstr>
      <vt:lpstr>Opdracht Locaties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Derko Budding</dc:creator>
  <cp:lastModifiedBy>Ingeborg Vos</cp:lastModifiedBy>
  <dcterms:created xsi:type="dcterms:W3CDTF">2018-06-21T11:46:00Z</dcterms:created>
  <dcterms:modified xsi:type="dcterms:W3CDTF">2021-07-22T08:53:48Z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