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einb-my.sharepoint.com/personal/bdoms_pleinb_nl/Documents/Plein B VOF/COACHING EN ADVIES/Opdrachten/Gemeente Dongen Uitvraag duurzame fietsbrug/Contract/Contract fietsbrug gemeente Dongen/"/>
    </mc:Choice>
  </mc:AlternateContent>
  <xr:revisionPtr revIDLastSave="188" documentId="8_{CCD30839-CCF7-46FE-B7C3-CF980790E1BB}" xr6:coauthVersionLast="47" xr6:coauthVersionMax="47" xr10:uidLastSave="{20BF636B-CCCC-4CCC-A9B1-1B356766F054}"/>
  <bookViews>
    <workbookView showHorizontalScroll="0" showVerticalScroll="0" xWindow="-110" yWindow="-110" windowWidth="19420" windowHeight="10420" xr2:uid="{00000000-000D-0000-FFFF-FFFF00000000}"/>
  </bookViews>
  <sheets>
    <sheet name="Beoordeling" sheetId="8" r:id="rId1"/>
  </sheets>
  <definedNames>
    <definedName name="_xlnm.Print_Area" localSheetId="0">Beoordeling!$A$1:$G$18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8" l="1"/>
  <c r="E16" i="8"/>
  <c r="F16" i="8"/>
  <c r="G16" i="8"/>
  <c r="H16" i="8"/>
  <c r="I16" i="8"/>
  <c r="J16" i="8"/>
  <c r="C16" i="8"/>
  <c r="J18" i="8"/>
  <c r="G18" i="8"/>
  <c r="H18" i="8"/>
  <c r="I18" i="8"/>
  <c r="C24" i="8"/>
  <c r="D18" i="8" l="1"/>
  <c r="C18" i="8"/>
  <c r="E18" i="8"/>
  <c r="F18" i="8"/>
</calcChain>
</file>

<file path=xl/sharedStrings.xml><?xml version="1.0" encoding="utf-8"?>
<sst xmlns="http://schemas.openxmlformats.org/spreadsheetml/2006/main" count="29" uniqueCount="29">
  <si>
    <t>= invulveld</t>
  </si>
  <si>
    <t>Aannemers</t>
  </si>
  <si>
    <t>Omschrijving</t>
  </si>
  <si>
    <t>Evaluatieprijs</t>
  </si>
  <si>
    <t>Percentage kwaliteit</t>
  </si>
  <si>
    <t>Aannemer A</t>
  </si>
  <si>
    <t>Aannemer B</t>
  </si>
  <si>
    <t>Aannemer C</t>
  </si>
  <si>
    <t>Aannemer D</t>
  </si>
  <si>
    <t>Aannemer E</t>
  </si>
  <si>
    <t>Datum aanbesteding:</t>
  </si>
  <si>
    <t>Aanbestedingscommissie:</t>
  </si>
  <si>
    <t>Fictieve korting</t>
  </si>
  <si>
    <t>@namen aanwezigen@</t>
  </si>
  <si>
    <t>Aangeboden MKI waarde</t>
  </si>
  <si>
    <t>Zaaknummer:</t>
  </si>
  <si>
    <t>Rekenblad evaluatieprijs bij aanbesteding</t>
  </si>
  <si>
    <t>@zaaknr@</t>
  </si>
  <si>
    <t>Evaluatieprijs = Inschrijfsom - fictieve korting</t>
  </si>
  <si>
    <t>Maximaal te behalen fictieve korting</t>
  </si>
  <si>
    <t>Budgetraming</t>
  </si>
  <si>
    <t>Referentie MKI</t>
  </si>
  <si>
    <t>Fiets- voetgangersbrug, Sportlaan/Crispijnhof Dongen</t>
  </si>
  <si>
    <t>Inschrijfsom</t>
  </si>
  <si>
    <t>Aannemer F</t>
  </si>
  <si>
    <t>Aannemer G</t>
  </si>
  <si>
    <t>Aannemer H</t>
  </si>
  <si>
    <t>d.d. 14 jul 2021</t>
  </si>
  <si>
    <t>Cel kleurt rood bij MKI &lt; € 0,00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</si>
</sst>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Protection="1">
      <protection hidden="1"/>
    </xf>
    <xf numFmtId="0" fontId="5" fillId="0" borderId="0" xfId="0" applyFont="1" applyProtection="1">
      <protection hidden="1"/>
    </xf>
    <xf numFmtId="0" fontId="0" fillId="0" borderId="0" xfId="0" quotePrefix="1" applyProtection="1">
      <protection hidden="1"/>
    </xf>
    <xf numFmtId="0" fontId="5" fillId="3" borderId="0" xfId="0" applyFont="1" applyFill="1" applyProtection="1"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0" fillId="0" borderId="1" xfId="0" applyBorder="1" applyProtection="1">
      <protection hidden="1"/>
    </xf>
    <xf numFmtId="0" fontId="0" fillId="0" borderId="0" xfId="0" applyFill="1" applyProtection="1">
      <protection hidden="1"/>
    </xf>
    <xf numFmtId="0" fontId="1" fillId="0" borderId="2" xfId="0" applyFont="1" applyBorder="1" applyProtection="1">
      <protection hidden="1"/>
    </xf>
    <xf numFmtId="0" fontId="0" fillId="0" borderId="1" xfId="0" applyFont="1" applyFill="1" applyBorder="1" applyProtection="1">
      <protection hidden="1"/>
    </xf>
    <xf numFmtId="44" fontId="8" fillId="2" borderId="6" xfId="1" applyFont="1" applyFill="1" applyBorder="1" applyAlignment="1" applyProtection="1">
      <alignment wrapText="1"/>
      <protection hidden="1"/>
    </xf>
    <xf numFmtId="0" fontId="1" fillId="0" borderId="2" xfId="0" applyFont="1" applyFill="1" applyBorder="1" applyProtection="1">
      <protection hidden="1"/>
    </xf>
    <xf numFmtId="44" fontId="3" fillId="3" borderId="2" xfId="1" applyFont="1" applyFill="1" applyBorder="1" applyAlignment="1" applyProtection="1">
      <alignment horizontal="center" vertical="center"/>
      <protection locked="0" hidden="1"/>
    </xf>
    <xf numFmtId="0" fontId="9" fillId="0" borderId="0" xfId="0" quotePrefix="1" applyFont="1" applyProtection="1">
      <protection hidden="1"/>
    </xf>
    <xf numFmtId="44" fontId="1" fillId="0" borderId="4" xfId="1" applyFont="1" applyBorder="1" applyProtection="1">
      <protection hidden="1"/>
    </xf>
    <xf numFmtId="44" fontId="1" fillId="2" borderId="7" xfId="1" applyFont="1" applyFill="1" applyBorder="1" applyAlignment="1" applyProtection="1">
      <alignment horizontal="center" vertical="center"/>
      <protection hidden="1"/>
    </xf>
    <xf numFmtId="0" fontId="5" fillId="0" borderId="0" xfId="0" quotePrefix="1" applyFont="1" applyProtection="1">
      <protection hidden="1"/>
    </xf>
    <xf numFmtId="0" fontId="0" fillId="0" borderId="2" xfId="0" applyFont="1" applyFill="1" applyBorder="1" applyProtection="1">
      <protection hidden="1"/>
    </xf>
    <xf numFmtId="44" fontId="3" fillId="0" borderId="2" xfId="1" applyFont="1" applyBorder="1" applyAlignment="1" applyProtection="1">
      <alignment horizontal="center" vertical="center"/>
      <protection hidden="1"/>
    </xf>
    <xf numFmtId="9" fontId="0" fillId="0" borderId="0" xfId="2" applyFont="1" applyProtection="1">
      <protection hidden="1"/>
    </xf>
    <xf numFmtId="44" fontId="0" fillId="0" borderId="0" xfId="1" applyFont="1" applyProtection="1">
      <protection hidden="1"/>
    </xf>
    <xf numFmtId="44" fontId="0" fillId="0" borderId="0" xfId="0" applyNumberFormat="1" applyProtection="1">
      <protection hidden="1"/>
    </xf>
    <xf numFmtId="44" fontId="3" fillId="3" borderId="2" xfId="1" applyFont="1" applyFill="1" applyBorder="1" applyProtection="1">
      <protection locked="0" hidden="1"/>
    </xf>
    <xf numFmtId="0" fontId="2" fillId="2" borderId="8" xfId="0" applyFont="1" applyFill="1" applyBorder="1" applyProtection="1">
      <protection hidden="1"/>
    </xf>
    <xf numFmtId="0" fontId="0" fillId="0" borderId="5" xfId="0" applyFont="1" applyBorder="1" applyProtection="1">
      <protection hidden="1"/>
    </xf>
    <xf numFmtId="44" fontId="3" fillId="3" borderId="3" xfId="1" applyFont="1" applyFill="1" applyBorder="1" applyAlignment="1" applyProtection="1">
      <alignment horizontal="center" vertical="center"/>
      <protection locked="0" hidden="1"/>
    </xf>
    <xf numFmtId="0" fontId="0" fillId="0" borderId="9" xfId="0" applyFont="1" applyBorder="1" applyProtection="1">
      <protection hidden="1"/>
    </xf>
    <xf numFmtId="44" fontId="3" fillId="3" borderId="3" xfId="1" applyFont="1" applyFill="1" applyBorder="1" applyProtection="1">
      <protection locked="0"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quotePrefix="1" applyFont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</cellXfs>
  <cellStyles count="3">
    <cellStyle name="Procent" xfId="2" builtinId="5"/>
    <cellStyle name="Standaard" xfId="0" builtinId="0"/>
    <cellStyle name="Valuta" xfId="1" builtin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6"/>
  <sheetViews>
    <sheetView showGridLines="0" tabSelected="1" topLeftCell="A8" zoomScale="115" zoomScaleNormal="115" workbookViewId="0">
      <selection activeCell="F15" sqref="F15"/>
    </sheetView>
  </sheetViews>
  <sheetFormatPr defaultColWidth="9.09765625" defaultRowHeight="13" x14ac:dyDescent="0.3"/>
  <cols>
    <col min="1" max="1" width="29" style="1" customWidth="1"/>
    <col min="2" max="2" width="2.69921875" style="1" customWidth="1"/>
    <col min="3" max="3" width="15" style="1" customWidth="1"/>
    <col min="4" max="10" width="13.69921875" style="1" customWidth="1"/>
    <col min="11" max="16384" width="9.09765625" style="1"/>
  </cols>
  <sheetData>
    <row r="2" spans="1:11" ht="21" x14ac:dyDescent="0.5">
      <c r="A2" s="31" t="s">
        <v>16</v>
      </c>
      <c r="B2" s="31"/>
      <c r="C2" s="31"/>
      <c r="D2" s="31"/>
      <c r="E2" s="31"/>
      <c r="F2" s="31"/>
      <c r="G2" s="31"/>
      <c r="H2" s="30"/>
      <c r="I2" s="30"/>
      <c r="J2" s="30"/>
    </row>
    <row r="3" spans="1:11" ht="21" x14ac:dyDescent="0.5">
      <c r="A3" s="32" t="s">
        <v>22</v>
      </c>
      <c r="B3" s="31"/>
      <c r="C3" s="31"/>
      <c r="D3" s="31"/>
      <c r="E3" s="31"/>
      <c r="F3" s="31"/>
      <c r="G3" s="31"/>
      <c r="H3" s="30"/>
      <c r="I3" s="30"/>
      <c r="J3" s="30"/>
    </row>
    <row r="5" spans="1:11" x14ac:dyDescent="0.3">
      <c r="A5" s="2" t="s">
        <v>10</v>
      </c>
      <c r="B5" s="2" t="s">
        <v>27</v>
      </c>
    </row>
    <row r="6" spans="1:11" x14ac:dyDescent="0.3">
      <c r="A6" s="2" t="s">
        <v>15</v>
      </c>
      <c r="B6" s="18" t="s">
        <v>17</v>
      </c>
    </row>
    <row r="7" spans="1:11" x14ac:dyDescent="0.3">
      <c r="A7" s="2" t="s">
        <v>11</v>
      </c>
      <c r="B7" s="18" t="s">
        <v>13</v>
      </c>
    </row>
    <row r="8" spans="1:11" x14ac:dyDescent="0.3">
      <c r="A8" s="2"/>
      <c r="B8" s="3"/>
    </row>
    <row r="9" spans="1:11" x14ac:dyDescent="0.3">
      <c r="A9" s="2"/>
      <c r="C9" s="4"/>
      <c r="D9" s="3" t="s">
        <v>0</v>
      </c>
    </row>
    <row r="10" spans="1:11" x14ac:dyDescent="0.3">
      <c r="A10" s="2"/>
      <c r="B10" s="2"/>
      <c r="C10" s="3"/>
    </row>
    <row r="11" spans="1:11" ht="38.25" customHeight="1" x14ac:dyDescent="0.3">
      <c r="A11" s="33" t="s">
        <v>2</v>
      </c>
      <c r="B11" s="34"/>
      <c r="C11" s="33" t="s">
        <v>1</v>
      </c>
      <c r="D11" s="35"/>
      <c r="E11" s="35"/>
      <c r="F11" s="35"/>
      <c r="G11" s="35"/>
      <c r="H11" s="35"/>
      <c r="I11" s="35"/>
      <c r="J11" s="34"/>
    </row>
    <row r="12" spans="1:11" s="6" customForma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1" x14ac:dyDescent="0.3">
      <c r="A13" s="25"/>
      <c r="B13" s="12"/>
      <c r="C13" s="17" t="s">
        <v>5</v>
      </c>
      <c r="D13" s="17" t="s">
        <v>6</v>
      </c>
      <c r="E13" s="17" t="s">
        <v>7</v>
      </c>
      <c r="F13" s="17" t="s">
        <v>8</v>
      </c>
      <c r="G13" s="17" t="s">
        <v>9</v>
      </c>
      <c r="H13" s="17" t="s">
        <v>24</v>
      </c>
      <c r="I13" s="17" t="s">
        <v>25</v>
      </c>
      <c r="J13" s="17" t="s">
        <v>26</v>
      </c>
    </row>
    <row r="14" spans="1:11" x14ac:dyDescent="0.3">
      <c r="A14" s="26" t="s">
        <v>23</v>
      </c>
      <c r="B14" s="13"/>
      <c r="C14" s="14">
        <v>20000</v>
      </c>
      <c r="D14" s="14">
        <v>70000</v>
      </c>
      <c r="E14" s="14">
        <v>40000</v>
      </c>
      <c r="F14" s="14"/>
      <c r="G14" s="14"/>
      <c r="H14" s="14"/>
      <c r="I14" s="14"/>
      <c r="J14" s="27"/>
    </row>
    <row r="15" spans="1:11" s="7" customFormat="1" x14ac:dyDescent="0.3">
      <c r="A15" s="28" t="s">
        <v>14</v>
      </c>
      <c r="B15" s="11"/>
      <c r="C15" s="24">
        <v>615</v>
      </c>
      <c r="D15" s="24">
        <v>100</v>
      </c>
      <c r="E15" s="24">
        <v>615</v>
      </c>
      <c r="F15" s="24"/>
      <c r="G15" s="24"/>
      <c r="H15" s="24"/>
      <c r="I15" s="24"/>
      <c r="J15" s="29"/>
      <c r="K15" s="7" t="s">
        <v>28</v>
      </c>
    </row>
    <row r="16" spans="1:11" s="7" customFormat="1" x14ac:dyDescent="0.3">
      <c r="A16" s="26" t="s">
        <v>12</v>
      </c>
      <c r="B16" s="19"/>
      <c r="C16" s="20">
        <f>IF(ISBLANK(C15),"",($C$24/$C$25)*($C$25-C15))</f>
        <v>399.19354838709683</v>
      </c>
      <c r="D16" s="20">
        <f t="shared" ref="D16:J16" si="0">IF(ISBLANK(D15),"",($C$24/$C$25)*($C$25-D15))</f>
        <v>41516.129032258068</v>
      </c>
      <c r="E16" s="20">
        <f t="shared" si="0"/>
        <v>399.19354838709683</v>
      </c>
      <c r="F16" s="20" t="str">
        <f t="shared" si="0"/>
        <v/>
      </c>
      <c r="G16" s="20" t="str">
        <f t="shared" si="0"/>
        <v/>
      </c>
      <c r="H16" s="20" t="str">
        <f t="shared" si="0"/>
        <v/>
      </c>
      <c r="I16" s="20" t="str">
        <f t="shared" si="0"/>
        <v/>
      </c>
      <c r="J16" s="20" t="str">
        <f t="shared" si="0"/>
        <v/>
      </c>
    </row>
    <row r="17" spans="1:10" x14ac:dyDescent="0.3">
      <c r="C17" s="8"/>
      <c r="D17" s="8"/>
      <c r="E17" s="8"/>
      <c r="F17" s="8"/>
      <c r="G17" s="9"/>
      <c r="H17" s="8"/>
      <c r="I17" s="8"/>
      <c r="J17" s="9"/>
    </row>
    <row r="18" spans="1:10" x14ac:dyDescent="0.3">
      <c r="A18" s="10" t="s">
        <v>3</v>
      </c>
      <c r="B18" s="10"/>
      <c r="C18" s="16">
        <f>IF(ISBLANK(C15),"",C14-C16)</f>
        <v>19600.806451612902</v>
      </c>
      <c r="D18" s="16">
        <f>IF(ISBLANK(D15),"",D14-D16)</f>
        <v>28483.870967741932</v>
      </c>
      <c r="E18" s="16">
        <f t="shared" ref="E18:J18" si="1">IF(ISBLANK(E15),"",E14-E16)</f>
        <v>39600.806451612902</v>
      </c>
      <c r="F18" s="16" t="str">
        <f t="shared" si="1"/>
        <v/>
      </c>
      <c r="G18" s="16" t="str">
        <f t="shared" si="1"/>
        <v/>
      </c>
      <c r="H18" s="16" t="str">
        <f t="shared" si="1"/>
        <v/>
      </c>
      <c r="I18" s="16" t="str">
        <f t="shared" si="1"/>
        <v/>
      </c>
      <c r="J18" s="16" t="str">
        <f t="shared" si="1"/>
        <v/>
      </c>
    </row>
    <row r="19" spans="1:10" x14ac:dyDescent="0.3">
      <c r="A19" s="15" t="s">
        <v>18</v>
      </c>
    </row>
    <row r="22" spans="1:10" x14ac:dyDescent="0.3">
      <c r="A22" s="1" t="s">
        <v>4</v>
      </c>
      <c r="C22" s="21">
        <v>0.9</v>
      </c>
    </row>
    <row r="23" spans="1:10" x14ac:dyDescent="0.3">
      <c r="A23" s="1" t="s">
        <v>20</v>
      </c>
      <c r="C23" s="22">
        <v>55000</v>
      </c>
    </row>
    <row r="24" spans="1:10" x14ac:dyDescent="0.3">
      <c r="A24" s="1" t="s">
        <v>19</v>
      </c>
      <c r="C24" s="23">
        <f>C22*C23</f>
        <v>49500</v>
      </c>
    </row>
    <row r="25" spans="1:10" x14ac:dyDescent="0.3">
      <c r="A25" s="1" t="s">
        <v>21</v>
      </c>
      <c r="C25" s="22">
        <v>620</v>
      </c>
    </row>
    <row r="26" spans="1:10" x14ac:dyDescent="0.3">
      <c r="C26" s="22"/>
    </row>
  </sheetData>
  <mergeCells count="4">
    <mergeCell ref="A2:G2"/>
    <mergeCell ref="A3:G3"/>
    <mergeCell ref="A11:B11"/>
    <mergeCell ref="C11:J11"/>
  </mergeCells>
  <conditionalFormatting sqref="C15:D15 G15:J15">
    <cfRule type="cellIs" dxfId="2" priority="3" operator="lessThan">
      <formula>$C$26</formula>
    </cfRule>
  </conditionalFormatting>
  <conditionalFormatting sqref="E15">
    <cfRule type="cellIs" dxfId="1" priority="2" operator="lessThan">
      <formula>$C$26</formula>
    </cfRule>
  </conditionalFormatting>
  <conditionalFormatting sqref="F15">
    <cfRule type="cellIs" dxfId="0" priority="1" operator="lessThan">
      <formula>$C$26</formula>
    </cfRule>
  </conditionalFormatting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Footer>&amp;L&amp;8&amp;Z&amp;F&amp;R&amp;8pagina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Beoordeling</vt:lpstr>
      <vt:lpstr>Beoordeling!Afdrukbereik</vt:lpstr>
    </vt:vector>
  </TitlesOfParts>
  <Company>Liemers Infragroep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niek@onna-infra-inzicht.nl</dc:creator>
  <cp:lastModifiedBy>Bas Doms</cp:lastModifiedBy>
  <cp:lastPrinted>2013-06-13T11:29:14Z</cp:lastPrinted>
  <dcterms:created xsi:type="dcterms:W3CDTF">2012-11-29T11:00:49Z</dcterms:created>
  <dcterms:modified xsi:type="dcterms:W3CDTF">2021-06-08T15:34:43Z</dcterms:modified>
</cp:coreProperties>
</file>