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Account Licenties - SoftwareOne - Comparex/3. Nota van inlichtingen/"/>
    </mc:Choice>
  </mc:AlternateContent>
  <xr:revisionPtr revIDLastSave="0" documentId="8_{41DB48FD-E9FF-4E7E-9D73-0F3873D6F1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2" l="1"/>
  <c r="J8" i="2" s="1"/>
  <c r="H5" i="2"/>
  <c r="J5" i="2" s="1"/>
  <c r="H18" i="2"/>
  <c r="J18" i="2" s="1"/>
  <c r="K18" i="2" s="1"/>
  <c r="H17" i="2"/>
  <c r="J17" i="2" s="1"/>
  <c r="K17" i="2" s="1"/>
  <c r="H16" i="2"/>
  <c r="J16" i="2" s="1"/>
  <c r="K16" i="2" s="1"/>
  <c r="H11" i="2"/>
  <c r="J11" i="2" s="1"/>
  <c r="H10" i="2"/>
  <c r="J10" i="2" s="1"/>
  <c r="H9" i="2"/>
  <c r="J9" i="2" s="1"/>
  <c r="H7" i="2"/>
  <c r="J7" i="2" s="1"/>
  <c r="H6" i="2"/>
  <c r="J6" i="2" s="1"/>
  <c r="K6" i="2" s="1"/>
  <c r="J23" i="2"/>
  <c r="K23" i="2" s="1"/>
  <c r="K24" i="2" s="1"/>
  <c r="K5" i="2" l="1"/>
  <c r="K19" i="2"/>
  <c r="J19" i="2"/>
  <c r="J24" i="2"/>
  <c r="K8" i="2"/>
  <c r="K9" i="2"/>
  <c r="K10" i="2"/>
  <c r="K11" i="2"/>
  <c r="J12" i="2" l="1"/>
  <c r="K7" i="2"/>
  <c r="K12" i="2" s="1"/>
  <c r="K26" i="2" s="1"/>
</calcChain>
</file>

<file path=xl/sharedStrings.xml><?xml version="1.0" encoding="utf-8"?>
<sst xmlns="http://schemas.openxmlformats.org/spreadsheetml/2006/main" count="73" uniqueCount="51">
  <si>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</si>
  <si>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</si>
  <si>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</si>
  <si>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</si>
  <si>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</si>
  <si>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</si>
  <si>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</si>
  <si>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SQL Server Standard Core 2019</t>
  </si>
  <si>
    <t>CSP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</si>
  <si>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</si>
  <si>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</si>
  <si>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</si>
  <si>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</si>
  <si>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</si>
  <si>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</si>
  <si>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</si>
  <si>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</si>
  <si>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</si>
  <si>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</si>
  <si>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</si>
  <si>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</si>
  <si>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</si>
  <si>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</si>
  <si>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</si>
  <si>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</si>
  <si>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</si>
  <si>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</si>
  <si>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</si>
  <si>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</si>
  <si>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AAA-10760</t>
  </si>
  <si>
    <t>Office 365 E3</t>
  </si>
  <si>
    <t>T6A-00024</t>
  </si>
  <si>
    <t>7NQ-00302</t>
  </si>
  <si>
    <t>NK4-00002</t>
  </si>
  <si>
    <t>N9U-00002</t>
  </si>
  <si>
    <t>9EA-00039</t>
  </si>
  <si>
    <t>Windows Server Datacenter Core 2019/2022</t>
  </si>
  <si>
    <t>AAA-10842</t>
  </si>
  <si>
    <t>item number bij Microsoft</t>
  </si>
  <si>
    <t>EA</t>
  </si>
  <si>
    <t>maandelijks</t>
  </si>
  <si>
    <t>Totaal nettoprijs (Prijs per licentie x aantal licenties)</t>
  </si>
  <si>
    <r>
      <t xml:space="preserve">Opslag percentage in % over totaal aantal licenties.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</si>
  <si>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Totaal nettoprijs </t>
  </si>
  <si>
    <t xml:space="preserve">Totaal netto prijs + Opslagpercentage inschrijfprijs per jaar exclusief BTW 
</t>
  </si>
  <si>
    <t xml:space="preserve">Totaal Netto prijs + Opslagpercentage x aantallen licentie inschrijfprijs per jaar exclusief BTW 
</t>
  </si>
  <si>
    <t>Totaal prijs voor 3 jaar exclusief BTW (=Totaal netto prijs + opslagpercentage x 3jaar)</t>
  </si>
  <si>
    <r>
      <rPr>
        <b/>
        <sz val="16"/>
        <color theme="1"/>
        <rFont val="Calibri"/>
        <family val="2"/>
        <scheme val="minor"/>
      </rPr>
      <t>Inschrijfbiljet Bijlage 1 Aanbesteding Microsoft Licenties met kenmerk SIW009014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uw opslagpercentage over het aantal licenties). 
Opslagpercentage mag negatief zijn. 
Verder instructies staan vermeld in paragraaf 3.5 aanbestedingsdocument.
De velden bevatten formules en zijn cellen beveiligd.</t>
    </r>
  </si>
  <si>
    <t>Enterprise Mobility and Security E3 from SA</t>
  </si>
  <si>
    <t>O365 E3</t>
  </si>
  <si>
    <t>Enterprise Mobility and Security E3 from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</si>
</sst>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48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left" vertical="top" wrapText="1"/>
    </xf>
    <xf numFmtId="0" fontId="2" fillId="2" borderId="61" xfId="0" applyFont="1" applyFill="1" applyBorder="1" applyAlignment="1">
      <alignment horizontal="center" vertical="top" wrapText="1"/>
    </xf>
    <xf numFmtId="0" fontId="0" fillId="11" borderId="29" xfId="61" applyFont="1" applyFill="1" applyBorder="1" applyAlignment="1">
      <alignment horizontal="center" vertical="center" wrapText="1"/>
    </xf>
    <xf numFmtId="166" fontId="25" fillId="11" borderId="23" xfId="61" applyNumberFormat="1" applyFont="1" applyFill="1" applyBorder="1" applyAlignment="1">
      <alignment horizontal="left" vertical="center" wrapText="1" readingOrder="1"/>
    </xf>
    <xf numFmtId="166" fontId="25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0" fillId="11" borderId="51" xfId="61" applyFont="1" applyFill="1" applyBorder="1" applyAlignment="1">
      <alignment horizontal="center" vertical="center" wrapText="1"/>
    </xf>
    <xf numFmtId="166" fontId="25" fillId="11" borderId="18" xfId="61" applyNumberFormat="1" applyFont="1" applyFill="1" applyBorder="1" applyAlignment="1">
      <alignment horizontal="left" vertical="center" wrapText="1" readingOrder="1"/>
    </xf>
    <xf numFmtId="166" fontId="25" fillId="11" borderId="56" xfId="61" applyNumberFormat="1" applyFont="1" applyFill="1" applyBorder="1" applyAlignment="1">
      <alignment horizontal="left" vertical="center" wrapText="1" readingOrder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7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" fillId="2" borderId="48" xfId="0" applyFont="1" applyFill="1" applyBorder="1" applyAlignment="1">
      <alignment horizontal="left" vertical="top" wrapText="1"/>
    </xf>
    <xf numFmtId="0" fontId="0" fillId="0" borderId="63" xfId="0" applyFont="1" applyBorder="1" applyAlignment="1">
      <alignment wrapText="1"/>
    </xf>
    <xf numFmtId="0" fontId="2" fillId="2" borderId="64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8" fillId="0" borderId="50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8" fillId="0" borderId="48" xfId="0" applyFont="1" applyFill="1" applyBorder="1" applyAlignment="1">
      <alignment horizontal="center"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8" fillId="0" borderId="50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2" fillId="12" borderId="48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44" fontId="0" fillId="12" borderId="58" xfId="1" applyFont="1" applyFill="1" applyBorder="1" applyAlignment="1" applyProtection="1">
      <alignment horizontal="left" vertical="center"/>
    </xf>
    <xf numFmtId="0" fontId="2" fillId="2" borderId="65" xfId="0" applyFont="1" applyFill="1" applyBorder="1" applyAlignment="1">
      <alignment horizontal="center" vertical="top" wrapText="1"/>
    </xf>
    <xf numFmtId="44" fontId="2" fillId="12" borderId="19" xfId="1" applyFont="1" applyFill="1" applyBorder="1" applyAlignment="1" applyProtection="1">
      <alignment horizontal="left" vertical="center"/>
    </xf>
    <xf numFmtId="44" fontId="2" fillId="12" borderId="22" xfId="1" applyFont="1" applyFill="1" applyBorder="1" applyAlignment="1" applyProtection="1">
      <alignment horizontal="left" vertical="center"/>
    </xf>
    <xf numFmtId="0" fontId="0" fillId="2" borderId="20" xfId="0" applyFont="1" applyFill="1" applyBorder="1"/>
    <xf numFmtId="0" fontId="22" fillId="2" borderId="20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7" fillId="0" borderId="0" xfId="0" applyFont="1" applyBorder="1" applyAlignment="1">
      <alignment horizontal="center"/>
    </xf>
    <xf numFmtId="0" fontId="27" fillId="0" borderId="52" xfId="0" applyFont="1" applyBorder="1" applyAlignment="1">
      <alignment horizontal="center"/>
    </xf>
    <xf numFmtId="0" fontId="5" fillId="0" borderId="21" xfId="0" applyFont="1" applyBorder="1" applyAlignment="1">
      <alignment horizontal="left" vertical="top"/>
    </xf>
    <xf numFmtId="0" fontId="2" fillId="0" borderId="57" xfId="83" applyFont="1" applyBorder="1" applyAlignment="1">
      <alignment horizontal="center"/>
    </xf>
    <xf numFmtId="0" fontId="2" fillId="0" borderId="58" xfId="83" applyFont="1" applyBorder="1" applyAlignment="1">
      <alignment horizontal="center"/>
    </xf>
    <xf numFmtId="0" fontId="2" fillId="0" borderId="59" xfId="83" applyFont="1" applyBorder="1" applyAlignment="1">
      <alignment horizontal="center"/>
    </xf>
    <xf numFmtId="0" fontId="0" fillId="10" borderId="21" xfId="0" applyFill="1" applyBorder="1" applyAlignment="1" applyProtection="1">
      <alignment horizontal="left" vertical="top" wrapText="1"/>
      <protection locked="0"/>
    </xf>
    <xf numFmtId="0" fontId="5" fillId="10" borderId="21" xfId="0" applyFont="1" applyFill="1" applyBorder="1" applyAlignment="1" applyProtection="1">
      <alignment horizontal="left" vertical="top"/>
      <protection locked="0"/>
    </xf>
    <xf numFmtId="0" fontId="5" fillId="10" borderId="26" xfId="0" applyFont="1" applyFill="1" applyBorder="1" applyAlignment="1" applyProtection="1">
      <alignment horizontal="left" vertical="top"/>
      <protection locked="0"/>
    </xf>
    <xf numFmtId="0" fontId="5" fillId="10" borderId="53" xfId="0" applyFont="1" applyFill="1" applyBorder="1" applyAlignment="1" applyProtection="1">
      <alignment horizontal="left" vertical="top"/>
      <protection locked="0"/>
    </xf>
    <xf numFmtId="0" fontId="5" fillId="10" borderId="54" xfId="0" applyFont="1" applyFill="1" applyBorder="1" applyAlignment="1" applyProtection="1">
      <alignment horizontal="left" vertical="top"/>
      <protection locked="0"/>
    </xf>
    <xf numFmtId="0" fontId="5" fillId="10" borderId="68" xfId="0" applyFont="1" applyFill="1" applyBorder="1" applyAlignment="1" applyProtection="1">
      <alignment horizontal="center" vertical="top"/>
      <protection locked="0"/>
    </xf>
    <xf numFmtId="0" fontId="5" fillId="10" borderId="69" xfId="0" applyFont="1" applyFill="1" applyBorder="1" applyAlignment="1" applyProtection="1">
      <alignment horizontal="center" vertical="top"/>
      <protection locked="0"/>
    </xf>
    <xf numFmtId="0" fontId="5" fillId="10" borderId="70" xfId="0" applyFont="1" applyFill="1" applyBorder="1" applyAlignment="1" applyProtection="1">
      <alignment horizontal="center" vertical="top"/>
      <protection locked="0"/>
    </xf>
    <xf numFmtId="0" fontId="5" fillId="10" borderId="28" xfId="0" applyFont="1" applyFill="1" applyBorder="1" applyAlignment="1" applyProtection="1">
      <alignment horizontal="center" vertical="top"/>
      <protection locked="0"/>
    </xf>
    <xf numFmtId="0" fontId="5" fillId="10" borderId="0" xfId="0" applyFont="1" applyFill="1" applyBorder="1" applyAlignment="1" applyProtection="1">
      <alignment horizontal="center" vertical="top"/>
      <protection locked="0"/>
    </xf>
    <xf numFmtId="0" fontId="5" fillId="10" borderId="15" xfId="0" applyFont="1" applyFill="1" applyBorder="1" applyAlignment="1" applyProtection="1">
      <alignment horizontal="center" vertical="top"/>
      <protection locked="0"/>
    </xf>
    <xf numFmtId="0" fontId="5" fillId="10" borderId="66" xfId="0" applyFont="1" applyFill="1" applyBorder="1" applyAlignment="1" applyProtection="1">
      <alignment horizontal="center" vertical="top"/>
      <protection locked="0"/>
    </xf>
    <xf numFmtId="0" fontId="5" fillId="10" borderId="67" xfId="0" applyFont="1" applyFill="1" applyBorder="1" applyAlignment="1" applyProtection="1">
      <alignment horizontal="center" vertical="top"/>
      <protection locked="0"/>
    </xf>
    <xf numFmtId="0" fontId="5" fillId="10" borderId="51" xfId="0" applyFont="1" applyFill="1" applyBorder="1" applyAlignment="1" applyProtection="1">
      <alignment horizontal="center" vertical="top"/>
      <protection locked="0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6"/>
  <sheetViews>
    <sheetView tabSelected="1" topLeftCell="A4" zoomScale="80" zoomScaleNormal="80" workbookViewId="0">
      <selection activeCell="G8" sqref="G8"/>
    </sheetView>
  </sheetViews>
  <sheetFormatPr defaultRowHeight="14.4" x14ac:dyDescent="0.3"/>
  <cols>
    <col min="1" max="1" width="10" style="8" customWidth="1"/>
    <col min="2" max="2" width="46.88671875" style="1" customWidth="1"/>
    <col min="3" max="3" width="24.21875" style="1" customWidth="1"/>
    <col min="4" max="4" width="8.109375" style="8" customWidth="1"/>
    <col min="5" max="5" width="9.88671875" bestFit="1" customWidth="1"/>
    <col min="6" max="6" width="10.88671875" bestFit="1" customWidth="1"/>
    <col min="7" max="7" width="14.44140625" bestFit="1" customWidth="1"/>
    <col min="8" max="8" width="14.44140625" customWidth="1"/>
    <col min="9" max="9" width="11.6640625" bestFit="1" customWidth="1"/>
    <col min="10" max="10" width="18.44140625" bestFit="1" customWidth="1"/>
    <col min="11" max="11" width="25" customWidth="1"/>
  </cols>
  <sheetData>
    <row r="1" spans="1:11" ht="101.25" customHeight="1" thickBot="1" x14ac:dyDescent="0.35">
      <c r="A1" s="80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6.5" customHeight="1" thickBot="1" x14ac:dyDescent="0.35">
      <c r="A2" s="16"/>
      <c r="B2" s="3"/>
      <c r="C2" s="3"/>
      <c r="D2" s="10"/>
      <c r="E2" s="3"/>
      <c r="F2" s="3"/>
      <c r="G2" s="2"/>
      <c r="H2" s="2"/>
      <c r="I2" s="2"/>
      <c r="J2" s="2"/>
      <c r="K2" s="2"/>
    </row>
    <row r="3" spans="1:11" ht="16.5" customHeight="1" thickBot="1" x14ac:dyDescent="0.35">
      <c r="A3" s="82" t="s">
        <v>22</v>
      </c>
      <c r="B3" s="83"/>
      <c r="C3" s="83"/>
      <c r="D3" s="84"/>
      <c r="E3" s="84"/>
      <c r="F3" s="84"/>
      <c r="G3" s="84"/>
      <c r="H3" s="84"/>
      <c r="I3" s="84"/>
      <c r="J3" s="83"/>
      <c r="K3" s="83"/>
    </row>
    <row r="4" spans="1:11" ht="113.4" customHeight="1" thickBot="1" x14ac:dyDescent="0.35">
      <c r="A4" s="17" t="s">
        <v>15</v>
      </c>
      <c r="B4" s="12" t="s">
        <v>0</v>
      </c>
      <c r="C4" s="62" t="s">
        <v>38</v>
      </c>
      <c r="D4" s="11" t="s">
        <v>27</v>
      </c>
      <c r="E4" s="5" t="s">
        <v>2</v>
      </c>
      <c r="F4" s="4" t="s">
        <v>3</v>
      </c>
      <c r="G4" s="13" t="s">
        <v>24</v>
      </c>
      <c r="H4" s="63" t="s">
        <v>41</v>
      </c>
      <c r="I4" s="14" t="s">
        <v>42</v>
      </c>
      <c r="J4" s="9" t="s">
        <v>44</v>
      </c>
      <c r="K4" s="6" t="s">
        <v>46</v>
      </c>
    </row>
    <row r="5" spans="1:11" s="7" customFormat="1" ht="15" thickBot="1" x14ac:dyDescent="0.35">
      <c r="A5" s="64">
        <v>350</v>
      </c>
      <c r="B5" s="65" t="s">
        <v>49</v>
      </c>
      <c r="C5" s="66" t="s">
        <v>37</v>
      </c>
      <c r="D5" s="26" t="s">
        <v>39</v>
      </c>
      <c r="E5" s="27">
        <v>44593</v>
      </c>
      <c r="F5" s="28">
        <v>45688</v>
      </c>
      <c r="G5" s="29"/>
      <c r="H5" s="74">
        <f>SUM(G5*A5)</f>
        <v>0</v>
      </c>
      <c r="I5" s="30"/>
      <c r="J5" s="76">
        <f>H5*(I5+100%)</f>
        <v>0</v>
      </c>
      <c r="K5" s="32">
        <f>SUM(J5*3)</f>
        <v>0</v>
      </c>
    </row>
    <row r="6" spans="1:11" s="7" customFormat="1" ht="15" thickBot="1" x14ac:dyDescent="0.35">
      <c r="A6" s="67">
        <v>350</v>
      </c>
      <c r="B6" s="68" t="s">
        <v>48</v>
      </c>
      <c r="C6" s="66" t="s">
        <v>29</v>
      </c>
      <c r="D6" s="26" t="s">
        <v>39</v>
      </c>
      <c r="E6" s="27">
        <v>44593</v>
      </c>
      <c r="F6" s="28">
        <v>45688</v>
      </c>
      <c r="G6" s="29"/>
      <c r="H6" s="74">
        <f>SUM(G6*A6)</f>
        <v>0</v>
      </c>
      <c r="I6" s="30"/>
      <c r="J6" s="76">
        <f t="shared" ref="J6:J11" si="0">H6*(I6+100%)</f>
        <v>0</v>
      </c>
      <c r="K6" s="32">
        <f t="shared" ref="K6:K11" si="1">SUM(J6*3)</f>
        <v>0</v>
      </c>
    </row>
    <row r="7" spans="1:11" s="7" customFormat="1" ht="15" thickBot="1" x14ac:dyDescent="0.35">
      <c r="A7" s="67">
        <v>35</v>
      </c>
      <c r="B7" s="68" t="s">
        <v>4</v>
      </c>
      <c r="C7" s="66" t="s">
        <v>31</v>
      </c>
      <c r="D7" s="26" t="s">
        <v>39</v>
      </c>
      <c r="E7" s="27">
        <v>44593</v>
      </c>
      <c r="F7" s="28">
        <v>45688</v>
      </c>
      <c r="G7" s="29"/>
      <c r="H7" s="74">
        <f>SUM(G7*A7)</f>
        <v>0</v>
      </c>
      <c r="I7" s="30"/>
      <c r="J7" s="76">
        <f t="shared" si="0"/>
        <v>0</v>
      </c>
      <c r="K7" s="32">
        <f t="shared" si="1"/>
        <v>0</v>
      </c>
    </row>
    <row r="8" spans="1:11" s="7" customFormat="1" ht="15" thickBot="1" x14ac:dyDescent="0.35">
      <c r="A8" s="67">
        <v>9</v>
      </c>
      <c r="B8" s="68" t="s">
        <v>5</v>
      </c>
      <c r="C8" s="66" t="s">
        <v>33</v>
      </c>
      <c r="D8" s="26" t="s">
        <v>39</v>
      </c>
      <c r="E8" s="27">
        <v>44593</v>
      </c>
      <c r="F8" s="28">
        <v>45688</v>
      </c>
      <c r="G8" s="29"/>
      <c r="H8" s="74">
        <f>SUM(G8*A8)</f>
        <v>0</v>
      </c>
      <c r="I8" s="30"/>
      <c r="J8" s="76">
        <f t="shared" si="0"/>
        <v>0</v>
      </c>
      <c r="K8" s="32">
        <f t="shared" si="1"/>
        <v>0</v>
      </c>
    </row>
    <row r="9" spans="1:11" s="7" customFormat="1" ht="15" thickBot="1" x14ac:dyDescent="0.35">
      <c r="A9" s="67">
        <v>4</v>
      </c>
      <c r="B9" s="68" t="s">
        <v>7</v>
      </c>
      <c r="C9" s="66" t="s">
        <v>32</v>
      </c>
      <c r="D9" s="26" t="s">
        <v>39</v>
      </c>
      <c r="E9" s="27">
        <v>44593</v>
      </c>
      <c r="F9" s="28">
        <v>45688</v>
      </c>
      <c r="G9" s="29"/>
      <c r="H9" s="74">
        <f>SUM(G9*A9)</f>
        <v>0</v>
      </c>
      <c r="I9" s="30"/>
      <c r="J9" s="76">
        <f t="shared" si="0"/>
        <v>0</v>
      </c>
      <c r="K9" s="32">
        <f t="shared" si="1"/>
        <v>0</v>
      </c>
    </row>
    <row r="10" spans="1:11" s="7" customFormat="1" ht="15" thickBot="1" x14ac:dyDescent="0.35">
      <c r="A10" s="67">
        <v>17</v>
      </c>
      <c r="B10" s="68" t="s">
        <v>6</v>
      </c>
      <c r="C10" s="66" t="s">
        <v>34</v>
      </c>
      <c r="D10" s="26" t="s">
        <v>39</v>
      </c>
      <c r="E10" s="27">
        <v>44593</v>
      </c>
      <c r="F10" s="28">
        <v>45688</v>
      </c>
      <c r="G10" s="29"/>
      <c r="H10" s="74">
        <f>SUM(G10*A10)</f>
        <v>0</v>
      </c>
      <c r="I10" s="30"/>
      <c r="J10" s="76">
        <f t="shared" si="0"/>
        <v>0</v>
      </c>
      <c r="K10" s="32">
        <f t="shared" si="1"/>
        <v>0</v>
      </c>
    </row>
    <row r="11" spans="1:11" s="7" customFormat="1" ht="15" thickBot="1" x14ac:dyDescent="0.35">
      <c r="A11" s="67">
        <v>16</v>
      </c>
      <c r="B11" s="69" t="s">
        <v>36</v>
      </c>
      <c r="C11" s="66" t="s">
        <v>35</v>
      </c>
      <c r="D11" s="26" t="s">
        <v>39</v>
      </c>
      <c r="E11" s="27">
        <v>44593</v>
      </c>
      <c r="F11" s="28">
        <v>45688</v>
      </c>
      <c r="G11" s="29"/>
      <c r="H11" s="74">
        <f>SUM(G11*A11)</f>
        <v>0</v>
      </c>
      <c r="I11" s="30"/>
      <c r="J11" s="77">
        <f t="shared" si="0"/>
        <v>0</v>
      </c>
      <c r="K11" s="34">
        <f t="shared" si="1"/>
        <v>0</v>
      </c>
    </row>
    <row r="12" spans="1:11" ht="15" thickBot="1" x14ac:dyDescent="0.35">
      <c r="A12" s="35"/>
      <c r="B12" s="36"/>
      <c r="C12" s="60"/>
      <c r="D12" s="37"/>
      <c r="E12" s="38"/>
      <c r="F12" s="38"/>
      <c r="G12" s="38"/>
      <c r="H12" s="38"/>
      <c r="I12" s="39" t="s">
        <v>16</v>
      </c>
      <c r="J12" s="40">
        <f>SUM(J5:J11)</f>
        <v>0</v>
      </c>
      <c r="K12" s="41">
        <f>SUM(K5:K11)</f>
        <v>0</v>
      </c>
    </row>
    <row r="13" spans="1:11" ht="15" thickBot="1" x14ac:dyDescent="0.35">
      <c r="A13" s="42"/>
      <c r="B13" s="43"/>
      <c r="C13" s="43"/>
      <c r="D13" s="44"/>
      <c r="E13" s="45"/>
      <c r="F13" s="45"/>
      <c r="G13" s="45"/>
      <c r="H13" s="45"/>
      <c r="I13" s="46"/>
      <c r="J13" s="46"/>
      <c r="K13" s="15"/>
    </row>
    <row r="14" spans="1:11" ht="15" thickBot="1" x14ac:dyDescent="0.35">
      <c r="A14" s="82" t="s">
        <v>21</v>
      </c>
      <c r="B14" s="83"/>
      <c r="C14" s="83"/>
      <c r="D14" s="84"/>
      <c r="E14" s="84"/>
      <c r="F14" s="84"/>
      <c r="G14" s="84"/>
      <c r="H14" s="84"/>
      <c r="I14" s="84"/>
      <c r="J14" s="83"/>
      <c r="K14" s="83"/>
    </row>
    <row r="15" spans="1:11" ht="101.4" thickBot="1" x14ac:dyDescent="0.35">
      <c r="A15" s="17" t="s">
        <v>15</v>
      </c>
      <c r="B15" s="61" t="s">
        <v>0</v>
      </c>
      <c r="C15" s="62"/>
      <c r="D15" s="11" t="s">
        <v>28</v>
      </c>
      <c r="E15" s="5" t="s">
        <v>2</v>
      </c>
      <c r="F15" s="4" t="s">
        <v>3</v>
      </c>
      <c r="G15" s="13" t="s">
        <v>25</v>
      </c>
      <c r="H15" s="63" t="s">
        <v>41</v>
      </c>
      <c r="I15" s="14" t="s">
        <v>20</v>
      </c>
      <c r="J15" s="9" t="s">
        <v>45</v>
      </c>
      <c r="K15" s="6" t="s">
        <v>46</v>
      </c>
    </row>
    <row r="16" spans="1:11" ht="15" thickBot="1" x14ac:dyDescent="0.35">
      <c r="A16" s="70">
        <v>163</v>
      </c>
      <c r="B16" s="65" t="s">
        <v>30</v>
      </c>
      <c r="C16" s="78"/>
      <c r="D16" s="26" t="s">
        <v>8</v>
      </c>
      <c r="E16" s="27">
        <v>44593</v>
      </c>
      <c r="F16" s="28">
        <v>45688</v>
      </c>
      <c r="G16" s="29"/>
      <c r="H16" s="74">
        <f>SUM(G16*A16)</f>
        <v>0</v>
      </c>
      <c r="I16" s="30"/>
      <c r="J16" s="31">
        <f>H16*(I16+100%)</f>
        <v>0</v>
      </c>
      <c r="K16" s="32">
        <f>SUM(J16*3)</f>
        <v>0</v>
      </c>
    </row>
    <row r="17" spans="1:11" ht="15" thickBot="1" x14ac:dyDescent="0.35">
      <c r="A17" s="71">
        <v>163</v>
      </c>
      <c r="B17" s="68" t="s">
        <v>50</v>
      </c>
      <c r="C17" s="78"/>
      <c r="D17" s="26" t="s">
        <v>8</v>
      </c>
      <c r="E17" s="27">
        <v>44593</v>
      </c>
      <c r="F17" s="28">
        <v>45688</v>
      </c>
      <c r="G17" s="29"/>
      <c r="H17" s="74">
        <f>SUM(G17*A17)</f>
        <v>0</v>
      </c>
      <c r="I17" s="30"/>
      <c r="J17" s="31">
        <f>H17*(I17+100%)</f>
        <v>0</v>
      </c>
      <c r="K17" s="32">
        <f t="shared" ref="K17:K18" si="2">SUM(J17*3)</f>
        <v>0</v>
      </c>
    </row>
    <row r="18" spans="1:11" ht="15" thickBot="1" x14ac:dyDescent="0.35">
      <c r="A18" s="71">
        <v>140</v>
      </c>
      <c r="B18" s="68" t="s">
        <v>4</v>
      </c>
      <c r="C18" s="79"/>
      <c r="D18" s="26" t="s">
        <v>8</v>
      </c>
      <c r="E18" s="27">
        <v>44593</v>
      </c>
      <c r="F18" s="28">
        <v>45688</v>
      </c>
      <c r="G18" s="29"/>
      <c r="H18" s="74">
        <f>SUM(G18*A18)</f>
        <v>0</v>
      </c>
      <c r="I18" s="30"/>
      <c r="J18" s="33">
        <f>H18*(I18+100%)</f>
        <v>0</v>
      </c>
      <c r="K18" s="34">
        <f t="shared" si="2"/>
        <v>0</v>
      </c>
    </row>
    <row r="19" spans="1:11" ht="15" thickBot="1" x14ac:dyDescent="0.35">
      <c r="A19" s="35"/>
      <c r="B19" s="36"/>
      <c r="C19" s="60"/>
      <c r="D19" s="37"/>
      <c r="E19" s="38"/>
      <c r="F19" s="38"/>
      <c r="G19" s="38"/>
      <c r="H19" s="38"/>
      <c r="I19" s="39" t="s">
        <v>17</v>
      </c>
      <c r="J19" s="40">
        <f>SUM(J16:J18)</f>
        <v>0</v>
      </c>
      <c r="K19" s="41">
        <f>SUM(K16:K18)</f>
        <v>0</v>
      </c>
    </row>
    <row r="20" spans="1:11" ht="15" thickBot="1" x14ac:dyDescent="0.35">
      <c r="A20" s="42"/>
      <c r="B20" s="43"/>
      <c r="C20" s="43"/>
      <c r="D20" s="44"/>
      <c r="E20" s="45"/>
      <c r="F20" s="45"/>
      <c r="G20" s="45"/>
      <c r="H20" s="45"/>
      <c r="I20" s="46"/>
      <c r="J20" s="47"/>
      <c r="K20" s="48"/>
    </row>
    <row r="21" spans="1:11" ht="18" customHeight="1" thickBot="1" x14ac:dyDescent="0.35">
      <c r="A21" s="88" t="s">
        <v>23</v>
      </c>
      <c r="B21" s="89"/>
      <c r="C21" s="89"/>
      <c r="D21" s="89"/>
      <c r="E21" s="89"/>
      <c r="F21" s="89"/>
      <c r="G21" s="89"/>
      <c r="H21" s="89"/>
      <c r="I21" s="89"/>
      <c r="J21" s="89"/>
      <c r="K21" s="90"/>
    </row>
    <row r="22" spans="1:11" ht="101.4" thickBot="1" x14ac:dyDescent="0.35">
      <c r="A22" s="21" t="s">
        <v>13</v>
      </c>
      <c r="B22" s="22" t="s">
        <v>0</v>
      </c>
      <c r="C22" s="59"/>
      <c r="D22" s="23" t="s">
        <v>28</v>
      </c>
      <c r="E22" s="24" t="s">
        <v>2</v>
      </c>
      <c r="F22" s="22" t="s">
        <v>3</v>
      </c>
      <c r="G22" s="13" t="s">
        <v>26</v>
      </c>
      <c r="H22" s="75" t="s">
        <v>43</v>
      </c>
      <c r="I22" s="25" t="s">
        <v>20</v>
      </c>
      <c r="J22" s="20" t="s">
        <v>45</v>
      </c>
      <c r="K22" s="6" t="s">
        <v>46</v>
      </c>
    </row>
    <row r="23" spans="1:11" ht="29.4" thickBot="1" x14ac:dyDescent="0.35">
      <c r="A23" s="72">
        <v>1</v>
      </c>
      <c r="B23" s="73" t="s">
        <v>14</v>
      </c>
      <c r="C23" s="79"/>
      <c r="D23" s="49" t="s">
        <v>40</v>
      </c>
      <c r="E23" s="50">
        <v>44593</v>
      </c>
      <c r="F23" s="51">
        <v>45688</v>
      </c>
      <c r="G23" s="58">
        <v>18000</v>
      </c>
      <c r="H23" s="58">
        <v>18000</v>
      </c>
      <c r="I23" s="52"/>
      <c r="J23" s="33">
        <f>G23*(I23+100%)</f>
        <v>18000</v>
      </c>
      <c r="K23" s="34">
        <f>SUM(J23*3)</f>
        <v>54000</v>
      </c>
    </row>
    <row r="24" spans="1:11" ht="15" thickBot="1" x14ac:dyDescent="0.35">
      <c r="A24" s="35"/>
      <c r="B24" s="36"/>
      <c r="C24" s="36"/>
      <c r="D24" s="37"/>
      <c r="E24" s="38"/>
      <c r="F24" s="38"/>
      <c r="G24" s="38"/>
      <c r="H24" s="38"/>
      <c r="I24" s="39" t="s">
        <v>18</v>
      </c>
      <c r="J24" s="40">
        <f>SUM(J23)</f>
        <v>18000</v>
      </c>
      <c r="K24" s="53">
        <f>SUM(K23)</f>
        <v>54000</v>
      </c>
    </row>
    <row r="25" spans="1:11" ht="15" thickBot="1" x14ac:dyDescent="0.35">
      <c r="A25" s="54"/>
      <c r="B25" s="55"/>
      <c r="C25" s="55"/>
      <c r="D25" s="54"/>
      <c r="E25" s="56"/>
      <c r="F25" s="56"/>
      <c r="G25" s="56"/>
      <c r="H25" s="56"/>
      <c r="I25" s="56"/>
      <c r="J25" s="56"/>
      <c r="K25" s="56"/>
    </row>
    <row r="26" spans="1:11" ht="30" thickTop="1" thickBot="1" x14ac:dyDescent="0.6">
      <c r="A26" s="54"/>
      <c r="B26" s="55"/>
      <c r="C26" s="55"/>
      <c r="D26" s="54"/>
      <c r="E26" s="85" t="s">
        <v>19</v>
      </c>
      <c r="F26" s="85"/>
      <c r="G26" s="85"/>
      <c r="H26" s="85"/>
      <c r="I26" s="85"/>
      <c r="J26" s="86"/>
      <c r="K26" s="57">
        <f>SUM(K12+K19+K24)</f>
        <v>54000</v>
      </c>
    </row>
    <row r="27" spans="1:11" ht="26.4" thickTop="1" x14ac:dyDescent="0.5">
      <c r="E27" s="18"/>
      <c r="F27" s="18"/>
      <c r="G27" s="18"/>
      <c r="H27" s="18"/>
      <c r="I27" s="18"/>
      <c r="J27" s="18"/>
      <c r="K27" s="19"/>
    </row>
    <row r="28" spans="1:11" ht="15.6" x14ac:dyDescent="0.3">
      <c r="A28" s="87" t="s">
        <v>9</v>
      </c>
      <c r="B28" s="87"/>
      <c r="C28" s="91"/>
      <c r="D28" s="91"/>
      <c r="E28" s="91"/>
      <c r="F28" s="91"/>
      <c r="G28" s="91"/>
      <c r="H28" s="91"/>
      <c r="I28" s="91"/>
    </row>
    <row r="29" spans="1:11" ht="15.6" x14ac:dyDescent="0.3">
      <c r="A29" s="87" t="s">
        <v>10</v>
      </c>
      <c r="B29" s="87"/>
      <c r="C29" s="92"/>
      <c r="D29" s="92"/>
      <c r="E29" s="92"/>
      <c r="F29" s="92"/>
      <c r="G29" s="92"/>
      <c r="H29" s="92"/>
      <c r="I29" s="92"/>
    </row>
    <row r="30" spans="1:11" ht="15.6" x14ac:dyDescent="0.3">
      <c r="A30" s="87" t="s">
        <v>12</v>
      </c>
      <c r="B30" s="87"/>
      <c r="C30" s="92"/>
      <c r="D30" s="92"/>
      <c r="E30" s="92"/>
      <c r="F30" s="92"/>
      <c r="G30" s="92"/>
      <c r="H30" s="92"/>
      <c r="I30" s="92"/>
    </row>
    <row r="31" spans="1:11" ht="15.6" x14ac:dyDescent="0.3">
      <c r="A31" s="87" t="s">
        <v>11</v>
      </c>
      <c r="B31" s="87"/>
      <c r="C31" s="93"/>
      <c r="D31" s="94"/>
      <c r="E31" s="94"/>
      <c r="F31" s="94"/>
      <c r="G31" s="94"/>
      <c r="H31" s="94"/>
      <c r="I31" s="95"/>
    </row>
    <row r="32" spans="1:11" ht="15.6" customHeight="1" x14ac:dyDescent="0.3">
      <c r="A32" s="87" t="s">
        <v>1</v>
      </c>
      <c r="B32" s="87"/>
      <c r="C32" s="96"/>
      <c r="D32" s="97"/>
      <c r="E32" s="97"/>
      <c r="F32" s="97"/>
      <c r="G32" s="97"/>
      <c r="H32" s="97"/>
      <c r="I32" s="98"/>
    </row>
    <row r="33" spans="1:9" ht="15.6" customHeight="1" x14ac:dyDescent="0.3">
      <c r="A33" s="87"/>
      <c r="B33" s="87"/>
      <c r="C33" s="99"/>
      <c r="D33" s="100"/>
      <c r="E33" s="100"/>
      <c r="F33" s="100"/>
      <c r="G33" s="100"/>
      <c r="H33" s="100"/>
      <c r="I33" s="101"/>
    </row>
    <row r="34" spans="1:9" ht="15.6" customHeight="1" x14ac:dyDescent="0.3">
      <c r="A34" s="87"/>
      <c r="B34" s="87"/>
      <c r="C34" s="99"/>
      <c r="D34" s="100"/>
      <c r="E34" s="100"/>
      <c r="F34" s="100"/>
      <c r="G34" s="100"/>
      <c r="H34" s="100"/>
      <c r="I34" s="101"/>
    </row>
    <row r="35" spans="1:9" ht="15.6" customHeight="1" x14ac:dyDescent="0.3">
      <c r="A35" s="87"/>
      <c r="B35" s="87"/>
      <c r="C35" s="99"/>
      <c r="D35" s="100"/>
      <c r="E35" s="100"/>
      <c r="F35" s="100"/>
      <c r="G35" s="100"/>
      <c r="H35" s="100"/>
      <c r="I35" s="101"/>
    </row>
    <row r="36" spans="1:9" ht="15.6" customHeight="1" x14ac:dyDescent="0.3">
      <c r="A36" s="87"/>
      <c r="B36" s="87"/>
      <c r="C36" s="102"/>
      <c r="D36" s="103"/>
      <c r="E36" s="103"/>
      <c r="F36" s="103"/>
      <c r="G36" s="103"/>
      <c r="H36" s="103"/>
      <c r="I36" s="104"/>
    </row>
  </sheetData>
  <sheetProtection algorithmName="SHA-512" hashValue="WamYe4hAGrKukQmMTphZ5JbYhPdW7eJ2zwVlfxTC8AyQjWvIoje7WKZF5Qoi8LUmysqk6X1l5Y4Nh2sr1vo0bA==" saltValue="/rhzRfAi5UVU/RJA/Y1xMA==" spinCount="100000" sheet="1" objects="1" scenarios="1"/>
  <mergeCells count="15">
    <mergeCell ref="A29:B29"/>
    <mergeCell ref="A30:B30"/>
    <mergeCell ref="A31:B31"/>
    <mergeCell ref="A32:B36"/>
    <mergeCell ref="A21:K21"/>
    <mergeCell ref="C28:I28"/>
    <mergeCell ref="C29:I29"/>
    <mergeCell ref="C30:I30"/>
    <mergeCell ref="C31:I31"/>
    <mergeCell ref="C32:I36"/>
    <mergeCell ref="A1:K1"/>
    <mergeCell ref="A3:K3"/>
    <mergeCell ref="A14:K14"/>
    <mergeCell ref="E26:J26"/>
    <mergeCell ref="A28:B28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5A82E5E468C448873A014633675AC" ma:contentTypeVersion="2" ma:contentTypeDescription="Een nieuw document maken." ma:contentTypeScope="" ma:versionID="5a16cbbab3dbe072972d1089962949db">
  <xsd:schema xmlns:xsd="http://www.w3.org/2001/XMLSchema" xmlns:xs="http://www.w3.org/2001/XMLSchema" xmlns:p="http://schemas.microsoft.com/office/2006/metadata/properties" xmlns:ns2="538ee9ed-22ae-46cb-b395-9c322a72782d" targetNamespace="http://schemas.microsoft.com/office/2006/metadata/properties" ma:root="true" ma:fieldsID="bc85610ca83269b6f20ba4dc2a5ddfcd" ns2:_="">
    <xsd:import namespace="538ee9ed-22ae-46cb-b395-9c322a7278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e9ed-22ae-46cb-b395-9c322a727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FD8A6-FDF0-4C54-84C8-0CE1DD57FE06}">
  <ds:schemaRefs>
    <ds:schemaRef ds:uri="http://www.w3.org/XML/1998/namespace"/>
    <ds:schemaRef ds:uri="538ee9ed-22ae-46cb-b395-9c322a72782d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4CE1B6-CA0F-4F82-A05B-794AB88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8ee9ed-22ae-46cb-b395-9c322a7278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te Rietmolen</dc:creator>
  <cp:lastModifiedBy>Richard Harinck</cp:lastModifiedBy>
  <cp:lastPrinted>2018-10-09T11:47:59Z</cp:lastPrinted>
  <dcterms:created xsi:type="dcterms:W3CDTF">2017-03-22T08:17:28Z</dcterms:created>
  <dcterms:modified xsi:type="dcterms:W3CDTF">2021-10-12T07:47:47Z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0x010100D315A82E5E468C448873A014633675AC</vt:lpwstr>
  </property>
  <property fmtid="{D5CDD505-2E9C-101B-9397-08002B2CF9AE}" pid="3" name="AuthorIds_UIVersion_3072">
    <vt:lpwstr>57</vt:lpwstr>
  </property>
</Properties>
</file>