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https://stichtingsbb.sharepoint.com/sites/teams_SBBintelefonie/Gedeelde documenten/SBB in telefonie/04 Aanbestedingsfase/04.1 Mobiele telefonie/Nota van Inlichtingen - 2/"/>
    </mc:Choice>
  </mc:AlternateContent>
  <xr:revisionPtr revIDLastSave="661" documentId="13_ncr:1_{3B7AEA0D-6CD4-4396-847A-666E2F78F579}" xr6:coauthVersionLast="47" xr6:coauthVersionMax="47" xr10:uidLastSave="{53AFF602-D69F-4AAD-BE1F-FBC70E371BF2}"/>
  <bookViews>
    <workbookView xWindow="-120" yWindow="-120" windowWidth="25440" windowHeight="15540" tabRatio="773" xr2:uid="{00000000-000D-0000-FFFF-FFFF00000000}"/>
  </bookViews>
  <sheets>
    <sheet name="C. Prijzenblad" sheetId="31" r:id="rId1"/>
    <sheet name="TCO Inschrijving" sheetId="29" r:id="rId2"/>
    <sheet name="vervolgkeuze lijst" sheetId="40" state="hidden"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0" i="31" l="1"/>
  <c r="H87" i="31"/>
  <c r="H86" i="31"/>
  <c r="H85" i="31"/>
  <c r="H81" i="31"/>
  <c r="H80" i="31"/>
  <c r="I46" i="31"/>
  <c r="H88" i="31"/>
  <c r="H78" i="31"/>
  <c r="H89" i="31" l="1"/>
  <c r="I17" i="31"/>
  <c r="H17" i="31"/>
  <c r="I11" i="31"/>
  <c r="H11" i="31"/>
  <c r="I42" i="31"/>
  <c r="H42" i="31"/>
  <c r="I41" i="31"/>
  <c r="H41" i="31"/>
  <c r="I36" i="31" l="1"/>
  <c r="H36" i="31"/>
  <c r="I35" i="31"/>
  <c r="H35" i="31"/>
  <c r="I34" i="31"/>
  <c r="H34" i="31"/>
  <c r="I24" i="31"/>
  <c r="H24" i="31"/>
  <c r="I23" i="31"/>
  <c r="H23" i="31"/>
  <c r="I22" i="31"/>
  <c r="H22" i="31"/>
  <c r="I18" i="31"/>
  <c r="H18" i="31"/>
  <c r="I16" i="31"/>
  <c r="H16" i="31"/>
  <c r="I15" i="31"/>
  <c r="H15" i="31"/>
  <c r="H73" i="31"/>
  <c r="I54" i="31"/>
  <c r="H54" i="31"/>
  <c r="H53" i="31"/>
  <c r="H52" i="31"/>
  <c r="I53" i="31"/>
  <c r="I52" i="31"/>
  <c r="I63" i="31"/>
  <c r="H63" i="31"/>
  <c r="I62" i="31"/>
  <c r="H62" i="31"/>
  <c r="I61" i="31"/>
  <c r="H61" i="31"/>
  <c r="I57" i="31" l="1"/>
  <c r="H57" i="31"/>
  <c r="I56" i="31"/>
  <c r="H56" i="31"/>
  <c r="I55" i="31"/>
  <c r="H55" i="31"/>
  <c r="H47" i="31"/>
  <c r="H46" i="31"/>
  <c r="H49" i="31" s="1"/>
  <c r="I12" i="31"/>
  <c r="H12" i="31"/>
  <c r="H82" i="31" l="1"/>
  <c r="I64" i="31"/>
  <c r="H64" i="31"/>
  <c r="H67" i="31"/>
  <c r="H74" i="31" l="1"/>
  <c r="H75" i="31" s="1"/>
  <c r="H69" i="31"/>
  <c r="H68" i="31"/>
  <c r="H70" i="31" s="1"/>
  <c r="I47" i="31" l="1"/>
  <c r="I49" i="31" s="1"/>
  <c r="H21" i="31"/>
  <c r="I21" i="31"/>
  <c r="H19" i="31"/>
  <c r="I19" i="31"/>
  <c r="H13" i="31"/>
  <c r="I13" i="31"/>
  <c r="H25" i="31" l="1"/>
  <c r="H91" i="31" s="1"/>
  <c r="I25" i="31"/>
  <c r="I102" i="31" l="1"/>
  <c r="I93" i="31"/>
  <c r="I100" i="31" s="1"/>
  <c r="I96" i="31" l="1"/>
  <c r="C6" i="29"/>
  <c r="C9" i="29" s="1"/>
</calcChain>
</file>

<file path=xl/sharedStrings.xml><?xml version="1.0" encoding="utf-8"?>
<sst xmlns="http://schemas.openxmlformats.org/spreadsheetml/2006/main" count="158" uniqueCount="95">
  <si>
    <t>Invulinstructie:</t>
  </si>
  <si>
    <t xml:space="preserve">Inschrijver dient enkel de GELE cellen in te vullen. Een niet ingevulde cel geldt als "€ 0,-". De paarse cellen en rode worden berekend. Inschrijver verklaart door in te schrijven dat de Inschrijving volledig is gebaseerd op en voldoet aan de bepalingen in het programma van eisen, de nota(‘s) van inlichting en de eigen beantwoording van de wensen en kwaliteitsvragen. De geoffreerde prijzen zijn zonder voorbehoud. De in het overzicht opgenomen aantallen en door de inschrijver ingevulde aantallen zijn een indicatie voor de beoordeling en gunning. Er kan derhalve nooit sprake zijn van meer- danwel minderwerk, zonder uitdrukkelijke toestemming van de opdrachtgever. Bij de implementatie per instelling worden de definieve aantallen vastgesteld. Enkel de door de Inschrijver ingevulde prijzen (gele cellen) en de totaalprijzen per onderdeel gelden gedurende de looptijd van de Raamovereenkomst. 
Overige genoemde fictieve totale kosten, zoals weergegeven in het prijsformat en die automatisch worden berekend, worden enkel gebruikt voor de offertebeoordeling. Derhalve kunnen aan deze fictieve totale kosten geen rechten worden ontleend. </t>
  </si>
  <si>
    <t xml:space="preserve">De verrekenprijs per stuk omvat alle kosten voor het leveren, installeren en implementeren van het genoemde onderdeel, inclusief reiskosten en verblijfkosten. Dit is inclusief eventuele benodigde licenties, hardware etc.. </t>
  </si>
  <si>
    <t>"Zeker of optie"  geeft aan dat afname van deze techniek of functionaliteit is gegarandeerd bij 'zeker' en afname van de 'optie' optioneel is. De opgegeven aantallen blijven echter indicatief.</t>
  </si>
  <si>
    <t>Omschrijving</t>
  </si>
  <si>
    <t>Zeker/optie</t>
  </si>
  <si>
    <t>Maandelijkse kosten spraak/data mobiel netwerk</t>
  </si>
  <si>
    <t>Indicatief aantal</t>
  </si>
  <si>
    <t>Eenmalig</t>
  </si>
  <si>
    <t>Eenmalig totaal</t>
  </si>
  <si>
    <t>Eventuele toelichting inschrijver</t>
  </si>
  <si>
    <t>Zeker</t>
  </si>
  <si>
    <t>De  mobiele aansluiting (spraak en data)</t>
  </si>
  <si>
    <t>De mobiele aansluitingen (alleen data)</t>
  </si>
  <si>
    <t>Optie</t>
  </si>
  <si>
    <t>Totalen</t>
  </si>
  <si>
    <t>Indicatief gespreks duur per maand in minuten</t>
  </si>
  <si>
    <t>Start-tarief</t>
  </si>
  <si>
    <t>Netto tarief/minuut of stuk</t>
  </si>
  <si>
    <t>Mobiel netwerk</t>
  </si>
  <si>
    <t>onbeperkt</t>
  </si>
  <si>
    <t>Indicatief aantal per maand</t>
  </si>
  <si>
    <t>SMS</t>
  </si>
  <si>
    <t>Totalen verbruik</t>
  </si>
  <si>
    <t>Indicatief aantal/maand</t>
  </si>
  <si>
    <t>Overige kosten te relateren aan de offerte aanvraag (specificatie toevoegen)</t>
  </si>
  <si>
    <t>Onbeperkt internet mobiele aansluiting  (meerprijs per aansluiting)</t>
  </si>
  <si>
    <t>Totaal overige kosten per maand</t>
  </si>
  <si>
    <t>optie</t>
  </si>
  <si>
    <t>Aantal dagdelen op te geven door de Opdrachtnemer</t>
  </si>
  <si>
    <t>Indicatief aantal dagdelen/sessies</t>
  </si>
  <si>
    <t>Prijs per dagdeel/stuk</t>
  </si>
  <si>
    <t>Totale eenmalige kosten</t>
  </si>
  <si>
    <t xml:space="preserve">Totaal maandelijkse kosten </t>
  </si>
  <si>
    <t>Totaalkosten 1e jaar</t>
  </si>
  <si>
    <t>Getekend voor akkoord:</t>
  </si>
  <si>
    <t>Naam Inschrijver</t>
  </si>
  <si>
    <t>Naam tekenbevoegde</t>
  </si>
  <si>
    <t>Handtekening*</t>
  </si>
  <si>
    <t>Datum</t>
  </si>
  <si>
    <t>* Rechtsgeldig ondertekend.</t>
  </si>
  <si>
    <t>ja</t>
  </si>
  <si>
    <t>Totaal Prijs Inschrijving</t>
  </si>
  <si>
    <t>Onderdeel</t>
  </si>
  <si>
    <t>Totale inschrijfprijs</t>
  </si>
  <si>
    <t xml:space="preserve"> </t>
  </si>
  <si>
    <t>Totaal prijs aanbieding</t>
  </si>
  <si>
    <t>nee</t>
  </si>
  <si>
    <t>Totaalkosten/
maand</t>
  </si>
  <si>
    <t>De overeengekomen abonnements- en variabele kosten van de diensten en verbindingen zijn van toepassing op de aansluitingen en diensten bij aanvang van de Raamovereenkomst en voor de abonnementen en diensten die tijdens de looptijd van de overeenkomst worden toegevoegd/aangesloten/opgeheven of beeindigd.</t>
  </si>
  <si>
    <t>Netto tarief/GB/
maand</t>
  </si>
  <si>
    <t>Indicatief dataverbruik per maand in GigaBytes</t>
  </si>
  <si>
    <t>Totaal kosten Instructie en opleiding.</t>
  </si>
  <si>
    <t>Totaal kosten Implementatie en installatie.</t>
  </si>
  <si>
    <t>Totaal overige kosten per maand, wensen en opties.</t>
  </si>
  <si>
    <t>1. De mobiele aansluitingen</t>
  </si>
  <si>
    <t>2. Verbindingen en aansluitingen</t>
  </si>
  <si>
    <t>Meld/wachttekst op een huntgroep</t>
  </si>
  <si>
    <t>Implementatie ein installatie kosten voor de uitrol van de mobiele telefoniediensten conform offerte aanvraag en Inschrijving.</t>
  </si>
  <si>
    <t xml:space="preserve">  </t>
  </si>
  <si>
    <t>Nummerblok 1 x 100 nummers (088... of 079..overnemen of nieuw)</t>
  </si>
  <si>
    <t>Huntgroep met maximaal 20 deelnemers</t>
  </si>
  <si>
    <t>Add-on op de mobiele aansluitingen</t>
  </si>
  <si>
    <t>Callcenter agent</t>
  </si>
  <si>
    <t>Calcenter supervisor</t>
  </si>
  <si>
    <t>Netto tarief/maand</t>
  </si>
  <si>
    <t>ACD groep met maximaal 20 deelnemers</t>
  </si>
  <si>
    <t>Indicatief aantal gesprekken per maand  minuten</t>
  </si>
  <si>
    <t>a. Mobiel bellen naar vaste nummers</t>
  </si>
  <si>
    <t>Spraak in NL en EU:</t>
  </si>
  <si>
    <t>c. Spraak naar mobiele nummers van de eigen provider</t>
  </si>
  <si>
    <t>b. Mobiel bellen naar mobiele nummers</t>
  </si>
  <si>
    <t>Bellen naar voicemail</t>
  </si>
  <si>
    <t>Uitrol en installatie simkaarten laptops (telt niet mee in totaalprijs)</t>
  </si>
  <si>
    <t>Databundel mobiele aansluitingen zwembadmodel (Gb.)</t>
  </si>
  <si>
    <t>Bijlage C: het Prijzenblad</t>
  </si>
  <si>
    <t>Contract 3 jaar en 3 opties van 1 jaar</t>
  </si>
  <si>
    <t>Totaal 6 jaarlijkse kosten</t>
  </si>
  <si>
    <t>36 + 3 x 12 maanden</t>
  </si>
  <si>
    <t>Opleidingen voor 6 medewerkers van de servicedesk en werkplekbeheer van Aanbestedende dienst voor het beheer en de portal voor de mobiele en telefoniediensten</t>
  </si>
  <si>
    <t>3. Verkeer/verbruik van de mobiele aansluitingen. *</t>
  </si>
  <si>
    <t>4. Dataverbruik per maand</t>
  </si>
  <si>
    <t>5. SMS en MMS berichten per maand</t>
  </si>
  <si>
    <t>6. Overige kosten (per maand en indien van toepassing)</t>
  </si>
  <si>
    <t>7. Invulling wensen/opties</t>
  </si>
  <si>
    <t>8. Eenmalige kosten</t>
  </si>
  <si>
    <t>8.1 Instructie en opleiding (inclusief reis en verblijfkosten)</t>
  </si>
  <si>
    <t>8.2 Implementatie en installatiekosten</t>
  </si>
  <si>
    <t>Huntgroep deelnemer</t>
  </si>
  <si>
    <t>Uurtarief projectleider</t>
  </si>
  <si>
    <t>Uurtarief consultant</t>
  </si>
  <si>
    <t>Uurtarief systeemspecialist/engineer/beheerder</t>
  </si>
  <si>
    <t>Plafondbedrag op basis van de Inschrijving</t>
  </si>
  <si>
    <t>9. Tarieven meerwerk en extra ondersteuning gedurende de looptijd van het contract (inclusief reis en verblijfkosten)</t>
  </si>
  <si>
    <t>Totaal tarieven meerwerk en extra ondersteunin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</si>
</sst>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 * #,##0.00_-;_-[$€]\ * #,##0.00\-;_-[$€]\ * &quot;-&quot;??_-;_-@_-"/>
    <numFmt numFmtId="165" formatCode="&quot;€&quot;\ #,##0.00_-"/>
    <numFmt numFmtId="166" formatCode="&quot;€&quot;\ #,##0.00_-;[Red]&quot;€&quot;\ #,##0.00\-"/>
    <numFmt numFmtId="167" formatCode="#,##0.00_ ;\-#,##0.00\ "/>
    <numFmt numFmtId="168" formatCode="_-&quot;€&quot;\ * #,##0.00_-;_-&quot;€&quot;\ * #,##0.00\-;_-&quot;€&quot;\ * &quot;-&quot;??_-;_-@_-"/>
  </numFmts>
  <fonts count="21" x14ac:knownFonts="1">
    <font>
      <sz val="11"/>
      <color theme="1"/>
      <name val="Calibri"/>
      <family val="2"/>
      <scheme val="minor"/>
    </font>
    <font>
      <sz val="10"/>
      <name val="Arial"/>
      <family val="2"/>
    </font>
    <font>
      <sz val="10"/>
      <name val="Arial"/>
      <family val="2"/>
    </font>
    <font>
      <sz val="11"/>
      <name val="Calibri"/>
      <family val="2"/>
      <scheme val="minor"/>
    </font>
    <font>
      <sz val="11"/>
      <color rgb="FF9C0006"/>
      <name val="Calibri"/>
      <family val="2"/>
      <scheme val="minor"/>
    </font>
    <font>
      <b/>
      <sz val="11"/>
      <name val="Calibri"/>
      <family val="2"/>
      <scheme val="minor"/>
    </font>
    <font>
      <sz val="11"/>
      <name val="Trebuchet MS"/>
      <family val="2"/>
    </font>
    <font>
      <b/>
      <sz val="11"/>
      <name val="Trebuchet MS"/>
      <family val="2"/>
    </font>
    <font>
      <sz val="12"/>
      <color theme="1"/>
      <name val="Calibri"/>
      <family val="2"/>
      <scheme val="minor"/>
    </font>
    <font>
      <b/>
      <sz val="10"/>
      <color rgb="FF002060"/>
      <name val="Calibri"/>
      <family val="2"/>
      <scheme val="minor"/>
    </font>
    <font>
      <sz val="10"/>
      <color rgb="FF002060"/>
      <name val="Calibri"/>
      <family val="2"/>
      <scheme val="minor"/>
    </font>
    <font>
      <sz val="11"/>
      <color rgb="FFFF0000"/>
      <name val="Calibri"/>
      <family val="2"/>
      <scheme val="minor"/>
    </font>
    <font>
      <sz val="11"/>
      <color theme="1"/>
      <name val="Calibri"/>
      <family val="2"/>
      <scheme val="minor"/>
    </font>
    <font>
      <b/>
      <sz val="10"/>
      <name val="Arial"/>
      <family val="2"/>
    </font>
    <font>
      <b/>
      <sz val="11"/>
      <color theme="0"/>
      <name val="Calibri"/>
      <family val="2"/>
      <scheme val="minor"/>
    </font>
    <font>
      <sz val="11"/>
      <color theme="0"/>
      <name val="Calibri"/>
      <family val="2"/>
      <scheme val="minor"/>
    </font>
    <font>
      <sz val="11"/>
      <color rgb="FF002060"/>
      <name val="Calibri"/>
      <family val="2"/>
      <scheme val="minor"/>
    </font>
    <font>
      <sz val="10.5"/>
      <color rgb="FF002060"/>
      <name val="Corbel"/>
      <family val="2"/>
    </font>
    <font>
      <sz val="11"/>
      <color rgb="FF000000"/>
      <name val="Calibri"/>
      <family val="2"/>
      <scheme val="minor"/>
    </font>
    <font>
      <b/>
      <sz val="11"/>
      <color rgb="FF000000"/>
      <name val="Calibri"/>
      <family val="2"/>
      <scheme val="minor"/>
    </font>
    <font>
      <sz val="11"/>
      <color theme="0"/>
      <name val="Calibri"/>
      <family val="2"/>
    </font>
  </fonts>
  <fills count="15">
    <fill>
      <patternFill patternType="none"/>
    </fill>
    <fill>
      <patternFill patternType="gray125"/>
    </fill>
    <fill>
      <patternFill patternType="solid">
        <fgColor rgb="FFFFC7CE"/>
      </patternFill>
    </fill>
    <fill>
      <patternFill patternType="solid">
        <fgColor rgb="FFFFFF99"/>
        <bgColor indexed="64"/>
      </patternFill>
    </fill>
    <fill>
      <patternFill patternType="solid">
        <fgColor rgb="FFFF0000"/>
        <bgColor indexed="64"/>
      </patternFill>
    </fill>
    <fill>
      <patternFill patternType="solid">
        <fgColor indexed="22"/>
        <bgColor indexed="64"/>
      </patternFill>
    </fill>
    <fill>
      <patternFill patternType="solid">
        <fgColor indexed="43"/>
        <bgColor indexed="64"/>
      </patternFill>
    </fill>
    <fill>
      <patternFill patternType="solid">
        <fgColor theme="0"/>
        <bgColor indexed="64"/>
      </patternFill>
    </fill>
    <fill>
      <patternFill patternType="solid">
        <fgColor rgb="FFFFC7CE"/>
        <bgColor indexed="64"/>
      </patternFill>
    </fill>
    <fill>
      <patternFill patternType="solid">
        <fgColor indexed="9"/>
        <bgColor indexed="64"/>
      </patternFill>
    </fill>
    <fill>
      <patternFill patternType="solid">
        <fgColor indexed="40"/>
        <bgColor indexed="64"/>
      </patternFill>
    </fill>
    <fill>
      <patternFill patternType="solid">
        <fgColor rgb="FF00B0F0"/>
        <bgColor indexed="64"/>
      </patternFill>
    </fill>
    <fill>
      <patternFill patternType="solid">
        <fgColor rgb="FFFFFF00"/>
        <bgColor indexed="64"/>
      </patternFill>
    </fill>
    <fill>
      <patternFill patternType="solid">
        <fgColor rgb="FFBFBFBF"/>
        <bgColor indexed="64"/>
      </patternFill>
    </fill>
    <fill>
      <patternFill patternType="solid">
        <fgColor theme="0" tint="-0.3499862666707357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s>
  <cellStyleXfs count="6">
    <xf numFmtId="0" fontId="0" fillId="0" borderId="0"/>
    <xf numFmtId="0" fontId="1" fillId="0" borderId="0"/>
    <xf numFmtId="164" fontId="2" fillId="0" borderId="0" applyFont="0" applyFill="0" applyBorder="0" applyAlignment="0" applyProtection="0"/>
    <xf numFmtId="0" fontId="4" fillId="2" borderId="0" applyNumberFormat="0" applyBorder="0" applyAlignment="0" applyProtection="0"/>
    <xf numFmtId="164" fontId="1" fillId="0" borderId="0" applyFont="0" applyFill="0" applyBorder="0" applyAlignment="0" applyProtection="0"/>
    <xf numFmtId="0" fontId="8" fillId="0" borderId="0"/>
  </cellStyleXfs>
  <cellXfs count="182">
    <xf numFmtId="0" fontId="0" fillId="0" borderId="0" xfId="0"/>
    <xf numFmtId="0" fontId="7" fillId="0" borderId="0" xfId="0" applyFont="1" applyAlignment="1">
      <alignment vertical="center"/>
    </xf>
    <xf numFmtId="0" fontId="7" fillId="10" borderId="1" xfId="0" applyFont="1" applyFill="1" applyBorder="1" applyAlignment="1">
      <alignment horizontal="left" vertical="center"/>
    </xf>
    <xf numFmtId="0" fontId="7" fillId="10" borderId="1" xfId="0" applyFont="1" applyFill="1" applyBorder="1" applyAlignment="1">
      <alignment horizontal="center" vertical="center"/>
    </xf>
    <xf numFmtId="0" fontId="6" fillId="9" borderId="1" xfId="0" applyFont="1" applyFill="1" applyBorder="1" applyAlignment="1">
      <alignment vertical="center"/>
    </xf>
    <xf numFmtId="44" fontId="0" fillId="8" borderId="1" xfId="0" applyNumberFormat="1" applyFill="1" applyBorder="1"/>
    <xf numFmtId="0" fontId="7" fillId="10" borderId="1" xfId="0" applyFont="1" applyFill="1" applyBorder="1" applyAlignment="1">
      <alignment horizontal="left"/>
    </xf>
    <xf numFmtId="0" fontId="3" fillId="6" borderId="1" xfId="1" applyFont="1" applyFill="1" applyBorder="1" applyAlignment="1" applyProtection="1">
      <alignment horizontal="center" vertical="center" wrapText="1"/>
      <protection locked="0"/>
    </xf>
    <xf numFmtId="0" fontId="11" fillId="3" borderId="5" xfId="1" applyFont="1" applyFill="1" applyBorder="1" applyAlignment="1" applyProtection="1">
      <alignment horizontal="left" vertical="center" wrapText="1"/>
      <protection locked="0"/>
    </xf>
    <xf numFmtId="0" fontId="3" fillId="3" borderId="5" xfId="1" applyFont="1" applyFill="1" applyBorder="1" applyAlignment="1" applyProtection="1">
      <alignment horizontal="left" vertical="center" wrapText="1"/>
      <protection locked="0"/>
    </xf>
    <xf numFmtId="165" fontId="3" fillId="6" borderId="1" xfId="1" applyNumberFormat="1" applyFont="1" applyFill="1" applyBorder="1" applyAlignment="1" applyProtection="1">
      <alignment horizontal="center" vertical="center" wrapText="1"/>
      <protection locked="0"/>
    </xf>
    <xf numFmtId="165" fontId="5" fillId="3" borderId="1" xfId="1" applyNumberFormat="1" applyFont="1" applyFill="1" applyBorder="1" applyAlignment="1" applyProtection="1">
      <alignment horizontal="center" vertical="center" wrapText="1"/>
      <protection locked="0"/>
    </xf>
    <xf numFmtId="165" fontId="5" fillId="3" borderId="6" xfId="1" applyNumberFormat="1" applyFont="1" applyFill="1" applyBorder="1" applyAlignment="1" applyProtection="1">
      <alignment horizontal="center" vertical="center" wrapText="1"/>
      <protection locked="0"/>
    </xf>
    <xf numFmtId="165" fontId="5" fillId="3" borderId="3" xfId="1" applyNumberFormat="1" applyFont="1" applyFill="1" applyBorder="1" applyAlignment="1" applyProtection="1">
      <alignment horizontal="center" vertical="center" wrapText="1"/>
      <protection locked="0"/>
    </xf>
    <xf numFmtId="44" fontId="3" fillId="6" borderId="6" xfId="1" applyNumberFormat="1" applyFont="1" applyFill="1" applyBorder="1" applyAlignment="1" applyProtection="1">
      <alignment horizontal="center" vertical="center" wrapText="1"/>
      <protection locked="0"/>
    </xf>
    <xf numFmtId="0" fontId="3" fillId="6" borderId="1" xfId="1" applyFont="1" applyFill="1" applyBorder="1" applyAlignment="1" applyProtection="1">
      <alignment horizontal="left" vertical="center" wrapText="1"/>
      <protection locked="0"/>
    </xf>
    <xf numFmtId="0" fontId="3" fillId="3" borderId="1" xfId="1" applyFont="1" applyFill="1" applyBorder="1" applyAlignment="1" applyProtection="1">
      <alignment horizontal="left" vertical="center" wrapText="1"/>
      <protection locked="0"/>
    </xf>
    <xf numFmtId="0" fontId="3" fillId="3" borderId="1" xfId="1" applyFont="1" applyFill="1" applyBorder="1" applyAlignment="1" applyProtection="1">
      <alignment horizontal="center" vertical="center" wrapText="1"/>
      <protection locked="0"/>
    </xf>
    <xf numFmtId="0" fontId="3" fillId="3" borderId="9" xfId="1" applyFont="1" applyFill="1" applyBorder="1" applyAlignment="1" applyProtection="1">
      <alignment horizontal="left" vertical="center" wrapText="1"/>
      <protection locked="0"/>
    </xf>
    <xf numFmtId="0" fontId="12" fillId="3" borderId="5" xfId="1" applyFont="1" applyFill="1" applyBorder="1" applyAlignment="1" applyProtection="1">
      <alignment horizontal="left" vertical="center" wrapText="1"/>
      <protection locked="0"/>
    </xf>
    <xf numFmtId="0" fontId="3" fillId="6" borderId="1" xfId="1" applyFont="1" applyFill="1" applyBorder="1" applyAlignment="1" applyProtection="1">
      <alignment horizontal="center" vertical="top" wrapText="1"/>
      <protection locked="0"/>
    </xf>
    <xf numFmtId="0" fontId="3" fillId="0" borderId="0" xfId="1" applyFont="1" applyAlignment="1" applyProtection="1">
      <alignment vertical="top" wrapText="1"/>
    </xf>
    <xf numFmtId="0" fontId="5" fillId="0" borderId="0" xfId="1" applyFont="1" applyAlignment="1" applyProtection="1">
      <alignment vertical="center" wrapText="1"/>
    </xf>
    <xf numFmtId="1" fontId="5" fillId="0" borderId="0" xfId="1" applyNumberFormat="1" applyFont="1" applyAlignment="1" applyProtection="1">
      <alignment vertical="center" wrapText="1"/>
    </xf>
    <xf numFmtId="0" fontId="3" fillId="0" borderId="0" xfId="1" applyFont="1" applyAlignment="1" applyProtection="1">
      <alignment horizontal="left" vertical="center" wrapText="1"/>
    </xf>
    <xf numFmtId="44" fontId="3" fillId="0" borderId="0" xfId="1" applyNumberFormat="1" applyFont="1" applyAlignment="1" applyProtection="1">
      <alignment horizontal="center" vertical="center" wrapText="1"/>
    </xf>
    <xf numFmtId="1" fontId="3" fillId="0" borderId="0" xfId="1" applyNumberFormat="1" applyFont="1" applyAlignment="1" applyProtection="1">
      <alignment vertical="top" wrapText="1"/>
    </xf>
    <xf numFmtId="0" fontId="3" fillId="0" borderId="0" xfId="1" applyFont="1" applyAlignment="1" applyProtection="1">
      <alignment wrapText="1"/>
    </xf>
    <xf numFmtId="1" fontId="3" fillId="0" borderId="0" xfId="1" applyNumberFormat="1" applyFont="1" applyAlignment="1" applyProtection="1">
      <alignment wrapText="1"/>
    </xf>
    <xf numFmtId="1" fontId="3" fillId="0" borderId="0" xfId="1" applyNumberFormat="1" applyFont="1" applyAlignment="1" applyProtection="1">
      <alignment vertical="center" wrapText="1"/>
    </xf>
    <xf numFmtId="0" fontId="3" fillId="0" borderId="0" xfId="1" applyFont="1" applyAlignment="1" applyProtection="1">
      <alignment vertical="center" wrapText="1"/>
    </xf>
    <xf numFmtId="0" fontId="3" fillId="0" borderId="0" xfId="0" applyFont="1" applyProtection="1"/>
    <xf numFmtId="1" fontId="3" fillId="0" borderId="0" xfId="0" applyNumberFormat="1" applyFont="1" applyProtection="1"/>
    <xf numFmtId="0" fontId="3" fillId="0" borderId="0" xfId="1" applyFont="1" applyFill="1" applyAlignment="1" applyProtection="1">
      <alignment vertical="top" wrapText="1"/>
    </xf>
    <xf numFmtId="0" fontId="3" fillId="0" borderId="0" xfId="1" applyFont="1" applyFill="1" applyAlignment="1" applyProtection="1">
      <alignment horizontal="left" vertical="center" wrapText="1"/>
    </xf>
    <xf numFmtId="0" fontId="3" fillId="0" borderId="0" xfId="1" applyFont="1" applyFill="1" applyAlignment="1" applyProtection="1">
      <alignment horizontal="center" vertical="center" wrapText="1"/>
    </xf>
    <xf numFmtId="165" fontId="3" fillId="0" borderId="0" xfId="1" applyNumberFormat="1" applyFont="1" applyFill="1" applyAlignment="1" applyProtection="1">
      <alignment horizontal="center" vertical="center" wrapText="1"/>
    </xf>
    <xf numFmtId="44" fontId="3" fillId="0" borderId="0" xfId="1" applyNumberFormat="1" applyFont="1" applyFill="1" applyAlignment="1" applyProtection="1">
      <alignment horizontal="center" vertical="center" wrapText="1"/>
    </xf>
    <xf numFmtId="1" fontId="3" fillId="0" borderId="0" xfId="1" applyNumberFormat="1" applyFont="1" applyFill="1" applyAlignment="1" applyProtection="1">
      <alignment vertical="top" wrapText="1"/>
    </xf>
    <xf numFmtId="167" fontId="3" fillId="0" borderId="0" xfId="1" applyNumberFormat="1" applyFont="1" applyFill="1" applyAlignment="1" applyProtection="1">
      <alignment vertical="top" wrapText="1"/>
    </xf>
    <xf numFmtId="0" fontId="5" fillId="14" borderId="1" xfId="1" applyFont="1" applyFill="1" applyBorder="1" applyAlignment="1" applyProtection="1">
      <alignment horizontal="left" vertical="center" wrapText="1"/>
    </xf>
    <xf numFmtId="0" fontId="5" fillId="14" borderId="3" xfId="1" applyFont="1" applyFill="1" applyBorder="1" applyAlignment="1" applyProtection="1">
      <alignment horizontal="center" vertical="center" wrapText="1"/>
    </xf>
    <xf numFmtId="0" fontId="5" fillId="14" borderId="1" xfId="1" applyFont="1" applyFill="1" applyBorder="1" applyAlignment="1" applyProtection="1">
      <alignment horizontal="center" vertical="center" wrapText="1"/>
    </xf>
    <xf numFmtId="165" fontId="5" fillId="14" borderId="1" xfId="1" applyNumberFormat="1" applyFont="1" applyFill="1" applyBorder="1" applyAlignment="1" applyProtection="1">
      <alignment horizontal="center" vertical="center" wrapText="1"/>
    </xf>
    <xf numFmtId="44" fontId="5" fillId="14" borderId="4" xfId="1" applyNumberFormat="1" applyFont="1" applyFill="1" applyBorder="1" applyAlignment="1" applyProtection="1">
      <alignment horizontal="center" vertical="center" wrapText="1"/>
    </xf>
    <xf numFmtId="0" fontId="5" fillId="14" borderId="5" xfId="1" applyFont="1" applyFill="1" applyBorder="1" applyAlignment="1" applyProtection="1">
      <alignment horizontal="left" vertical="center" wrapText="1"/>
    </xf>
    <xf numFmtId="165" fontId="5" fillId="0" borderId="1" xfId="1" applyNumberFormat="1" applyFont="1" applyBorder="1" applyAlignment="1" applyProtection="1">
      <alignment horizontal="center" vertical="center" wrapText="1"/>
    </xf>
    <xf numFmtId="0" fontId="3" fillId="7" borderId="6" xfId="1" applyFont="1" applyFill="1" applyBorder="1" applyAlignment="1" applyProtection="1">
      <alignment horizontal="center" vertical="center" wrapText="1"/>
    </xf>
    <xf numFmtId="0" fontId="3" fillId="0" borderId="1" xfId="1" applyFont="1" applyBorder="1" applyAlignment="1" applyProtection="1">
      <alignment horizontal="center" vertical="center" wrapText="1"/>
    </xf>
    <xf numFmtId="44" fontId="3" fillId="2" borderId="6" xfId="3" applyNumberFormat="1" applyFont="1" applyBorder="1" applyAlignment="1" applyProtection="1">
      <alignment horizontal="center" vertical="center" wrapText="1"/>
    </xf>
    <xf numFmtId="0" fontId="18" fillId="0" borderId="1" xfId="1" applyFont="1" applyFill="1" applyBorder="1" applyAlignment="1" applyProtection="1">
      <alignment horizontal="center" vertical="center" wrapText="1"/>
    </xf>
    <xf numFmtId="44" fontId="3" fillId="0" borderId="6" xfId="3" applyNumberFormat="1" applyFont="1" applyFill="1" applyBorder="1" applyAlignment="1" applyProtection="1">
      <alignment horizontal="center" vertical="center" wrapText="1"/>
    </xf>
    <xf numFmtId="0" fontId="19" fillId="14" borderId="5" xfId="1" applyFont="1" applyFill="1" applyBorder="1" applyAlignment="1" applyProtection="1">
      <alignment horizontal="left" vertical="center" wrapText="1"/>
    </xf>
    <xf numFmtId="0" fontId="18" fillId="0" borderId="5" xfId="1" applyFont="1" applyFill="1" applyBorder="1" applyAlignment="1" applyProtection="1">
      <alignment horizontal="left" vertical="center" wrapText="1"/>
    </xf>
    <xf numFmtId="166" fontId="18" fillId="0" borderId="6" xfId="1" applyNumberFormat="1" applyFont="1" applyFill="1" applyBorder="1" applyAlignment="1" applyProtection="1">
      <alignment horizontal="center" vertical="center" wrapText="1"/>
    </xf>
    <xf numFmtId="1" fontId="18" fillId="0" borderId="0" xfId="1" applyNumberFormat="1" applyFont="1" applyFill="1" applyAlignment="1" applyProtection="1">
      <alignment vertical="top" wrapText="1"/>
    </xf>
    <xf numFmtId="0" fontId="18" fillId="0" borderId="0" xfId="1" applyFont="1" applyFill="1" applyAlignment="1" applyProtection="1">
      <alignment vertical="top" wrapText="1"/>
    </xf>
    <xf numFmtId="0" fontId="3" fillId="0" borderId="5" xfId="1" applyFont="1" applyBorder="1" applyAlignment="1" applyProtection="1">
      <alignment horizontal="left" vertical="center" wrapText="1"/>
    </xf>
    <xf numFmtId="0" fontId="3" fillId="0" borderId="5" xfId="1" applyFont="1" applyBorder="1" applyAlignment="1" applyProtection="1">
      <alignment horizontal="center" vertical="center" wrapText="1"/>
    </xf>
    <xf numFmtId="166" fontId="3" fillId="0" borderId="6" xfId="1" applyNumberFormat="1" applyFont="1" applyBorder="1" applyAlignment="1" applyProtection="1">
      <alignment horizontal="center" vertical="center" wrapText="1"/>
    </xf>
    <xf numFmtId="0" fontId="3" fillId="0" borderId="5" xfId="1" applyFont="1" applyBorder="1" applyAlignment="1" applyProtection="1">
      <alignment horizontal="left" vertical="top" wrapText="1"/>
    </xf>
    <xf numFmtId="0" fontId="3" fillId="0" borderId="1" xfId="1" applyFont="1" applyBorder="1" applyAlignment="1" applyProtection="1">
      <alignment horizontal="center" vertical="top" wrapText="1"/>
    </xf>
    <xf numFmtId="0" fontId="12" fillId="0" borderId="5" xfId="1" applyFont="1" applyBorder="1" applyAlignment="1" applyProtection="1">
      <alignment horizontal="left" vertical="center" wrapText="1"/>
    </xf>
    <xf numFmtId="0" fontId="5" fillId="0" borderId="1" xfId="1" applyFont="1" applyBorder="1" applyAlignment="1" applyProtection="1">
      <alignment horizontal="left" vertical="center" wrapText="1"/>
    </xf>
    <xf numFmtId="0" fontId="5" fillId="0" borderId="3" xfId="1" applyFont="1" applyBorder="1" applyAlignment="1" applyProtection="1">
      <alignment horizontal="left" vertical="center" wrapText="1"/>
    </xf>
    <xf numFmtId="166" fontId="5" fillId="7" borderId="3" xfId="1" applyNumberFormat="1" applyFont="1" applyFill="1" applyBorder="1" applyAlignment="1" applyProtection="1">
      <alignment horizontal="center" vertical="center" wrapText="1"/>
    </xf>
    <xf numFmtId="44" fontId="5" fillId="2" borderId="1" xfId="3" applyNumberFormat="1" applyFont="1" applyBorder="1" applyAlignment="1" applyProtection="1">
      <alignment horizontal="center" vertical="center" wrapText="1"/>
    </xf>
    <xf numFmtId="0" fontId="5" fillId="0" borderId="1" xfId="1" applyFont="1" applyBorder="1" applyAlignment="1" applyProtection="1">
      <alignment horizontal="center" vertical="center" wrapText="1"/>
    </xf>
    <xf numFmtId="0" fontId="3" fillId="0" borderId="7" xfId="1" applyFont="1" applyBorder="1" applyAlignment="1" applyProtection="1">
      <alignment horizontal="left" vertical="center" wrapText="1"/>
    </xf>
    <xf numFmtId="0" fontId="3" fillId="0" borderId="7" xfId="1" applyFont="1" applyBorder="1" applyAlignment="1" applyProtection="1">
      <alignment horizontal="center" vertical="center" wrapText="1"/>
    </xf>
    <xf numFmtId="165" fontId="3" fillId="0" borderId="7" xfId="1" applyNumberFormat="1" applyFont="1" applyBorder="1" applyAlignment="1" applyProtection="1">
      <alignment horizontal="center" vertical="center" wrapText="1"/>
    </xf>
    <xf numFmtId="44" fontId="3" fillId="0" borderId="7" xfId="1" applyNumberFormat="1" applyFont="1" applyBorder="1" applyAlignment="1" applyProtection="1">
      <alignment horizontal="center" vertical="center" wrapText="1"/>
    </xf>
    <xf numFmtId="167" fontId="3" fillId="0" borderId="0" xfId="1" applyNumberFormat="1" applyFont="1" applyAlignment="1" applyProtection="1">
      <alignment vertical="top" wrapText="1"/>
    </xf>
    <xf numFmtId="0" fontId="5" fillId="14" borderId="6" xfId="1" applyFont="1" applyFill="1" applyBorder="1" applyAlignment="1" applyProtection="1">
      <alignment horizontal="left" vertical="center" wrapText="1"/>
    </xf>
    <xf numFmtId="0" fontId="5" fillId="14" borderId="4" xfId="1" applyFont="1" applyFill="1" applyBorder="1" applyAlignment="1" applyProtection="1">
      <alignment horizontal="center" vertical="center" wrapText="1"/>
    </xf>
    <xf numFmtId="44" fontId="5" fillId="14" borderId="1" xfId="1" applyNumberFormat="1" applyFont="1" applyFill="1" applyBorder="1" applyAlignment="1" applyProtection="1">
      <alignment horizontal="center" vertical="center" wrapText="1"/>
    </xf>
    <xf numFmtId="0" fontId="5" fillId="0" borderId="5" xfId="1" applyFont="1" applyBorder="1" applyAlignment="1" applyProtection="1">
      <alignment horizontal="left" vertical="center" wrapText="1"/>
    </xf>
    <xf numFmtId="0" fontId="5" fillId="0" borderId="6" xfId="1" applyFont="1" applyBorder="1" applyAlignment="1" applyProtection="1">
      <alignment horizontal="left" vertical="center" wrapText="1"/>
    </xf>
    <xf numFmtId="0" fontId="5" fillId="0" borderId="4" xfId="1" applyFont="1" applyBorder="1" applyAlignment="1" applyProtection="1">
      <alignment horizontal="center" vertical="top" wrapText="1"/>
    </xf>
    <xf numFmtId="44" fontId="5" fillId="0" borderId="1" xfId="1" applyNumberFormat="1" applyFont="1" applyBorder="1" applyAlignment="1" applyProtection="1">
      <alignment horizontal="center" vertical="center" wrapText="1"/>
    </xf>
    <xf numFmtId="44" fontId="5" fillId="0" borderId="4" xfId="1" applyNumberFormat="1" applyFont="1" applyBorder="1" applyAlignment="1" applyProtection="1">
      <alignment horizontal="center" vertical="center" wrapText="1"/>
    </xf>
    <xf numFmtId="0" fontId="3" fillId="0" borderId="1" xfId="5" applyFont="1" applyBorder="1" applyAlignment="1" applyProtection="1">
      <alignment wrapText="1"/>
    </xf>
    <xf numFmtId="0" fontId="3" fillId="0" borderId="6" xfId="5" applyFont="1" applyBorder="1" applyAlignment="1" applyProtection="1">
      <alignment wrapText="1"/>
    </xf>
    <xf numFmtId="0" fontId="11" fillId="0" borderId="6" xfId="1" applyFont="1" applyBorder="1" applyAlignment="1" applyProtection="1">
      <alignment horizontal="left" vertical="center" wrapText="1"/>
    </xf>
    <xf numFmtId="1" fontId="3" fillId="0" borderId="1" xfId="5" applyNumberFormat="1" applyFont="1" applyFill="1" applyBorder="1" applyAlignment="1" applyProtection="1">
      <alignment horizontal="center" wrapText="1"/>
    </xf>
    <xf numFmtId="44" fontId="3" fillId="0" borderId="1" xfId="1" applyNumberFormat="1" applyFont="1" applyBorder="1" applyAlignment="1" applyProtection="1">
      <alignment horizontal="center" vertical="center" wrapText="1"/>
    </xf>
    <xf numFmtId="0" fontId="3" fillId="0" borderId="6" xfId="1" applyFont="1" applyBorder="1" applyAlignment="1" applyProtection="1">
      <alignment horizontal="left" vertical="center" wrapText="1"/>
    </xf>
    <xf numFmtId="0" fontId="3" fillId="0" borderId="4" xfId="1" applyFont="1" applyBorder="1" applyAlignment="1" applyProtection="1">
      <alignment horizontal="center" vertical="top" wrapText="1"/>
    </xf>
    <xf numFmtId="1" fontId="3" fillId="0" borderId="6" xfId="5" applyNumberFormat="1" applyFont="1" applyBorder="1" applyAlignment="1" applyProtection="1">
      <alignment wrapText="1"/>
    </xf>
    <xf numFmtId="0" fontId="3" fillId="0" borderId="1" xfId="1" applyFont="1" applyBorder="1" applyAlignment="1" applyProtection="1">
      <alignment horizontal="left" vertical="center" wrapText="1"/>
    </xf>
    <xf numFmtId="0" fontId="5" fillId="14" borderId="4" xfId="1" applyFont="1" applyFill="1" applyBorder="1" applyAlignment="1" applyProtection="1">
      <alignment horizontal="center" vertical="top" wrapText="1"/>
    </xf>
    <xf numFmtId="0" fontId="5" fillId="0" borderId="0" xfId="1" applyFont="1" applyAlignment="1" applyProtection="1">
      <alignment vertical="top" wrapText="1"/>
    </xf>
    <xf numFmtId="9" fontId="5" fillId="0" borderId="1" xfId="1" applyNumberFormat="1" applyFont="1" applyBorder="1" applyAlignment="1" applyProtection="1">
      <alignment horizontal="center" vertical="center" wrapText="1"/>
    </xf>
    <xf numFmtId="44" fontId="3" fillId="7" borderId="1" xfId="1" applyNumberFormat="1" applyFont="1" applyFill="1" applyBorder="1" applyAlignment="1" applyProtection="1">
      <alignment horizontal="center" vertical="center" wrapText="1"/>
    </xf>
    <xf numFmtId="0" fontId="5" fillId="0" borderId="3" xfId="1" applyFont="1" applyBorder="1" applyAlignment="1" applyProtection="1">
      <alignment horizontal="center" vertical="center" wrapText="1"/>
    </xf>
    <xf numFmtId="1" fontId="5" fillId="0" borderId="8" xfId="1" applyNumberFormat="1" applyFont="1" applyBorder="1" applyAlignment="1" applyProtection="1">
      <alignment vertical="top" wrapText="1"/>
    </xf>
    <xf numFmtId="167" fontId="5" fillId="0" borderId="0" xfId="1" applyNumberFormat="1" applyFont="1" applyAlignment="1" applyProtection="1">
      <alignment vertical="top" wrapText="1"/>
    </xf>
    <xf numFmtId="44" fontId="5" fillId="0" borderId="0" xfId="1" applyNumberFormat="1" applyFont="1" applyAlignment="1" applyProtection="1">
      <alignment horizontal="center" vertical="center" wrapText="1"/>
    </xf>
    <xf numFmtId="1" fontId="3" fillId="0" borderId="8" xfId="1" applyNumberFormat="1" applyFont="1" applyBorder="1" applyAlignment="1" applyProtection="1">
      <alignment vertical="top" wrapText="1"/>
    </xf>
    <xf numFmtId="0" fontId="5" fillId="14" borderId="3" xfId="1" applyFont="1" applyFill="1" applyBorder="1" applyAlignment="1" applyProtection="1">
      <alignment horizontal="left" vertical="center" wrapText="1"/>
    </xf>
    <xf numFmtId="165" fontId="5" fillId="14" borderId="3" xfId="1" applyNumberFormat="1" applyFont="1" applyFill="1" applyBorder="1" applyAlignment="1" applyProtection="1">
      <alignment horizontal="center" vertical="center" wrapText="1"/>
    </xf>
    <xf numFmtId="0" fontId="3" fillId="0" borderId="1" xfId="1" applyFont="1" applyBorder="1" applyAlignment="1" applyProtection="1">
      <alignment horizontal="left" vertical="top" wrapText="1"/>
    </xf>
    <xf numFmtId="0" fontId="5" fillId="13" borderId="5" xfId="1" applyFont="1" applyFill="1" applyBorder="1" applyAlignment="1" applyProtection="1">
      <alignment horizontal="left" vertical="center" wrapText="1"/>
    </xf>
    <xf numFmtId="0" fontId="5" fillId="5" borderId="3" xfId="1" applyFont="1" applyFill="1" applyBorder="1" applyAlignment="1" applyProtection="1">
      <alignment horizontal="center" vertical="center" wrapText="1"/>
    </xf>
    <xf numFmtId="0" fontId="3" fillId="0" borderId="3" xfId="1" applyFont="1" applyBorder="1" applyAlignment="1" applyProtection="1">
      <alignment horizontal="left" vertical="center" wrapText="1"/>
    </xf>
    <xf numFmtId="1" fontId="20" fillId="14" borderId="1" xfId="1" applyNumberFormat="1" applyFont="1" applyFill="1" applyBorder="1" applyAlignment="1" applyProtection="1">
      <alignment horizontal="left" vertical="top"/>
    </xf>
    <xf numFmtId="44" fontId="5" fillId="14" borderId="2" xfId="1" applyNumberFormat="1" applyFont="1" applyFill="1" applyBorder="1" applyAlignment="1" applyProtection="1">
      <alignment horizontal="center" vertical="center" wrapText="1"/>
    </xf>
    <xf numFmtId="44" fontId="5" fillId="14" borderId="11" xfId="1" applyNumberFormat="1" applyFont="1" applyFill="1" applyBorder="1" applyAlignment="1" applyProtection="1">
      <alignment horizontal="center" vertical="center" wrapText="1"/>
    </xf>
    <xf numFmtId="43" fontId="13" fillId="14" borderId="1" xfId="1" applyNumberFormat="1" applyFont="1" applyFill="1" applyBorder="1" applyAlignment="1" applyProtection="1">
      <alignment horizontal="center" vertical="center" wrapText="1"/>
    </xf>
    <xf numFmtId="44" fontId="13" fillId="14" borderId="1" xfId="1" applyNumberFormat="1" applyFont="1" applyFill="1" applyBorder="1" applyAlignment="1" applyProtection="1">
      <alignment horizontal="center" vertical="center" wrapText="1"/>
    </xf>
    <xf numFmtId="44" fontId="3" fillId="14" borderId="5" xfId="1" applyNumberFormat="1" applyFont="1" applyFill="1" applyBorder="1" applyAlignment="1" applyProtection="1">
      <alignment horizontal="center" vertical="center" wrapText="1"/>
    </xf>
    <xf numFmtId="44" fontId="5" fillId="14" borderId="6" xfId="1" applyNumberFormat="1" applyFont="1" applyFill="1" applyBorder="1" applyAlignment="1" applyProtection="1">
      <alignment horizontal="center" vertical="center" wrapText="1"/>
    </xf>
    <xf numFmtId="44" fontId="3" fillId="14" borderId="0" xfId="1" applyNumberFormat="1" applyFont="1" applyFill="1" applyAlignment="1" applyProtection="1">
      <alignment horizontal="center" vertical="center" wrapText="1"/>
    </xf>
    <xf numFmtId="44" fontId="3" fillId="0" borderId="3" xfId="1" applyNumberFormat="1" applyFont="1" applyBorder="1" applyAlignment="1" applyProtection="1">
      <alignment horizontal="center" vertical="center" wrapText="1"/>
    </xf>
    <xf numFmtId="43" fontId="13" fillId="14" borderId="1" xfId="0" applyNumberFormat="1" applyFont="1" applyFill="1" applyBorder="1" applyAlignment="1" applyProtection="1">
      <alignment vertical="center"/>
    </xf>
    <xf numFmtId="44" fontId="3" fillId="14" borderId="1" xfId="1" applyNumberFormat="1" applyFont="1" applyFill="1" applyBorder="1" applyAlignment="1" applyProtection="1">
      <alignment horizontal="center" vertical="center" wrapText="1"/>
    </xf>
    <xf numFmtId="0" fontId="3" fillId="0" borderId="1" xfId="1" applyFont="1" applyFill="1" applyBorder="1" applyAlignment="1" applyProtection="1">
      <alignment horizontal="left" vertical="center" wrapText="1"/>
    </xf>
    <xf numFmtId="165" fontId="3" fillId="0" borderId="0" xfId="1" applyNumberFormat="1" applyFont="1" applyAlignment="1" applyProtection="1">
      <alignment horizontal="center" vertical="center" wrapText="1"/>
    </xf>
    <xf numFmtId="0" fontId="5" fillId="7" borderId="1" xfId="1" applyFont="1" applyFill="1" applyBorder="1" applyAlignment="1" applyProtection="1">
      <alignment horizontal="left" vertical="center" wrapText="1"/>
    </xf>
    <xf numFmtId="0" fontId="3" fillId="7" borderId="1" xfId="1" applyFont="1" applyFill="1" applyBorder="1" applyAlignment="1" applyProtection="1">
      <alignment horizontal="center" vertical="center" wrapText="1"/>
    </xf>
    <xf numFmtId="165" fontId="5" fillId="7" borderId="1" xfId="1" applyNumberFormat="1" applyFont="1" applyFill="1" applyBorder="1" applyAlignment="1" applyProtection="1">
      <alignment horizontal="center" vertical="center" wrapText="1"/>
    </xf>
    <xf numFmtId="168" fontId="5" fillId="2" borderId="1" xfId="3" applyNumberFormat="1" applyFont="1" applyBorder="1" applyAlignment="1" applyProtection="1">
      <alignment horizontal="center" vertical="center" wrapText="1"/>
    </xf>
    <xf numFmtId="0" fontId="3" fillId="7" borderId="0" xfId="1" applyFont="1" applyFill="1" applyAlignment="1" applyProtection="1">
      <alignment horizontal="left" vertical="center" wrapText="1"/>
    </xf>
    <xf numFmtId="0" fontId="3" fillId="7" borderId="0" xfId="1" applyFont="1" applyFill="1" applyAlignment="1" applyProtection="1">
      <alignment horizontal="center" vertical="center" wrapText="1"/>
    </xf>
    <xf numFmtId="165" fontId="3" fillId="7" borderId="0" xfId="1" applyNumberFormat="1" applyFont="1" applyFill="1" applyAlignment="1" applyProtection="1">
      <alignment horizontal="center" vertical="center" wrapText="1"/>
    </xf>
    <xf numFmtId="44" fontId="3" fillId="7" borderId="0" xfId="1" applyNumberFormat="1" applyFont="1" applyFill="1" applyAlignment="1" applyProtection="1">
      <alignment horizontal="center" vertical="center" wrapText="1"/>
    </xf>
    <xf numFmtId="44" fontId="5" fillId="7" borderId="0" xfId="1" applyNumberFormat="1" applyFont="1" applyFill="1" applyAlignment="1" applyProtection="1">
      <alignment horizontal="center" vertical="center" wrapText="1"/>
    </xf>
    <xf numFmtId="165" fontId="3" fillId="7" borderId="1" xfId="1" applyNumberFormat="1" applyFont="1" applyFill="1" applyBorder="1" applyAlignment="1" applyProtection="1">
      <alignment horizontal="center" vertical="center" wrapText="1"/>
    </xf>
    <xf numFmtId="44" fontId="5" fillId="7" borderId="1" xfId="1" applyNumberFormat="1" applyFont="1" applyFill="1" applyBorder="1" applyAlignment="1" applyProtection="1">
      <alignment horizontal="center" vertical="center" wrapText="1"/>
    </xf>
    <xf numFmtId="0" fontId="5" fillId="7" borderId="0" xfId="1" applyFont="1" applyFill="1" applyAlignment="1" applyProtection="1">
      <alignment horizontal="left" vertical="center" wrapText="1"/>
    </xf>
    <xf numFmtId="0" fontId="3" fillId="2" borderId="1" xfId="3" applyFont="1" applyBorder="1" applyAlignment="1" applyProtection="1">
      <alignment horizontal="left" vertical="center" wrapText="1"/>
    </xf>
    <xf numFmtId="0" fontId="3" fillId="2" borderId="1" xfId="3" applyFont="1" applyBorder="1" applyAlignment="1" applyProtection="1">
      <alignment horizontal="center" vertical="center" wrapText="1"/>
    </xf>
    <xf numFmtId="165" fontId="3" fillId="2" borderId="1" xfId="3" applyNumberFormat="1" applyFont="1" applyBorder="1" applyAlignment="1" applyProtection="1">
      <alignment horizontal="center" vertical="center" wrapText="1"/>
    </xf>
    <xf numFmtId="44" fontId="3" fillId="2" borderId="1" xfId="3" applyNumberFormat="1" applyFont="1" applyBorder="1" applyAlignment="1" applyProtection="1">
      <alignment horizontal="center" vertical="center" wrapText="1"/>
    </xf>
    <xf numFmtId="44" fontId="3" fillId="0" borderId="0" xfId="1" applyNumberFormat="1" applyFont="1" applyAlignment="1" applyProtection="1">
      <alignment vertical="top" wrapText="1"/>
    </xf>
    <xf numFmtId="168" fontId="3" fillId="0" borderId="0" xfId="1" applyNumberFormat="1" applyFont="1" applyAlignment="1" applyProtection="1">
      <alignment vertical="top" wrapText="1"/>
    </xf>
    <xf numFmtId="0" fontId="14" fillId="4" borderId="1" xfId="1" applyFont="1" applyFill="1" applyBorder="1" applyAlignment="1" applyProtection="1">
      <alignment horizontal="left" vertical="center" wrapText="1"/>
    </xf>
    <xf numFmtId="0" fontId="15" fillId="4" borderId="1" xfId="1" applyFont="1" applyFill="1" applyBorder="1" applyAlignment="1" applyProtection="1">
      <alignment horizontal="center" vertical="center" wrapText="1"/>
    </xf>
    <xf numFmtId="165" fontId="15" fillId="4" borderId="1" xfId="1" applyNumberFormat="1" applyFont="1" applyFill="1" applyBorder="1" applyAlignment="1" applyProtection="1">
      <alignment horizontal="center" vertical="center" wrapText="1"/>
    </xf>
    <xf numFmtId="44" fontId="15" fillId="4" borderId="1" xfId="1" applyNumberFormat="1" applyFont="1" applyFill="1" applyBorder="1" applyAlignment="1" applyProtection="1">
      <alignment horizontal="center" vertical="center" wrapText="1"/>
    </xf>
    <xf numFmtId="44" fontId="14" fillId="4" borderId="1" xfId="1" applyNumberFormat="1" applyFont="1" applyFill="1" applyBorder="1" applyAlignment="1" applyProtection="1">
      <alignment horizontal="center" vertical="center" wrapText="1"/>
    </xf>
    <xf numFmtId="0" fontId="9" fillId="0" borderId="0" xfId="0" applyFont="1" applyAlignment="1" applyProtection="1">
      <alignment vertical="top"/>
    </xf>
    <xf numFmtId="0" fontId="16" fillId="0" borderId="0" xfId="0" applyFont="1" applyAlignment="1" applyProtection="1">
      <alignment vertical="top" wrapText="1"/>
    </xf>
    <xf numFmtId="0" fontId="0" fillId="0" borderId="0" xfId="0" applyAlignment="1" applyProtection="1">
      <alignment vertical="top" wrapText="1"/>
    </xf>
    <xf numFmtId="1" fontId="0" fillId="0" borderId="0" xfId="0" applyNumberFormat="1" applyAlignment="1" applyProtection="1">
      <alignment vertical="top" wrapText="1"/>
    </xf>
    <xf numFmtId="168" fontId="3" fillId="0" borderId="0" xfId="1" applyNumberFormat="1" applyFont="1" applyAlignment="1" applyProtection="1">
      <alignment horizontal="center" vertical="center" wrapText="1"/>
    </xf>
    <xf numFmtId="0" fontId="16" fillId="0" borderId="0" xfId="0" applyFont="1" applyAlignment="1" applyProtection="1">
      <alignment horizontal="center" vertical="top" wrapText="1"/>
    </xf>
    <xf numFmtId="0" fontId="5" fillId="0" borderId="6" xfId="1" applyFont="1" applyBorder="1" applyAlignment="1" applyProtection="1">
      <alignment horizontal="center" vertical="center" wrapText="1"/>
    </xf>
    <xf numFmtId="0" fontId="3" fillId="0" borderId="6" xfId="1" applyFont="1" applyBorder="1" applyAlignment="1" applyProtection="1">
      <alignment horizontal="center" vertical="center" wrapText="1"/>
    </xf>
    <xf numFmtId="43" fontId="3" fillId="0" borderId="1" xfId="0" applyNumberFormat="1" applyFont="1" applyBorder="1" applyAlignment="1" applyProtection="1">
      <alignment horizontal="left" vertical="top" wrapText="1"/>
    </xf>
    <xf numFmtId="0" fontId="10" fillId="0" borderId="0" xfId="0" applyFont="1" applyAlignment="1" applyProtection="1">
      <alignment horizontal="left" vertical="top"/>
    </xf>
    <xf numFmtId="0" fontId="5" fillId="0" borderId="0" xfId="1" applyFont="1" applyAlignment="1" applyProtection="1">
      <alignment horizontal="left" vertical="center" wrapText="1"/>
    </xf>
    <xf numFmtId="0" fontId="5" fillId="0" borderId="0" xfId="1" applyFont="1" applyAlignment="1" applyProtection="1">
      <alignment horizontal="center" vertical="center" wrapText="1"/>
    </xf>
    <xf numFmtId="0" fontId="3" fillId="0" borderId="0" xfId="1" applyFont="1" applyAlignment="1" applyProtection="1">
      <alignment horizontal="center" vertical="center" wrapText="1"/>
    </xf>
    <xf numFmtId="0" fontId="3" fillId="7" borderId="1" xfId="3" applyFont="1" applyFill="1" applyBorder="1" applyAlignment="1" applyProtection="1">
      <alignment horizontal="center" vertical="center" wrapText="1"/>
    </xf>
    <xf numFmtId="0" fontId="3" fillId="0" borderId="5" xfId="1" applyFont="1" applyFill="1" applyBorder="1" applyAlignment="1" applyProtection="1">
      <alignment horizontal="left" vertical="center" wrapText="1"/>
    </xf>
    <xf numFmtId="44" fontId="3" fillId="0" borderId="6" xfId="1" applyNumberFormat="1" applyFont="1" applyFill="1" applyBorder="1" applyAlignment="1" applyProtection="1">
      <alignment horizontal="center" vertical="center" wrapText="1"/>
    </xf>
    <xf numFmtId="0" fontId="0" fillId="0" borderId="1" xfId="0" applyFont="1" applyBorder="1" applyProtection="1"/>
    <xf numFmtId="0" fontId="3" fillId="0" borderId="1" xfId="1" applyFont="1" applyFill="1" applyBorder="1" applyAlignment="1" applyProtection="1">
      <alignment horizontal="center" vertical="center" wrapText="1"/>
    </xf>
    <xf numFmtId="44" fontId="0" fillId="0" borderId="0" xfId="0" applyNumberFormat="1" applyAlignment="1" applyProtection="1">
      <alignment vertical="top" wrapText="1"/>
    </xf>
    <xf numFmtId="0" fontId="5" fillId="14" borderId="1" xfId="1" applyFont="1" applyFill="1" applyBorder="1" applyAlignment="1">
      <alignment horizontal="left" vertical="center" wrapText="1"/>
    </xf>
    <xf numFmtId="0" fontId="5" fillId="14" borderId="3" xfId="1" applyFont="1" applyFill="1" applyBorder="1" applyAlignment="1">
      <alignment horizontal="center" vertical="center" wrapText="1"/>
    </xf>
    <xf numFmtId="0" fontId="3" fillId="0" borderId="1" xfId="1" applyFont="1" applyBorder="1" applyAlignment="1">
      <alignment horizontal="center" vertical="center" wrapText="1"/>
    </xf>
    <xf numFmtId="0" fontId="3" fillId="0" borderId="1" xfId="1" applyFont="1" applyBorder="1" applyAlignment="1">
      <alignment horizontal="left" vertical="top" wrapText="1"/>
    </xf>
    <xf numFmtId="0" fontId="3" fillId="0" borderId="1" xfId="1" applyFont="1" applyFill="1" applyBorder="1" applyAlignment="1" applyProtection="1">
      <alignment horizontal="center" vertical="center" wrapText="1"/>
      <protection locked="0"/>
    </xf>
    <xf numFmtId="0" fontId="3" fillId="4" borderId="0" xfId="1" applyFont="1" applyFill="1" applyAlignment="1" applyProtection="1">
      <alignment vertical="top" wrapText="1"/>
    </xf>
    <xf numFmtId="0" fontId="14" fillId="4" borderId="0" xfId="1" applyFont="1" applyFill="1" applyAlignment="1" applyProtection="1">
      <alignment horizontal="left" vertical="center" wrapText="1"/>
    </xf>
    <xf numFmtId="1" fontId="14" fillId="4" borderId="0" xfId="1" applyNumberFormat="1" applyFont="1" applyFill="1" applyAlignment="1" applyProtection="1">
      <alignment horizontal="center" vertical="center" wrapText="1"/>
    </xf>
    <xf numFmtId="165" fontId="14" fillId="4" borderId="0" xfId="1" applyNumberFormat="1" applyFont="1" applyFill="1" applyAlignment="1" applyProtection="1">
      <alignment horizontal="center" vertical="center" wrapText="1"/>
    </xf>
    <xf numFmtId="44" fontId="14" fillId="4" borderId="0" xfId="1" applyNumberFormat="1" applyFont="1" applyFill="1" applyAlignment="1" applyProtection="1">
      <alignment horizontal="center" vertical="center" wrapText="1"/>
    </xf>
    <xf numFmtId="0" fontId="10" fillId="0" borderId="0" xfId="0" applyFont="1" applyAlignment="1" applyProtection="1">
      <alignment horizontal="left" vertical="top"/>
    </xf>
    <xf numFmtId="0" fontId="17" fillId="0" borderId="1" xfId="0" applyFont="1" applyBorder="1" applyAlignment="1" applyProtection="1">
      <alignment horizontal="left" vertical="top" wrapText="1"/>
    </xf>
    <xf numFmtId="0" fontId="17" fillId="3" borderId="3" xfId="0" applyFont="1" applyFill="1" applyBorder="1" applyAlignment="1" applyProtection="1">
      <alignment horizontal="center" vertical="top" wrapText="1"/>
      <protection locked="0"/>
    </xf>
    <xf numFmtId="0" fontId="17" fillId="3" borderId="4" xfId="0" applyFont="1" applyFill="1" applyBorder="1" applyAlignment="1" applyProtection="1">
      <alignment horizontal="center" vertical="top" wrapText="1"/>
      <protection locked="0"/>
    </xf>
    <xf numFmtId="0" fontId="5" fillId="0" borderId="0" xfId="1" applyFont="1" applyAlignment="1" applyProtection="1">
      <alignment horizontal="left" vertical="center" wrapText="1"/>
    </xf>
    <xf numFmtId="0" fontId="3" fillId="12" borderId="1" xfId="0" applyFont="1" applyFill="1" applyBorder="1" applyAlignment="1" applyProtection="1">
      <alignment horizontal="left" vertical="center" wrapText="1"/>
    </xf>
    <xf numFmtId="0" fontId="3" fillId="14" borderId="10" xfId="1" quotePrefix="1" applyFont="1" applyFill="1" applyBorder="1" applyAlignment="1" applyProtection="1">
      <alignment horizontal="left" vertical="center" wrapText="1"/>
    </xf>
    <xf numFmtId="0" fontId="5" fillId="0" borderId="0" xfId="1" applyFont="1" applyAlignment="1" applyProtection="1">
      <alignment horizontal="center" vertical="center" wrapText="1"/>
    </xf>
    <xf numFmtId="0" fontId="3" fillId="0" borderId="0" xfId="1" applyFont="1" applyAlignment="1" applyProtection="1">
      <alignment horizontal="center" vertical="center" wrapText="1"/>
    </xf>
    <xf numFmtId="0" fontId="5" fillId="11" borderId="3" xfId="0" applyFont="1" applyFill="1" applyBorder="1" applyAlignment="1" applyProtection="1">
      <alignment horizontal="left" vertical="top" wrapText="1"/>
    </xf>
    <xf numFmtId="0" fontId="3" fillId="11" borderId="1" xfId="0" applyFont="1" applyFill="1" applyBorder="1" applyAlignment="1" applyProtection="1">
      <alignment horizontal="left" vertical="center" wrapText="1"/>
    </xf>
    <xf numFmtId="0" fontId="3" fillId="11" borderId="1" xfId="1" applyFont="1" applyFill="1" applyBorder="1" applyAlignment="1" applyProtection="1">
      <alignment horizontal="left" vertical="center" wrapText="1"/>
    </xf>
  </cellXfs>
  <cellStyles count="6">
    <cellStyle name="%" xfId="1" xr:uid="{00000000-0005-0000-0000-000000000000}"/>
    <cellStyle name="Euro" xfId="2" xr:uid="{00000000-0005-0000-0000-000001000000}"/>
    <cellStyle name="Euro 2" xfId="4" xr:uid="{00000000-0005-0000-0000-000002000000}"/>
    <cellStyle name="Ongeldig" xfId="3" builtinId="27"/>
    <cellStyle name="Standaard" xfId="0" builtinId="0"/>
    <cellStyle name="Standaard 2" xfId="5" xr:uid="{00000000-0005-0000-0000-000005000000}"/>
  </cellStyles>
  <dxfs count="0"/>
  <tableStyles count="0" defaultTableStyle="TableStyleMedium2" defaultPivotStyle="PivotStyleLight16"/>
  <colors>
    <mruColors>
      <color rgb="FFFF0066"/>
      <color rgb="FFFFFF99"/>
      <color rgb="FF00FF00"/>
      <color rgb="FFFFC7CE"/>
      <color rgb="FFCCFFFF"/>
      <color rgb="FF9C0006"/>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Y110"/>
  <sheetViews>
    <sheetView tabSelected="1" zoomScale="85" zoomScaleNormal="85" workbookViewId="0">
      <selection activeCell="B1" sqref="B1:D1"/>
    </sheetView>
  </sheetViews>
  <sheetFormatPr defaultColWidth="8.7109375" defaultRowHeight="15" x14ac:dyDescent="0.25"/>
  <cols>
    <col min="1" max="1" width="5.28515625" style="21" customWidth="1"/>
    <col min="2" max="2" width="67.28515625" style="24" customWidth="1"/>
    <col min="3" max="3" width="13.140625" style="24" customWidth="1"/>
    <col min="4" max="4" width="22.28515625" style="24" customWidth="1"/>
    <col min="5" max="5" width="18.7109375" style="153" customWidth="1"/>
    <col min="6" max="6" width="14.28515625" style="117" customWidth="1"/>
    <col min="7" max="7" width="15.7109375" style="25" customWidth="1"/>
    <col min="8" max="9" width="18" style="25" customWidth="1"/>
    <col min="10" max="10" width="68.7109375" style="153" customWidth="1"/>
    <col min="11" max="11" width="12.28515625" style="26" bestFit="1" customWidth="1"/>
    <col min="12" max="12" width="13" style="72" customWidth="1"/>
    <col min="13" max="13" width="15.7109375" style="21" customWidth="1"/>
    <col min="14" max="15" width="8.7109375" style="21"/>
    <col min="16" max="16" width="11.7109375" style="21" bestFit="1" customWidth="1"/>
    <col min="17" max="257" width="8.7109375" style="21"/>
    <col min="258" max="258" width="5.28515625" style="21" customWidth="1"/>
    <col min="259" max="259" width="49.42578125" style="21" bestFit="1" customWidth="1"/>
    <col min="260" max="260" width="18.28515625" style="21" customWidth="1"/>
    <col min="261" max="261" width="12.28515625" style="21" customWidth="1"/>
    <col min="262" max="262" width="12.42578125" style="21" customWidth="1"/>
    <col min="263" max="264" width="23.42578125" style="21" customWidth="1"/>
    <col min="265" max="265" width="21.7109375" style="21" bestFit="1" customWidth="1"/>
    <col min="266" max="266" width="63.7109375" style="21" customWidth="1"/>
    <col min="267" max="267" width="8.7109375" style="21"/>
    <col min="268" max="268" width="13" style="21" customWidth="1"/>
    <col min="269" max="513" width="8.7109375" style="21"/>
    <col min="514" max="514" width="5.28515625" style="21" customWidth="1"/>
    <col min="515" max="515" width="49.42578125" style="21" bestFit="1" customWidth="1"/>
    <col min="516" max="516" width="18.28515625" style="21" customWidth="1"/>
    <col min="517" max="517" width="12.28515625" style="21" customWidth="1"/>
    <col min="518" max="518" width="12.42578125" style="21" customWidth="1"/>
    <col min="519" max="520" width="23.42578125" style="21" customWidth="1"/>
    <col min="521" max="521" width="21.7109375" style="21" bestFit="1" customWidth="1"/>
    <col min="522" max="522" width="63.7109375" style="21" customWidth="1"/>
    <col min="523" max="523" width="8.7109375" style="21"/>
    <col min="524" max="524" width="13" style="21" customWidth="1"/>
    <col min="525" max="769" width="8.7109375" style="21"/>
    <col min="770" max="770" width="5.28515625" style="21" customWidth="1"/>
    <col min="771" max="771" width="49.42578125" style="21" bestFit="1" customWidth="1"/>
    <col min="772" max="772" width="18.28515625" style="21" customWidth="1"/>
    <col min="773" max="773" width="12.28515625" style="21" customWidth="1"/>
    <col min="774" max="774" width="12.42578125" style="21" customWidth="1"/>
    <col min="775" max="776" width="23.42578125" style="21" customWidth="1"/>
    <col min="777" max="777" width="21.7109375" style="21" bestFit="1" customWidth="1"/>
    <col min="778" max="778" width="63.7109375" style="21" customWidth="1"/>
    <col min="779" max="779" width="8.7109375" style="21"/>
    <col min="780" max="780" width="13" style="21" customWidth="1"/>
    <col min="781" max="1025" width="8.7109375" style="21"/>
    <col min="1026" max="1026" width="5.28515625" style="21" customWidth="1"/>
    <col min="1027" max="1027" width="49.42578125" style="21" bestFit="1" customWidth="1"/>
    <col min="1028" max="1028" width="18.28515625" style="21" customWidth="1"/>
    <col min="1029" max="1029" width="12.28515625" style="21" customWidth="1"/>
    <col min="1030" max="1030" width="12.42578125" style="21" customWidth="1"/>
    <col min="1031" max="1032" width="23.42578125" style="21" customWidth="1"/>
    <col min="1033" max="1033" width="21.7109375" style="21" bestFit="1" customWidth="1"/>
    <col min="1034" max="1034" width="63.7109375" style="21" customWidth="1"/>
    <col min="1035" max="1035" width="8.7109375" style="21"/>
    <col min="1036" max="1036" width="13" style="21" customWidth="1"/>
    <col min="1037" max="1281" width="8.7109375" style="21"/>
    <col min="1282" max="1282" width="5.28515625" style="21" customWidth="1"/>
    <col min="1283" max="1283" width="49.42578125" style="21" bestFit="1" customWidth="1"/>
    <col min="1284" max="1284" width="18.28515625" style="21" customWidth="1"/>
    <col min="1285" max="1285" width="12.28515625" style="21" customWidth="1"/>
    <col min="1286" max="1286" width="12.42578125" style="21" customWidth="1"/>
    <col min="1287" max="1288" width="23.42578125" style="21" customWidth="1"/>
    <col min="1289" max="1289" width="21.7109375" style="21" bestFit="1" customWidth="1"/>
    <col min="1290" max="1290" width="63.7109375" style="21" customWidth="1"/>
    <col min="1291" max="1291" width="8.7109375" style="21"/>
    <col min="1292" max="1292" width="13" style="21" customWidth="1"/>
    <col min="1293" max="1537" width="8.7109375" style="21"/>
    <col min="1538" max="1538" width="5.28515625" style="21" customWidth="1"/>
    <col min="1539" max="1539" width="49.42578125" style="21" bestFit="1" customWidth="1"/>
    <col min="1540" max="1540" width="18.28515625" style="21" customWidth="1"/>
    <col min="1541" max="1541" width="12.28515625" style="21" customWidth="1"/>
    <col min="1542" max="1542" width="12.42578125" style="21" customWidth="1"/>
    <col min="1543" max="1544" width="23.42578125" style="21" customWidth="1"/>
    <col min="1545" max="1545" width="21.7109375" style="21" bestFit="1" customWidth="1"/>
    <col min="1546" max="1546" width="63.7109375" style="21" customWidth="1"/>
    <col min="1547" max="1547" width="8.7109375" style="21"/>
    <col min="1548" max="1548" width="13" style="21" customWidth="1"/>
    <col min="1549" max="1793" width="8.7109375" style="21"/>
    <col min="1794" max="1794" width="5.28515625" style="21" customWidth="1"/>
    <col min="1795" max="1795" width="49.42578125" style="21" bestFit="1" customWidth="1"/>
    <col min="1796" max="1796" width="18.28515625" style="21" customWidth="1"/>
    <col min="1797" max="1797" width="12.28515625" style="21" customWidth="1"/>
    <col min="1798" max="1798" width="12.42578125" style="21" customWidth="1"/>
    <col min="1799" max="1800" width="23.42578125" style="21" customWidth="1"/>
    <col min="1801" max="1801" width="21.7109375" style="21" bestFit="1" customWidth="1"/>
    <col min="1802" max="1802" width="63.7109375" style="21" customWidth="1"/>
    <col min="1803" max="1803" width="8.7109375" style="21"/>
    <col min="1804" max="1804" width="13" style="21" customWidth="1"/>
    <col min="1805" max="2049" width="8.7109375" style="21"/>
    <col min="2050" max="2050" width="5.28515625" style="21" customWidth="1"/>
    <col min="2051" max="2051" width="49.42578125" style="21" bestFit="1" customWidth="1"/>
    <col min="2052" max="2052" width="18.28515625" style="21" customWidth="1"/>
    <col min="2053" max="2053" width="12.28515625" style="21" customWidth="1"/>
    <col min="2054" max="2054" width="12.42578125" style="21" customWidth="1"/>
    <col min="2055" max="2056" width="23.42578125" style="21" customWidth="1"/>
    <col min="2057" max="2057" width="21.7109375" style="21" bestFit="1" customWidth="1"/>
    <col min="2058" max="2058" width="63.7109375" style="21" customWidth="1"/>
    <col min="2059" max="2059" width="8.7109375" style="21"/>
    <col min="2060" max="2060" width="13" style="21" customWidth="1"/>
    <col min="2061" max="2305" width="8.7109375" style="21"/>
    <col min="2306" max="2306" width="5.28515625" style="21" customWidth="1"/>
    <col min="2307" max="2307" width="49.42578125" style="21" bestFit="1" customWidth="1"/>
    <col min="2308" max="2308" width="18.28515625" style="21" customWidth="1"/>
    <col min="2309" max="2309" width="12.28515625" style="21" customWidth="1"/>
    <col min="2310" max="2310" width="12.42578125" style="21" customWidth="1"/>
    <col min="2311" max="2312" width="23.42578125" style="21" customWidth="1"/>
    <col min="2313" max="2313" width="21.7109375" style="21" bestFit="1" customWidth="1"/>
    <col min="2314" max="2314" width="63.7109375" style="21" customWidth="1"/>
    <col min="2315" max="2315" width="8.7109375" style="21"/>
    <col min="2316" max="2316" width="13" style="21" customWidth="1"/>
    <col min="2317" max="2561" width="8.7109375" style="21"/>
    <col min="2562" max="2562" width="5.28515625" style="21" customWidth="1"/>
    <col min="2563" max="2563" width="49.42578125" style="21" bestFit="1" customWidth="1"/>
    <col min="2564" max="2564" width="18.28515625" style="21" customWidth="1"/>
    <col min="2565" max="2565" width="12.28515625" style="21" customWidth="1"/>
    <col min="2566" max="2566" width="12.42578125" style="21" customWidth="1"/>
    <col min="2567" max="2568" width="23.42578125" style="21" customWidth="1"/>
    <col min="2569" max="2569" width="21.7109375" style="21" bestFit="1" customWidth="1"/>
    <col min="2570" max="2570" width="63.7109375" style="21" customWidth="1"/>
    <col min="2571" max="2571" width="8.7109375" style="21"/>
    <col min="2572" max="2572" width="13" style="21" customWidth="1"/>
    <col min="2573" max="2817" width="8.7109375" style="21"/>
    <col min="2818" max="2818" width="5.28515625" style="21" customWidth="1"/>
    <col min="2819" max="2819" width="49.42578125" style="21" bestFit="1" customWidth="1"/>
    <col min="2820" max="2820" width="18.28515625" style="21" customWidth="1"/>
    <col min="2821" max="2821" width="12.28515625" style="21" customWidth="1"/>
    <col min="2822" max="2822" width="12.42578125" style="21" customWidth="1"/>
    <col min="2823" max="2824" width="23.42578125" style="21" customWidth="1"/>
    <col min="2825" max="2825" width="21.7109375" style="21" bestFit="1" customWidth="1"/>
    <col min="2826" max="2826" width="63.7109375" style="21" customWidth="1"/>
    <col min="2827" max="2827" width="8.7109375" style="21"/>
    <col min="2828" max="2828" width="13" style="21" customWidth="1"/>
    <col min="2829" max="3073" width="8.7109375" style="21"/>
    <col min="3074" max="3074" width="5.28515625" style="21" customWidth="1"/>
    <col min="3075" max="3075" width="49.42578125" style="21" bestFit="1" customWidth="1"/>
    <col min="3076" max="3076" width="18.28515625" style="21" customWidth="1"/>
    <col min="3077" max="3077" width="12.28515625" style="21" customWidth="1"/>
    <col min="3078" max="3078" width="12.42578125" style="21" customWidth="1"/>
    <col min="3079" max="3080" width="23.42578125" style="21" customWidth="1"/>
    <col min="3081" max="3081" width="21.7109375" style="21" bestFit="1" customWidth="1"/>
    <col min="3082" max="3082" width="63.7109375" style="21" customWidth="1"/>
    <col min="3083" max="3083" width="8.7109375" style="21"/>
    <col min="3084" max="3084" width="13" style="21" customWidth="1"/>
    <col min="3085" max="3329" width="8.7109375" style="21"/>
    <col min="3330" max="3330" width="5.28515625" style="21" customWidth="1"/>
    <col min="3331" max="3331" width="49.42578125" style="21" bestFit="1" customWidth="1"/>
    <col min="3332" max="3332" width="18.28515625" style="21" customWidth="1"/>
    <col min="3333" max="3333" width="12.28515625" style="21" customWidth="1"/>
    <col min="3334" max="3334" width="12.42578125" style="21" customWidth="1"/>
    <col min="3335" max="3336" width="23.42578125" style="21" customWidth="1"/>
    <col min="3337" max="3337" width="21.7109375" style="21" bestFit="1" customWidth="1"/>
    <col min="3338" max="3338" width="63.7109375" style="21" customWidth="1"/>
    <col min="3339" max="3339" width="8.7109375" style="21"/>
    <col min="3340" max="3340" width="13" style="21" customWidth="1"/>
    <col min="3341" max="3585" width="8.7109375" style="21"/>
    <col min="3586" max="3586" width="5.28515625" style="21" customWidth="1"/>
    <col min="3587" max="3587" width="49.42578125" style="21" bestFit="1" customWidth="1"/>
    <col min="3588" max="3588" width="18.28515625" style="21" customWidth="1"/>
    <col min="3589" max="3589" width="12.28515625" style="21" customWidth="1"/>
    <col min="3590" max="3590" width="12.42578125" style="21" customWidth="1"/>
    <col min="3591" max="3592" width="23.42578125" style="21" customWidth="1"/>
    <col min="3593" max="3593" width="21.7109375" style="21" bestFit="1" customWidth="1"/>
    <col min="3594" max="3594" width="63.7109375" style="21" customWidth="1"/>
    <col min="3595" max="3595" width="8.7109375" style="21"/>
    <col min="3596" max="3596" width="13" style="21" customWidth="1"/>
    <col min="3597" max="3841" width="8.7109375" style="21"/>
    <col min="3842" max="3842" width="5.28515625" style="21" customWidth="1"/>
    <col min="3843" max="3843" width="49.42578125" style="21" bestFit="1" customWidth="1"/>
    <col min="3844" max="3844" width="18.28515625" style="21" customWidth="1"/>
    <col min="3845" max="3845" width="12.28515625" style="21" customWidth="1"/>
    <col min="3846" max="3846" width="12.42578125" style="21" customWidth="1"/>
    <col min="3847" max="3848" width="23.42578125" style="21" customWidth="1"/>
    <col min="3849" max="3849" width="21.7109375" style="21" bestFit="1" customWidth="1"/>
    <col min="3850" max="3850" width="63.7109375" style="21" customWidth="1"/>
    <col min="3851" max="3851" width="8.7109375" style="21"/>
    <col min="3852" max="3852" width="13" style="21" customWidth="1"/>
    <col min="3853" max="4097" width="8.7109375" style="21"/>
    <col min="4098" max="4098" width="5.28515625" style="21" customWidth="1"/>
    <col min="4099" max="4099" width="49.42578125" style="21" bestFit="1" customWidth="1"/>
    <col min="4100" max="4100" width="18.28515625" style="21" customWidth="1"/>
    <col min="4101" max="4101" width="12.28515625" style="21" customWidth="1"/>
    <col min="4102" max="4102" width="12.42578125" style="21" customWidth="1"/>
    <col min="4103" max="4104" width="23.42578125" style="21" customWidth="1"/>
    <col min="4105" max="4105" width="21.7109375" style="21" bestFit="1" customWidth="1"/>
    <col min="4106" max="4106" width="63.7109375" style="21" customWidth="1"/>
    <col min="4107" max="4107" width="8.7109375" style="21"/>
    <col min="4108" max="4108" width="13" style="21" customWidth="1"/>
    <col min="4109" max="4353" width="8.7109375" style="21"/>
    <col min="4354" max="4354" width="5.28515625" style="21" customWidth="1"/>
    <col min="4355" max="4355" width="49.42578125" style="21" bestFit="1" customWidth="1"/>
    <col min="4356" max="4356" width="18.28515625" style="21" customWidth="1"/>
    <col min="4357" max="4357" width="12.28515625" style="21" customWidth="1"/>
    <col min="4358" max="4358" width="12.42578125" style="21" customWidth="1"/>
    <col min="4359" max="4360" width="23.42578125" style="21" customWidth="1"/>
    <col min="4361" max="4361" width="21.7109375" style="21" bestFit="1" customWidth="1"/>
    <col min="4362" max="4362" width="63.7109375" style="21" customWidth="1"/>
    <col min="4363" max="4363" width="8.7109375" style="21"/>
    <col min="4364" max="4364" width="13" style="21" customWidth="1"/>
    <col min="4365" max="4609" width="8.7109375" style="21"/>
    <col min="4610" max="4610" width="5.28515625" style="21" customWidth="1"/>
    <col min="4611" max="4611" width="49.42578125" style="21" bestFit="1" customWidth="1"/>
    <col min="4612" max="4612" width="18.28515625" style="21" customWidth="1"/>
    <col min="4613" max="4613" width="12.28515625" style="21" customWidth="1"/>
    <col min="4614" max="4614" width="12.42578125" style="21" customWidth="1"/>
    <col min="4615" max="4616" width="23.42578125" style="21" customWidth="1"/>
    <col min="4617" max="4617" width="21.7109375" style="21" bestFit="1" customWidth="1"/>
    <col min="4618" max="4618" width="63.7109375" style="21" customWidth="1"/>
    <col min="4619" max="4619" width="8.7109375" style="21"/>
    <col min="4620" max="4620" width="13" style="21" customWidth="1"/>
    <col min="4621" max="4865" width="8.7109375" style="21"/>
    <col min="4866" max="4866" width="5.28515625" style="21" customWidth="1"/>
    <col min="4867" max="4867" width="49.42578125" style="21" bestFit="1" customWidth="1"/>
    <col min="4868" max="4868" width="18.28515625" style="21" customWidth="1"/>
    <col min="4869" max="4869" width="12.28515625" style="21" customWidth="1"/>
    <col min="4870" max="4870" width="12.42578125" style="21" customWidth="1"/>
    <col min="4871" max="4872" width="23.42578125" style="21" customWidth="1"/>
    <col min="4873" max="4873" width="21.7109375" style="21" bestFit="1" customWidth="1"/>
    <col min="4874" max="4874" width="63.7109375" style="21" customWidth="1"/>
    <col min="4875" max="4875" width="8.7109375" style="21"/>
    <col min="4876" max="4876" width="13" style="21" customWidth="1"/>
    <col min="4877" max="5121" width="8.7109375" style="21"/>
    <col min="5122" max="5122" width="5.28515625" style="21" customWidth="1"/>
    <col min="5123" max="5123" width="49.42578125" style="21" bestFit="1" customWidth="1"/>
    <col min="5124" max="5124" width="18.28515625" style="21" customWidth="1"/>
    <col min="5125" max="5125" width="12.28515625" style="21" customWidth="1"/>
    <col min="5126" max="5126" width="12.42578125" style="21" customWidth="1"/>
    <col min="5127" max="5128" width="23.42578125" style="21" customWidth="1"/>
    <col min="5129" max="5129" width="21.7109375" style="21" bestFit="1" customWidth="1"/>
    <col min="5130" max="5130" width="63.7109375" style="21" customWidth="1"/>
    <col min="5131" max="5131" width="8.7109375" style="21"/>
    <col min="5132" max="5132" width="13" style="21" customWidth="1"/>
    <col min="5133" max="5377" width="8.7109375" style="21"/>
    <col min="5378" max="5378" width="5.28515625" style="21" customWidth="1"/>
    <col min="5379" max="5379" width="49.42578125" style="21" bestFit="1" customWidth="1"/>
    <col min="5380" max="5380" width="18.28515625" style="21" customWidth="1"/>
    <col min="5381" max="5381" width="12.28515625" style="21" customWidth="1"/>
    <col min="5382" max="5382" width="12.42578125" style="21" customWidth="1"/>
    <col min="5383" max="5384" width="23.42578125" style="21" customWidth="1"/>
    <col min="5385" max="5385" width="21.7109375" style="21" bestFit="1" customWidth="1"/>
    <col min="5386" max="5386" width="63.7109375" style="21" customWidth="1"/>
    <col min="5387" max="5387" width="8.7109375" style="21"/>
    <col min="5388" max="5388" width="13" style="21" customWidth="1"/>
    <col min="5389" max="5633" width="8.7109375" style="21"/>
    <col min="5634" max="5634" width="5.28515625" style="21" customWidth="1"/>
    <col min="5635" max="5635" width="49.42578125" style="21" bestFit="1" customWidth="1"/>
    <col min="5636" max="5636" width="18.28515625" style="21" customWidth="1"/>
    <col min="5637" max="5637" width="12.28515625" style="21" customWidth="1"/>
    <col min="5638" max="5638" width="12.42578125" style="21" customWidth="1"/>
    <col min="5639" max="5640" width="23.42578125" style="21" customWidth="1"/>
    <col min="5641" max="5641" width="21.7109375" style="21" bestFit="1" customWidth="1"/>
    <col min="5642" max="5642" width="63.7109375" style="21" customWidth="1"/>
    <col min="5643" max="5643" width="8.7109375" style="21"/>
    <col min="5644" max="5644" width="13" style="21" customWidth="1"/>
    <col min="5645" max="5889" width="8.7109375" style="21"/>
    <col min="5890" max="5890" width="5.28515625" style="21" customWidth="1"/>
    <col min="5891" max="5891" width="49.42578125" style="21" bestFit="1" customWidth="1"/>
    <col min="5892" max="5892" width="18.28515625" style="21" customWidth="1"/>
    <col min="5893" max="5893" width="12.28515625" style="21" customWidth="1"/>
    <col min="5894" max="5894" width="12.42578125" style="21" customWidth="1"/>
    <col min="5895" max="5896" width="23.42578125" style="21" customWidth="1"/>
    <col min="5897" max="5897" width="21.7109375" style="21" bestFit="1" customWidth="1"/>
    <col min="5898" max="5898" width="63.7109375" style="21" customWidth="1"/>
    <col min="5899" max="5899" width="8.7109375" style="21"/>
    <col min="5900" max="5900" width="13" style="21" customWidth="1"/>
    <col min="5901" max="6145" width="8.7109375" style="21"/>
    <col min="6146" max="6146" width="5.28515625" style="21" customWidth="1"/>
    <col min="6147" max="6147" width="49.42578125" style="21" bestFit="1" customWidth="1"/>
    <col min="6148" max="6148" width="18.28515625" style="21" customWidth="1"/>
    <col min="6149" max="6149" width="12.28515625" style="21" customWidth="1"/>
    <col min="6150" max="6150" width="12.42578125" style="21" customWidth="1"/>
    <col min="6151" max="6152" width="23.42578125" style="21" customWidth="1"/>
    <col min="6153" max="6153" width="21.7109375" style="21" bestFit="1" customWidth="1"/>
    <col min="6154" max="6154" width="63.7109375" style="21" customWidth="1"/>
    <col min="6155" max="6155" width="8.7109375" style="21"/>
    <col min="6156" max="6156" width="13" style="21" customWidth="1"/>
    <col min="6157" max="6401" width="8.7109375" style="21"/>
    <col min="6402" max="6402" width="5.28515625" style="21" customWidth="1"/>
    <col min="6403" max="6403" width="49.42578125" style="21" bestFit="1" customWidth="1"/>
    <col min="6404" max="6404" width="18.28515625" style="21" customWidth="1"/>
    <col min="6405" max="6405" width="12.28515625" style="21" customWidth="1"/>
    <col min="6406" max="6406" width="12.42578125" style="21" customWidth="1"/>
    <col min="6407" max="6408" width="23.42578125" style="21" customWidth="1"/>
    <col min="6409" max="6409" width="21.7109375" style="21" bestFit="1" customWidth="1"/>
    <col min="6410" max="6410" width="63.7109375" style="21" customWidth="1"/>
    <col min="6411" max="6411" width="8.7109375" style="21"/>
    <col min="6412" max="6412" width="13" style="21" customWidth="1"/>
    <col min="6413" max="6657" width="8.7109375" style="21"/>
    <col min="6658" max="6658" width="5.28515625" style="21" customWidth="1"/>
    <col min="6659" max="6659" width="49.42578125" style="21" bestFit="1" customWidth="1"/>
    <col min="6660" max="6660" width="18.28515625" style="21" customWidth="1"/>
    <col min="6661" max="6661" width="12.28515625" style="21" customWidth="1"/>
    <col min="6662" max="6662" width="12.42578125" style="21" customWidth="1"/>
    <col min="6663" max="6664" width="23.42578125" style="21" customWidth="1"/>
    <col min="6665" max="6665" width="21.7109375" style="21" bestFit="1" customWidth="1"/>
    <col min="6666" max="6666" width="63.7109375" style="21" customWidth="1"/>
    <col min="6667" max="6667" width="8.7109375" style="21"/>
    <col min="6668" max="6668" width="13" style="21" customWidth="1"/>
    <col min="6669" max="6913" width="8.7109375" style="21"/>
    <col min="6914" max="6914" width="5.28515625" style="21" customWidth="1"/>
    <col min="6915" max="6915" width="49.42578125" style="21" bestFit="1" customWidth="1"/>
    <col min="6916" max="6916" width="18.28515625" style="21" customWidth="1"/>
    <col min="6917" max="6917" width="12.28515625" style="21" customWidth="1"/>
    <col min="6918" max="6918" width="12.42578125" style="21" customWidth="1"/>
    <col min="6919" max="6920" width="23.42578125" style="21" customWidth="1"/>
    <col min="6921" max="6921" width="21.7109375" style="21" bestFit="1" customWidth="1"/>
    <col min="6922" max="6922" width="63.7109375" style="21" customWidth="1"/>
    <col min="6923" max="6923" width="8.7109375" style="21"/>
    <col min="6924" max="6924" width="13" style="21" customWidth="1"/>
    <col min="6925" max="7169" width="8.7109375" style="21"/>
    <col min="7170" max="7170" width="5.28515625" style="21" customWidth="1"/>
    <col min="7171" max="7171" width="49.42578125" style="21" bestFit="1" customWidth="1"/>
    <col min="7172" max="7172" width="18.28515625" style="21" customWidth="1"/>
    <col min="7173" max="7173" width="12.28515625" style="21" customWidth="1"/>
    <col min="7174" max="7174" width="12.42578125" style="21" customWidth="1"/>
    <col min="7175" max="7176" width="23.42578125" style="21" customWidth="1"/>
    <col min="7177" max="7177" width="21.7109375" style="21" bestFit="1" customWidth="1"/>
    <col min="7178" max="7178" width="63.7109375" style="21" customWidth="1"/>
    <col min="7179" max="7179" width="8.7109375" style="21"/>
    <col min="7180" max="7180" width="13" style="21" customWidth="1"/>
    <col min="7181" max="7425" width="8.7109375" style="21"/>
    <col min="7426" max="7426" width="5.28515625" style="21" customWidth="1"/>
    <col min="7427" max="7427" width="49.42578125" style="21" bestFit="1" customWidth="1"/>
    <col min="7428" max="7428" width="18.28515625" style="21" customWidth="1"/>
    <col min="7429" max="7429" width="12.28515625" style="21" customWidth="1"/>
    <col min="7430" max="7430" width="12.42578125" style="21" customWidth="1"/>
    <col min="7431" max="7432" width="23.42578125" style="21" customWidth="1"/>
    <col min="7433" max="7433" width="21.7109375" style="21" bestFit="1" customWidth="1"/>
    <col min="7434" max="7434" width="63.7109375" style="21" customWidth="1"/>
    <col min="7435" max="7435" width="8.7109375" style="21"/>
    <col min="7436" max="7436" width="13" style="21" customWidth="1"/>
    <col min="7437" max="7681" width="8.7109375" style="21"/>
    <col min="7682" max="7682" width="5.28515625" style="21" customWidth="1"/>
    <col min="7683" max="7683" width="49.42578125" style="21" bestFit="1" customWidth="1"/>
    <col min="7684" max="7684" width="18.28515625" style="21" customWidth="1"/>
    <col min="7685" max="7685" width="12.28515625" style="21" customWidth="1"/>
    <col min="7686" max="7686" width="12.42578125" style="21" customWidth="1"/>
    <col min="7687" max="7688" width="23.42578125" style="21" customWidth="1"/>
    <col min="7689" max="7689" width="21.7109375" style="21" bestFit="1" customWidth="1"/>
    <col min="7690" max="7690" width="63.7109375" style="21" customWidth="1"/>
    <col min="7691" max="7691" width="8.7109375" style="21"/>
    <col min="7692" max="7692" width="13" style="21" customWidth="1"/>
    <col min="7693" max="7937" width="8.7109375" style="21"/>
    <col min="7938" max="7938" width="5.28515625" style="21" customWidth="1"/>
    <col min="7939" max="7939" width="49.42578125" style="21" bestFit="1" customWidth="1"/>
    <col min="7940" max="7940" width="18.28515625" style="21" customWidth="1"/>
    <col min="7941" max="7941" width="12.28515625" style="21" customWidth="1"/>
    <col min="7942" max="7942" width="12.42578125" style="21" customWidth="1"/>
    <col min="7943" max="7944" width="23.42578125" style="21" customWidth="1"/>
    <col min="7945" max="7945" width="21.7109375" style="21" bestFit="1" customWidth="1"/>
    <col min="7946" max="7946" width="63.7109375" style="21" customWidth="1"/>
    <col min="7947" max="7947" width="8.7109375" style="21"/>
    <col min="7948" max="7948" width="13" style="21" customWidth="1"/>
    <col min="7949" max="8193" width="8.7109375" style="21"/>
    <col min="8194" max="8194" width="5.28515625" style="21" customWidth="1"/>
    <col min="8195" max="8195" width="49.42578125" style="21" bestFit="1" customWidth="1"/>
    <col min="8196" max="8196" width="18.28515625" style="21" customWidth="1"/>
    <col min="8197" max="8197" width="12.28515625" style="21" customWidth="1"/>
    <col min="8198" max="8198" width="12.42578125" style="21" customWidth="1"/>
    <col min="8199" max="8200" width="23.42578125" style="21" customWidth="1"/>
    <col min="8201" max="8201" width="21.7109375" style="21" bestFit="1" customWidth="1"/>
    <col min="8202" max="8202" width="63.7109375" style="21" customWidth="1"/>
    <col min="8203" max="8203" width="8.7109375" style="21"/>
    <col min="8204" max="8204" width="13" style="21" customWidth="1"/>
    <col min="8205" max="8449" width="8.7109375" style="21"/>
    <col min="8450" max="8450" width="5.28515625" style="21" customWidth="1"/>
    <col min="8451" max="8451" width="49.42578125" style="21" bestFit="1" customWidth="1"/>
    <col min="8452" max="8452" width="18.28515625" style="21" customWidth="1"/>
    <col min="8453" max="8453" width="12.28515625" style="21" customWidth="1"/>
    <col min="8454" max="8454" width="12.42578125" style="21" customWidth="1"/>
    <col min="8455" max="8456" width="23.42578125" style="21" customWidth="1"/>
    <col min="8457" max="8457" width="21.7109375" style="21" bestFit="1" customWidth="1"/>
    <col min="8458" max="8458" width="63.7109375" style="21" customWidth="1"/>
    <col min="8459" max="8459" width="8.7109375" style="21"/>
    <col min="8460" max="8460" width="13" style="21" customWidth="1"/>
    <col min="8461" max="8705" width="8.7109375" style="21"/>
    <col min="8706" max="8706" width="5.28515625" style="21" customWidth="1"/>
    <col min="8707" max="8707" width="49.42578125" style="21" bestFit="1" customWidth="1"/>
    <col min="8708" max="8708" width="18.28515625" style="21" customWidth="1"/>
    <col min="8709" max="8709" width="12.28515625" style="21" customWidth="1"/>
    <col min="8710" max="8710" width="12.42578125" style="21" customWidth="1"/>
    <col min="8711" max="8712" width="23.42578125" style="21" customWidth="1"/>
    <col min="8713" max="8713" width="21.7109375" style="21" bestFit="1" customWidth="1"/>
    <col min="8714" max="8714" width="63.7109375" style="21" customWidth="1"/>
    <col min="8715" max="8715" width="8.7109375" style="21"/>
    <col min="8716" max="8716" width="13" style="21" customWidth="1"/>
    <col min="8717" max="8961" width="8.7109375" style="21"/>
    <col min="8962" max="8962" width="5.28515625" style="21" customWidth="1"/>
    <col min="8963" max="8963" width="49.42578125" style="21" bestFit="1" customWidth="1"/>
    <col min="8964" max="8964" width="18.28515625" style="21" customWidth="1"/>
    <col min="8965" max="8965" width="12.28515625" style="21" customWidth="1"/>
    <col min="8966" max="8966" width="12.42578125" style="21" customWidth="1"/>
    <col min="8967" max="8968" width="23.42578125" style="21" customWidth="1"/>
    <col min="8969" max="8969" width="21.7109375" style="21" bestFit="1" customWidth="1"/>
    <col min="8970" max="8970" width="63.7109375" style="21" customWidth="1"/>
    <col min="8971" max="8971" width="8.7109375" style="21"/>
    <col min="8972" max="8972" width="13" style="21" customWidth="1"/>
    <col min="8973" max="9217" width="8.7109375" style="21"/>
    <col min="9218" max="9218" width="5.28515625" style="21" customWidth="1"/>
    <col min="9219" max="9219" width="49.42578125" style="21" bestFit="1" customWidth="1"/>
    <col min="9220" max="9220" width="18.28515625" style="21" customWidth="1"/>
    <col min="9221" max="9221" width="12.28515625" style="21" customWidth="1"/>
    <col min="9222" max="9222" width="12.42578125" style="21" customWidth="1"/>
    <col min="9223" max="9224" width="23.42578125" style="21" customWidth="1"/>
    <col min="9225" max="9225" width="21.7109375" style="21" bestFit="1" customWidth="1"/>
    <col min="9226" max="9226" width="63.7109375" style="21" customWidth="1"/>
    <col min="9227" max="9227" width="8.7109375" style="21"/>
    <col min="9228" max="9228" width="13" style="21" customWidth="1"/>
    <col min="9229" max="9473" width="8.7109375" style="21"/>
    <col min="9474" max="9474" width="5.28515625" style="21" customWidth="1"/>
    <col min="9475" max="9475" width="49.42578125" style="21" bestFit="1" customWidth="1"/>
    <col min="9476" max="9476" width="18.28515625" style="21" customWidth="1"/>
    <col min="9477" max="9477" width="12.28515625" style="21" customWidth="1"/>
    <col min="9478" max="9478" width="12.42578125" style="21" customWidth="1"/>
    <col min="9479" max="9480" width="23.42578125" style="21" customWidth="1"/>
    <col min="9481" max="9481" width="21.7109375" style="21" bestFit="1" customWidth="1"/>
    <col min="9482" max="9482" width="63.7109375" style="21" customWidth="1"/>
    <col min="9483" max="9483" width="8.7109375" style="21"/>
    <col min="9484" max="9484" width="13" style="21" customWidth="1"/>
    <col min="9485" max="9729" width="8.7109375" style="21"/>
    <col min="9730" max="9730" width="5.28515625" style="21" customWidth="1"/>
    <col min="9731" max="9731" width="49.42578125" style="21" bestFit="1" customWidth="1"/>
    <col min="9732" max="9732" width="18.28515625" style="21" customWidth="1"/>
    <col min="9733" max="9733" width="12.28515625" style="21" customWidth="1"/>
    <col min="9734" max="9734" width="12.42578125" style="21" customWidth="1"/>
    <col min="9735" max="9736" width="23.42578125" style="21" customWidth="1"/>
    <col min="9737" max="9737" width="21.7109375" style="21" bestFit="1" customWidth="1"/>
    <col min="9738" max="9738" width="63.7109375" style="21" customWidth="1"/>
    <col min="9739" max="9739" width="8.7109375" style="21"/>
    <col min="9740" max="9740" width="13" style="21" customWidth="1"/>
    <col min="9741" max="9985" width="8.7109375" style="21"/>
    <col min="9986" max="9986" width="5.28515625" style="21" customWidth="1"/>
    <col min="9987" max="9987" width="49.42578125" style="21" bestFit="1" customWidth="1"/>
    <col min="9988" max="9988" width="18.28515625" style="21" customWidth="1"/>
    <col min="9989" max="9989" width="12.28515625" style="21" customWidth="1"/>
    <col min="9990" max="9990" width="12.42578125" style="21" customWidth="1"/>
    <col min="9991" max="9992" width="23.42578125" style="21" customWidth="1"/>
    <col min="9993" max="9993" width="21.7109375" style="21" bestFit="1" customWidth="1"/>
    <col min="9994" max="9994" width="63.7109375" style="21" customWidth="1"/>
    <col min="9995" max="9995" width="8.7109375" style="21"/>
    <col min="9996" max="9996" width="13" style="21" customWidth="1"/>
    <col min="9997" max="10241" width="8.7109375" style="21"/>
    <col min="10242" max="10242" width="5.28515625" style="21" customWidth="1"/>
    <col min="10243" max="10243" width="49.42578125" style="21" bestFit="1" customWidth="1"/>
    <col min="10244" max="10244" width="18.28515625" style="21" customWidth="1"/>
    <col min="10245" max="10245" width="12.28515625" style="21" customWidth="1"/>
    <col min="10246" max="10246" width="12.42578125" style="21" customWidth="1"/>
    <col min="10247" max="10248" width="23.42578125" style="21" customWidth="1"/>
    <col min="10249" max="10249" width="21.7109375" style="21" bestFit="1" customWidth="1"/>
    <col min="10250" max="10250" width="63.7109375" style="21" customWidth="1"/>
    <col min="10251" max="10251" width="8.7109375" style="21"/>
    <col min="10252" max="10252" width="13" style="21" customWidth="1"/>
    <col min="10253" max="10497" width="8.7109375" style="21"/>
    <col min="10498" max="10498" width="5.28515625" style="21" customWidth="1"/>
    <col min="10499" max="10499" width="49.42578125" style="21" bestFit="1" customWidth="1"/>
    <col min="10500" max="10500" width="18.28515625" style="21" customWidth="1"/>
    <col min="10501" max="10501" width="12.28515625" style="21" customWidth="1"/>
    <col min="10502" max="10502" width="12.42578125" style="21" customWidth="1"/>
    <col min="10503" max="10504" width="23.42578125" style="21" customWidth="1"/>
    <col min="10505" max="10505" width="21.7109375" style="21" bestFit="1" customWidth="1"/>
    <col min="10506" max="10506" width="63.7109375" style="21" customWidth="1"/>
    <col min="10507" max="10507" width="8.7109375" style="21"/>
    <col min="10508" max="10508" width="13" style="21" customWidth="1"/>
    <col min="10509" max="10753" width="8.7109375" style="21"/>
    <col min="10754" max="10754" width="5.28515625" style="21" customWidth="1"/>
    <col min="10755" max="10755" width="49.42578125" style="21" bestFit="1" customWidth="1"/>
    <col min="10756" max="10756" width="18.28515625" style="21" customWidth="1"/>
    <col min="10757" max="10757" width="12.28515625" style="21" customWidth="1"/>
    <col min="10758" max="10758" width="12.42578125" style="21" customWidth="1"/>
    <col min="10759" max="10760" width="23.42578125" style="21" customWidth="1"/>
    <col min="10761" max="10761" width="21.7109375" style="21" bestFit="1" customWidth="1"/>
    <col min="10762" max="10762" width="63.7109375" style="21" customWidth="1"/>
    <col min="10763" max="10763" width="8.7109375" style="21"/>
    <col min="10764" max="10764" width="13" style="21" customWidth="1"/>
    <col min="10765" max="11009" width="8.7109375" style="21"/>
    <col min="11010" max="11010" width="5.28515625" style="21" customWidth="1"/>
    <col min="11011" max="11011" width="49.42578125" style="21" bestFit="1" customWidth="1"/>
    <col min="11012" max="11012" width="18.28515625" style="21" customWidth="1"/>
    <col min="11013" max="11013" width="12.28515625" style="21" customWidth="1"/>
    <col min="11014" max="11014" width="12.42578125" style="21" customWidth="1"/>
    <col min="11015" max="11016" width="23.42578125" style="21" customWidth="1"/>
    <col min="11017" max="11017" width="21.7109375" style="21" bestFit="1" customWidth="1"/>
    <col min="11018" max="11018" width="63.7109375" style="21" customWidth="1"/>
    <col min="11019" max="11019" width="8.7109375" style="21"/>
    <col min="11020" max="11020" width="13" style="21" customWidth="1"/>
    <col min="11021" max="11265" width="8.7109375" style="21"/>
    <col min="11266" max="11266" width="5.28515625" style="21" customWidth="1"/>
    <col min="11267" max="11267" width="49.42578125" style="21" bestFit="1" customWidth="1"/>
    <col min="11268" max="11268" width="18.28515625" style="21" customWidth="1"/>
    <col min="11269" max="11269" width="12.28515625" style="21" customWidth="1"/>
    <col min="11270" max="11270" width="12.42578125" style="21" customWidth="1"/>
    <col min="11271" max="11272" width="23.42578125" style="21" customWidth="1"/>
    <col min="11273" max="11273" width="21.7109375" style="21" bestFit="1" customWidth="1"/>
    <col min="11274" max="11274" width="63.7109375" style="21" customWidth="1"/>
    <col min="11275" max="11275" width="8.7109375" style="21"/>
    <col min="11276" max="11276" width="13" style="21" customWidth="1"/>
    <col min="11277" max="11521" width="8.7109375" style="21"/>
    <col min="11522" max="11522" width="5.28515625" style="21" customWidth="1"/>
    <col min="11523" max="11523" width="49.42578125" style="21" bestFit="1" customWidth="1"/>
    <col min="11524" max="11524" width="18.28515625" style="21" customWidth="1"/>
    <col min="11525" max="11525" width="12.28515625" style="21" customWidth="1"/>
    <col min="11526" max="11526" width="12.42578125" style="21" customWidth="1"/>
    <col min="11527" max="11528" width="23.42578125" style="21" customWidth="1"/>
    <col min="11529" max="11529" width="21.7109375" style="21" bestFit="1" customWidth="1"/>
    <col min="11530" max="11530" width="63.7109375" style="21" customWidth="1"/>
    <col min="11531" max="11531" width="8.7109375" style="21"/>
    <col min="11532" max="11532" width="13" style="21" customWidth="1"/>
    <col min="11533" max="11777" width="8.7109375" style="21"/>
    <col min="11778" max="11778" width="5.28515625" style="21" customWidth="1"/>
    <col min="11779" max="11779" width="49.42578125" style="21" bestFit="1" customWidth="1"/>
    <col min="11780" max="11780" width="18.28515625" style="21" customWidth="1"/>
    <col min="11781" max="11781" width="12.28515625" style="21" customWidth="1"/>
    <col min="11782" max="11782" width="12.42578125" style="21" customWidth="1"/>
    <col min="11783" max="11784" width="23.42578125" style="21" customWidth="1"/>
    <col min="11785" max="11785" width="21.7109375" style="21" bestFit="1" customWidth="1"/>
    <col min="11786" max="11786" width="63.7109375" style="21" customWidth="1"/>
    <col min="11787" max="11787" width="8.7109375" style="21"/>
    <col min="11788" max="11788" width="13" style="21" customWidth="1"/>
    <col min="11789" max="12033" width="8.7109375" style="21"/>
    <col min="12034" max="12034" width="5.28515625" style="21" customWidth="1"/>
    <col min="12035" max="12035" width="49.42578125" style="21" bestFit="1" customWidth="1"/>
    <col min="12036" max="12036" width="18.28515625" style="21" customWidth="1"/>
    <col min="12037" max="12037" width="12.28515625" style="21" customWidth="1"/>
    <col min="12038" max="12038" width="12.42578125" style="21" customWidth="1"/>
    <col min="12039" max="12040" width="23.42578125" style="21" customWidth="1"/>
    <col min="12041" max="12041" width="21.7109375" style="21" bestFit="1" customWidth="1"/>
    <col min="12042" max="12042" width="63.7109375" style="21" customWidth="1"/>
    <col min="12043" max="12043" width="8.7109375" style="21"/>
    <col min="12044" max="12044" width="13" style="21" customWidth="1"/>
    <col min="12045" max="12289" width="8.7109375" style="21"/>
    <col min="12290" max="12290" width="5.28515625" style="21" customWidth="1"/>
    <col min="12291" max="12291" width="49.42578125" style="21" bestFit="1" customWidth="1"/>
    <col min="12292" max="12292" width="18.28515625" style="21" customWidth="1"/>
    <col min="12293" max="12293" width="12.28515625" style="21" customWidth="1"/>
    <col min="12294" max="12294" width="12.42578125" style="21" customWidth="1"/>
    <col min="12295" max="12296" width="23.42578125" style="21" customWidth="1"/>
    <col min="12297" max="12297" width="21.7109375" style="21" bestFit="1" customWidth="1"/>
    <col min="12298" max="12298" width="63.7109375" style="21" customWidth="1"/>
    <col min="12299" max="12299" width="8.7109375" style="21"/>
    <col min="12300" max="12300" width="13" style="21" customWidth="1"/>
    <col min="12301" max="12545" width="8.7109375" style="21"/>
    <col min="12546" max="12546" width="5.28515625" style="21" customWidth="1"/>
    <col min="12547" max="12547" width="49.42578125" style="21" bestFit="1" customWidth="1"/>
    <col min="12548" max="12548" width="18.28515625" style="21" customWidth="1"/>
    <col min="12549" max="12549" width="12.28515625" style="21" customWidth="1"/>
    <col min="12550" max="12550" width="12.42578125" style="21" customWidth="1"/>
    <col min="12551" max="12552" width="23.42578125" style="21" customWidth="1"/>
    <col min="12553" max="12553" width="21.7109375" style="21" bestFit="1" customWidth="1"/>
    <col min="12554" max="12554" width="63.7109375" style="21" customWidth="1"/>
    <col min="12555" max="12555" width="8.7109375" style="21"/>
    <col min="12556" max="12556" width="13" style="21" customWidth="1"/>
    <col min="12557" max="12801" width="8.7109375" style="21"/>
    <col min="12802" max="12802" width="5.28515625" style="21" customWidth="1"/>
    <col min="12803" max="12803" width="49.42578125" style="21" bestFit="1" customWidth="1"/>
    <col min="12804" max="12804" width="18.28515625" style="21" customWidth="1"/>
    <col min="12805" max="12805" width="12.28515625" style="21" customWidth="1"/>
    <col min="12806" max="12806" width="12.42578125" style="21" customWidth="1"/>
    <col min="12807" max="12808" width="23.42578125" style="21" customWidth="1"/>
    <col min="12809" max="12809" width="21.7109375" style="21" bestFit="1" customWidth="1"/>
    <col min="12810" max="12810" width="63.7109375" style="21" customWidth="1"/>
    <col min="12811" max="12811" width="8.7109375" style="21"/>
    <col min="12812" max="12812" width="13" style="21" customWidth="1"/>
    <col min="12813" max="13057" width="8.7109375" style="21"/>
    <col min="13058" max="13058" width="5.28515625" style="21" customWidth="1"/>
    <col min="13059" max="13059" width="49.42578125" style="21" bestFit="1" customWidth="1"/>
    <col min="13060" max="13060" width="18.28515625" style="21" customWidth="1"/>
    <col min="13061" max="13061" width="12.28515625" style="21" customWidth="1"/>
    <col min="13062" max="13062" width="12.42578125" style="21" customWidth="1"/>
    <col min="13063" max="13064" width="23.42578125" style="21" customWidth="1"/>
    <col min="13065" max="13065" width="21.7109375" style="21" bestFit="1" customWidth="1"/>
    <col min="13066" max="13066" width="63.7109375" style="21" customWidth="1"/>
    <col min="13067" max="13067" width="8.7109375" style="21"/>
    <col min="13068" max="13068" width="13" style="21" customWidth="1"/>
    <col min="13069" max="13313" width="8.7109375" style="21"/>
    <col min="13314" max="13314" width="5.28515625" style="21" customWidth="1"/>
    <col min="13315" max="13315" width="49.42578125" style="21" bestFit="1" customWidth="1"/>
    <col min="13316" max="13316" width="18.28515625" style="21" customWidth="1"/>
    <col min="13317" max="13317" width="12.28515625" style="21" customWidth="1"/>
    <col min="13318" max="13318" width="12.42578125" style="21" customWidth="1"/>
    <col min="13319" max="13320" width="23.42578125" style="21" customWidth="1"/>
    <col min="13321" max="13321" width="21.7109375" style="21" bestFit="1" customWidth="1"/>
    <col min="13322" max="13322" width="63.7109375" style="21" customWidth="1"/>
    <col min="13323" max="13323" width="8.7109375" style="21"/>
    <col min="13324" max="13324" width="13" style="21" customWidth="1"/>
    <col min="13325" max="13569" width="8.7109375" style="21"/>
    <col min="13570" max="13570" width="5.28515625" style="21" customWidth="1"/>
    <col min="13571" max="13571" width="49.42578125" style="21" bestFit="1" customWidth="1"/>
    <col min="13572" max="13572" width="18.28515625" style="21" customWidth="1"/>
    <col min="13573" max="13573" width="12.28515625" style="21" customWidth="1"/>
    <col min="13574" max="13574" width="12.42578125" style="21" customWidth="1"/>
    <col min="13575" max="13576" width="23.42578125" style="21" customWidth="1"/>
    <col min="13577" max="13577" width="21.7109375" style="21" bestFit="1" customWidth="1"/>
    <col min="13578" max="13578" width="63.7109375" style="21" customWidth="1"/>
    <col min="13579" max="13579" width="8.7109375" style="21"/>
    <col min="13580" max="13580" width="13" style="21" customWidth="1"/>
    <col min="13581" max="13825" width="8.7109375" style="21"/>
    <col min="13826" max="13826" width="5.28515625" style="21" customWidth="1"/>
    <col min="13827" max="13827" width="49.42578125" style="21" bestFit="1" customWidth="1"/>
    <col min="13828" max="13828" width="18.28515625" style="21" customWidth="1"/>
    <col min="13829" max="13829" width="12.28515625" style="21" customWidth="1"/>
    <col min="13830" max="13830" width="12.42578125" style="21" customWidth="1"/>
    <col min="13831" max="13832" width="23.42578125" style="21" customWidth="1"/>
    <col min="13833" max="13833" width="21.7109375" style="21" bestFit="1" customWidth="1"/>
    <col min="13834" max="13834" width="63.7109375" style="21" customWidth="1"/>
    <col min="13835" max="13835" width="8.7109375" style="21"/>
    <col min="13836" max="13836" width="13" style="21" customWidth="1"/>
    <col min="13837" max="14081" width="8.7109375" style="21"/>
    <col min="14082" max="14082" width="5.28515625" style="21" customWidth="1"/>
    <col min="14083" max="14083" width="49.42578125" style="21" bestFit="1" customWidth="1"/>
    <col min="14084" max="14084" width="18.28515625" style="21" customWidth="1"/>
    <col min="14085" max="14085" width="12.28515625" style="21" customWidth="1"/>
    <col min="14086" max="14086" width="12.42578125" style="21" customWidth="1"/>
    <col min="14087" max="14088" width="23.42578125" style="21" customWidth="1"/>
    <col min="14089" max="14089" width="21.7109375" style="21" bestFit="1" customWidth="1"/>
    <col min="14090" max="14090" width="63.7109375" style="21" customWidth="1"/>
    <col min="14091" max="14091" width="8.7109375" style="21"/>
    <col min="14092" max="14092" width="13" style="21" customWidth="1"/>
    <col min="14093" max="14337" width="8.7109375" style="21"/>
    <col min="14338" max="14338" width="5.28515625" style="21" customWidth="1"/>
    <col min="14339" max="14339" width="49.42578125" style="21" bestFit="1" customWidth="1"/>
    <col min="14340" max="14340" width="18.28515625" style="21" customWidth="1"/>
    <col min="14341" max="14341" width="12.28515625" style="21" customWidth="1"/>
    <col min="14342" max="14342" width="12.42578125" style="21" customWidth="1"/>
    <col min="14343" max="14344" width="23.42578125" style="21" customWidth="1"/>
    <col min="14345" max="14345" width="21.7109375" style="21" bestFit="1" customWidth="1"/>
    <col min="14346" max="14346" width="63.7109375" style="21" customWidth="1"/>
    <col min="14347" max="14347" width="8.7109375" style="21"/>
    <col min="14348" max="14348" width="13" style="21" customWidth="1"/>
    <col min="14349" max="14593" width="8.7109375" style="21"/>
    <col min="14594" max="14594" width="5.28515625" style="21" customWidth="1"/>
    <col min="14595" max="14595" width="49.42578125" style="21" bestFit="1" customWidth="1"/>
    <col min="14596" max="14596" width="18.28515625" style="21" customWidth="1"/>
    <col min="14597" max="14597" width="12.28515625" style="21" customWidth="1"/>
    <col min="14598" max="14598" width="12.42578125" style="21" customWidth="1"/>
    <col min="14599" max="14600" width="23.42578125" style="21" customWidth="1"/>
    <col min="14601" max="14601" width="21.7109375" style="21" bestFit="1" customWidth="1"/>
    <col min="14602" max="14602" width="63.7109375" style="21" customWidth="1"/>
    <col min="14603" max="14603" width="8.7109375" style="21"/>
    <col min="14604" max="14604" width="13" style="21" customWidth="1"/>
    <col min="14605" max="14849" width="8.7109375" style="21"/>
    <col min="14850" max="14850" width="5.28515625" style="21" customWidth="1"/>
    <col min="14851" max="14851" width="49.42578125" style="21" bestFit="1" customWidth="1"/>
    <col min="14852" max="14852" width="18.28515625" style="21" customWidth="1"/>
    <col min="14853" max="14853" width="12.28515625" style="21" customWidth="1"/>
    <col min="14854" max="14854" width="12.42578125" style="21" customWidth="1"/>
    <col min="14855" max="14856" width="23.42578125" style="21" customWidth="1"/>
    <col min="14857" max="14857" width="21.7109375" style="21" bestFit="1" customWidth="1"/>
    <col min="14858" max="14858" width="63.7109375" style="21" customWidth="1"/>
    <col min="14859" max="14859" width="8.7109375" style="21"/>
    <col min="14860" max="14860" width="13" style="21" customWidth="1"/>
    <col min="14861" max="15105" width="8.7109375" style="21"/>
    <col min="15106" max="15106" width="5.28515625" style="21" customWidth="1"/>
    <col min="15107" max="15107" width="49.42578125" style="21" bestFit="1" customWidth="1"/>
    <col min="15108" max="15108" width="18.28515625" style="21" customWidth="1"/>
    <col min="15109" max="15109" width="12.28515625" style="21" customWidth="1"/>
    <col min="15110" max="15110" width="12.42578125" style="21" customWidth="1"/>
    <col min="15111" max="15112" width="23.42578125" style="21" customWidth="1"/>
    <col min="15113" max="15113" width="21.7109375" style="21" bestFit="1" customWidth="1"/>
    <col min="15114" max="15114" width="63.7109375" style="21" customWidth="1"/>
    <col min="15115" max="15115" width="8.7109375" style="21"/>
    <col min="15116" max="15116" width="13" style="21" customWidth="1"/>
    <col min="15117" max="15361" width="8.7109375" style="21"/>
    <col min="15362" max="15362" width="5.28515625" style="21" customWidth="1"/>
    <col min="15363" max="15363" width="49.42578125" style="21" bestFit="1" customWidth="1"/>
    <col min="15364" max="15364" width="18.28515625" style="21" customWidth="1"/>
    <col min="15365" max="15365" width="12.28515625" style="21" customWidth="1"/>
    <col min="15366" max="15366" width="12.42578125" style="21" customWidth="1"/>
    <col min="15367" max="15368" width="23.42578125" style="21" customWidth="1"/>
    <col min="15369" max="15369" width="21.7109375" style="21" bestFit="1" customWidth="1"/>
    <col min="15370" max="15370" width="63.7109375" style="21" customWidth="1"/>
    <col min="15371" max="15371" width="8.7109375" style="21"/>
    <col min="15372" max="15372" width="13" style="21" customWidth="1"/>
    <col min="15373" max="15617" width="8.7109375" style="21"/>
    <col min="15618" max="15618" width="5.28515625" style="21" customWidth="1"/>
    <col min="15619" max="15619" width="49.42578125" style="21" bestFit="1" customWidth="1"/>
    <col min="15620" max="15620" width="18.28515625" style="21" customWidth="1"/>
    <col min="15621" max="15621" width="12.28515625" style="21" customWidth="1"/>
    <col min="15622" max="15622" width="12.42578125" style="21" customWidth="1"/>
    <col min="15623" max="15624" width="23.42578125" style="21" customWidth="1"/>
    <col min="15625" max="15625" width="21.7109375" style="21" bestFit="1" customWidth="1"/>
    <col min="15626" max="15626" width="63.7109375" style="21" customWidth="1"/>
    <col min="15627" max="15627" width="8.7109375" style="21"/>
    <col min="15628" max="15628" width="13" style="21" customWidth="1"/>
    <col min="15629" max="15873" width="8.7109375" style="21"/>
    <col min="15874" max="15874" width="5.28515625" style="21" customWidth="1"/>
    <col min="15875" max="15875" width="49.42578125" style="21" bestFit="1" customWidth="1"/>
    <col min="15876" max="15876" width="18.28515625" style="21" customWidth="1"/>
    <col min="15877" max="15877" width="12.28515625" style="21" customWidth="1"/>
    <col min="15878" max="15878" width="12.42578125" style="21" customWidth="1"/>
    <col min="15879" max="15880" width="23.42578125" style="21" customWidth="1"/>
    <col min="15881" max="15881" width="21.7109375" style="21" bestFit="1" customWidth="1"/>
    <col min="15882" max="15882" width="63.7109375" style="21" customWidth="1"/>
    <col min="15883" max="15883" width="8.7109375" style="21"/>
    <col min="15884" max="15884" width="13" style="21" customWidth="1"/>
    <col min="15885" max="16129" width="8.7109375" style="21"/>
    <col min="16130" max="16130" width="5.28515625" style="21" customWidth="1"/>
    <col min="16131" max="16131" width="49.42578125" style="21" bestFit="1" customWidth="1"/>
    <col min="16132" max="16132" width="18.28515625" style="21" customWidth="1"/>
    <col min="16133" max="16133" width="12.28515625" style="21" customWidth="1"/>
    <col min="16134" max="16134" width="12.42578125" style="21" customWidth="1"/>
    <col min="16135" max="16136" width="23.42578125" style="21" customWidth="1"/>
    <col min="16137" max="16137" width="21.7109375" style="21" bestFit="1" customWidth="1"/>
    <col min="16138" max="16138" width="63.7109375" style="21" customWidth="1"/>
    <col min="16139" max="16139" width="8.7109375" style="21"/>
    <col min="16140" max="16140" width="13" style="21" customWidth="1"/>
    <col min="16141" max="16384" width="8.7109375" style="21"/>
  </cols>
  <sheetData>
    <row r="1" spans="1:259" ht="27" customHeight="1" x14ac:dyDescent="0.25">
      <c r="B1" s="174" t="s">
        <v>75</v>
      </c>
      <c r="C1" s="174"/>
      <c r="D1" s="174"/>
      <c r="E1" s="177" t="s">
        <v>76</v>
      </c>
      <c r="F1" s="177"/>
      <c r="G1" s="177"/>
      <c r="H1" s="177"/>
      <c r="I1" s="22"/>
      <c r="J1" s="22"/>
      <c r="K1" s="23"/>
      <c r="L1" s="22"/>
      <c r="M1" s="22"/>
    </row>
    <row r="2" spans="1:259" x14ac:dyDescent="0.25">
      <c r="F2" s="178"/>
      <c r="G2" s="178"/>
      <c r="H2" s="153"/>
      <c r="L2" s="21"/>
    </row>
    <row r="3" spans="1:259" ht="27.75" customHeight="1" x14ac:dyDescent="0.25">
      <c r="A3" s="27"/>
      <c r="B3" s="179" t="s">
        <v>0</v>
      </c>
      <c r="C3" s="179"/>
      <c r="D3" s="179"/>
      <c r="E3" s="179"/>
      <c r="F3" s="179"/>
      <c r="G3" s="179"/>
      <c r="H3" s="179"/>
      <c r="I3" s="179"/>
      <c r="J3" s="179"/>
      <c r="K3" s="28"/>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c r="EW3" s="27"/>
      <c r="EX3" s="27"/>
      <c r="EY3" s="27"/>
      <c r="EZ3" s="27"/>
      <c r="FA3" s="27"/>
      <c r="FB3" s="27"/>
      <c r="FC3" s="27"/>
      <c r="FD3" s="27"/>
      <c r="FE3" s="27"/>
      <c r="FF3" s="27"/>
      <c r="FG3" s="27"/>
      <c r="FH3" s="27"/>
      <c r="FI3" s="27"/>
      <c r="FJ3" s="27"/>
      <c r="FK3" s="27"/>
      <c r="FL3" s="27"/>
      <c r="FM3" s="27"/>
      <c r="FN3" s="27"/>
      <c r="FO3" s="27"/>
      <c r="FP3" s="27"/>
      <c r="FQ3" s="27"/>
      <c r="FR3" s="27"/>
      <c r="FS3" s="27"/>
      <c r="FT3" s="27"/>
      <c r="FU3" s="27"/>
      <c r="FV3" s="27"/>
      <c r="FW3" s="27"/>
      <c r="FX3" s="27"/>
      <c r="FY3" s="27"/>
      <c r="FZ3" s="27"/>
      <c r="GA3" s="27"/>
      <c r="GB3" s="27"/>
      <c r="GC3" s="27"/>
      <c r="GD3" s="27"/>
      <c r="GE3" s="27"/>
      <c r="GF3" s="27"/>
      <c r="GG3" s="27"/>
      <c r="GH3" s="27"/>
      <c r="GI3" s="27"/>
      <c r="GJ3" s="27"/>
      <c r="GK3" s="27"/>
      <c r="GL3" s="27"/>
      <c r="GM3" s="27"/>
      <c r="GN3" s="27"/>
      <c r="GO3" s="27"/>
      <c r="GP3" s="27"/>
      <c r="GQ3" s="27"/>
      <c r="GR3" s="27"/>
      <c r="GS3" s="27"/>
      <c r="GT3" s="27"/>
      <c r="GU3" s="27"/>
      <c r="GV3" s="27"/>
      <c r="GW3" s="27"/>
      <c r="GX3" s="27"/>
      <c r="GY3" s="27"/>
      <c r="GZ3" s="27"/>
      <c r="HA3" s="27"/>
      <c r="HB3" s="27"/>
      <c r="HC3" s="27"/>
      <c r="HD3" s="27"/>
      <c r="HE3" s="27"/>
      <c r="HF3" s="27"/>
      <c r="HG3" s="27"/>
      <c r="HH3" s="27"/>
      <c r="HI3" s="27"/>
      <c r="HJ3" s="27"/>
      <c r="HK3" s="27"/>
      <c r="HL3" s="27"/>
      <c r="HM3" s="27"/>
      <c r="HN3" s="27"/>
      <c r="HO3" s="27"/>
      <c r="HP3" s="27"/>
      <c r="HQ3" s="27"/>
      <c r="HR3" s="27"/>
      <c r="HS3" s="27"/>
      <c r="HT3" s="27"/>
      <c r="HU3" s="27"/>
      <c r="HV3" s="27"/>
      <c r="HW3" s="27"/>
      <c r="HX3" s="27"/>
      <c r="HY3" s="27"/>
      <c r="HZ3" s="27"/>
      <c r="IA3" s="27"/>
      <c r="IB3" s="27"/>
      <c r="IC3" s="27"/>
      <c r="ID3" s="27"/>
      <c r="IE3" s="27"/>
      <c r="IF3" s="27"/>
      <c r="IG3" s="27"/>
      <c r="IH3" s="27"/>
      <c r="II3" s="27"/>
      <c r="IJ3" s="27"/>
      <c r="IK3" s="27"/>
      <c r="IL3" s="27"/>
      <c r="IM3" s="27"/>
      <c r="IN3" s="27"/>
      <c r="IO3" s="27"/>
      <c r="IP3" s="27"/>
      <c r="IQ3" s="27"/>
      <c r="IR3" s="27"/>
      <c r="IS3" s="27"/>
      <c r="IT3" s="27"/>
      <c r="IU3" s="27"/>
      <c r="IV3" s="27"/>
      <c r="IW3" s="27"/>
      <c r="IX3" s="27"/>
      <c r="IY3" s="27"/>
    </row>
    <row r="4" spans="1:259" ht="85.5" customHeight="1" x14ac:dyDescent="0.25">
      <c r="A4" s="27"/>
      <c r="B4" s="180" t="s">
        <v>1</v>
      </c>
      <c r="C4" s="180"/>
      <c r="D4" s="180"/>
      <c r="E4" s="180"/>
      <c r="F4" s="180"/>
      <c r="G4" s="180"/>
      <c r="H4" s="180"/>
      <c r="I4" s="180"/>
      <c r="J4" s="180"/>
      <c r="K4" s="29"/>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0"/>
      <c r="IH4" s="30"/>
      <c r="II4" s="30"/>
      <c r="IJ4" s="30"/>
      <c r="IK4" s="30"/>
      <c r="IL4" s="30"/>
      <c r="IM4" s="30"/>
      <c r="IN4" s="30"/>
      <c r="IO4" s="30"/>
      <c r="IP4" s="30"/>
      <c r="IQ4" s="30"/>
      <c r="IR4" s="30"/>
      <c r="IS4" s="30"/>
      <c r="IT4" s="30"/>
      <c r="IU4" s="30"/>
      <c r="IV4" s="30"/>
      <c r="IW4" s="30"/>
      <c r="IX4" s="30"/>
      <c r="IY4" s="30"/>
    </row>
    <row r="5" spans="1:259" ht="27.75" customHeight="1" x14ac:dyDescent="0.25">
      <c r="A5" s="27"/>
      <c r="B5" s="175" t="s">
        <v>2</v>
      </c>
      <c r="C5" s="175"/>
      <c r="D5" s="175"/>
      <c r="E5" s="175"/>
      <c r="F5" s="175"/>
      <c r="G5" s="175"/>
      <c r="H5" s="175"/>
      <c r="I5" s="175"/>
      <c r="J5" s="175"/>
      <c r="K5" s="29"/>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c r="DO5" s="30"/>
      <c r="DP5" s="30"/>
      <c r="DQ5" s="30"/>
      <c r="DR5" s="30"/>
      <c r="DS5" s="30"/>
      <c r="DT5" s="30"/>
      <c r="DU5" s="30"/>
      <c r="DV5" s="30"/>
      <c r="DW5" s="30"/>
      <c r="DX5" s="30"/>
      <c r="DY5" s="30"/>
      <c r="DZ5" s="30"/>
      <c r="EA5" s="30"/>
      <c r="EB5" s="30"/>
      <c r="EC5" s="30"/>
      <c r="ED5" s="30"/>
      <c r="EE5" s="30"/>
      <c r="EF5" s="30"/>
      <c r="EG5" s="30"/>
      <c r="EH5" s="30"/>
      <c r="EI5" s="30"/>
      <c r="EJ5" s="30"/>
      <c r="EK5" s="30"/>
      <c r="EL5" s="30"/>
      <c r="EM5" s="30"/>
      <c r="EN5" s="30"/>
      <c r="EO5" s="30"/>
      <c r="EP5" s="30"/>
      <c r="EQ5" s="30"/>
      <c r="ER5" s="30"/>
      <c r="ES5" s="30"/>
      <c r="ET5" s="30"/>
      <c r="EU5" s="30"/>
      <c r="EV5" s="30"/>
      <c r="EW5" s="30"/>
      <c r="EX5" s="30"/>
      <c r="EY5" s="30"/>
      <c r="EZ5" s="30"/>
      <c r="FA5" s="30"/>
      <c r="FB5" s="30"/>
      <c r="FC5" s="30"/>
      <c r="FD5" s="30"/>
      <c r="FE5" s="30"/>
      <c r="FF5" s="30"/>
      <c r="FG5" s="30"/>
      <c r="FH5" s="30"/>
      <c r="FI5" s="30"/>
      <c r="FJ5" s="30"/>
      <c r="FK5" s="30"/>
      <c r="FL5" s="30"/>
      <c r="FM5" s="30"/>
      <c r="FN5" s="30"/>
      <c r="FO5" s="30"/>
      <c r="FP5" s="30"/>
      <c r="FQ5" s="30"/>
      <c r="FR5" s="30"/>
      <c r="FS5" s="30"/>
      <c r="FT5" s="30"/>
      <c r="FU5" s="30"/>
      <c r="FV5" s="30"/>
      <c r="FW5" s="30"/>
      <c r="FX5" s="30"/>
      <c r="FY5" s="30"/>
      <c r="FZ5" s="30"/>
      <c r="GA5" s="30"/>
      <c r="GB5" s="30"/>
      <c r="GC5" s="30"/>
      <c r="GD5" s="30"/>
      <c r="GE5" s="30"/>
      <c r="GF5" s="30"/>
      <c r="GG5" s="30"/>
      <c r="GH5" s="30"/>
      <c r="GI5" s="30"/>
      <c r="GJ5" s="30"/>
      <c r="GK5" s="30"/>
      <c r="GL5" s="30"/>
      <c r="GM5" s="30"/>
      <c r="GN5" s="30"/>
      <c r="GO5" s="30"/>
      <c r="GP5" s="30"/>
      <c r="GQ5" s="30"/>
      <c r="GR5" s="30"/>
      <c r="GS5" s="30"/>
      <c r="GT5" s="30"/>
      <c r="GU5" s="30"/>
      <c r="GV5" s="30"/>
      <c r="GW5" s="30"/>
      <c r="GX5" s="30"/>
      <c r="GY5" s="30"/>
      <c r="GZ5" s="30"/>
      <c r="HA5" s="30"/>
      <c r="HB5" s="30"/>
      <c r="HC5" s="30"/>
      <c r="HD5" s="30"/>
      <c r="HE5" s="30"/>
      <c r="HF5" s="30"/>
      <c r="HG5" s="30"/>
      <c r="HH5" s="30"/>
      <c r="HI5" s="30"/>
      <c r="HJ5" s="30"/>
      <c r="HK5" s="30"/>
      <c r="HL5" s="30"/>
      <c r="HM5" s="30"/>
      <c r="HN5" s="30"/>
      <c r="HO5" s="30"/>
      <c r="HP5" s="30"/>
      <c r="HQ5" s="30"/>
      <c r="HR5" s="30"/>
      <c r="HS5" s="30"/>
      <c r="HT5" s="30"/>
      <c r="HU5" s="30"/>
      <c r="HV5" s="30"/>
      <c r="HW5" s="30"/>
      <c r="HX5" s="30"/>
      <c r="HY5" s="30"/>
      <c r="HZ5" s="30"/>
      <c r="IA5" s="30"/>
      <c r="IB5" s="30"/>
      <c r="IC5" s="30"/>
      <c r="ID5" s="30"/>
      <c r="IE5" s="30"/>
      <c r="IF5" s="30"/>
      <c r="IG5" s="30"/>
      <c r="IH5" s="30"/>
      <c r="II5" s="30"/>
      <c r="IJ5" s="30"/>
      <c r="IK5" s="30"/>
      <c r="IL5" s="30"/>
      <c r="IM5" s="30"/>
      <c r="IN5" s="30"/>
      <c r="IO5" s="30"/>
      <c r="IP5" s="30"/>
      <c r="IQ5" s="30"/>
      <c r="IR5" s="30"/>
      <c r="IS5" s="30"/>
      <c r="IT5" s="30"/>
      <c r="IU5" s="30"/>
      <c r="IV5" s="30"/>
      <c r="IW5" s="30"/>
      <c r="IX5" s="30"/>
      <c r="IY5" s="30"/>
    </row>
    <row r="6" spans="1:259" ht="27" customHeight="1" x14ac:dyDescent="0.25">
      <c r="A6" s="31"/>
      <c r="B6" s="181" t="s">
        <v>49</v>
      </c>
      <c r="C6" s="181"/>
      <c r="D6" s="181"/>
      <c r="E6" s="181"/>
      <c r="F6" s="181"/>
      <c r="G6" s="181"/>
      <c r="H6" s="181"/>
      <c r="I6" s="181"/>
      <c r="J6" s="181"/>
      <c r="K6" s="32"/>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1"/>
      <c r="EY6" s="31"/>
      <c r="EZ6" s="31"/>
      <c r="FA6" s="31"/>
      <c r="FB6" s="31"/>
      <c r="FC6" s="31"/>
      <c r="FD6" s="31"/>
      <c r="FE6" s="31"/>
      <c r="FF6" s="31"/>
      <c r="FG6" s="31"/>
      <c r="FH6" s="31"/>
      <c r="FI6" s="31"/>
      <c r="FJ6" s="31"/>
      <c r="FK6" s="31"/>
      <c r="FL6" s="31"/>
      <c r="FM6" s="31"/>
      <c r="FN6" s="31"/>
      <c r="FO6" s="31"/>
      <c r="FP6" s="31"/>
      <c r="FQ6" s="31"/>
      <c r="FR6" s="31"/>
      <c r="FS6" s="31"/>
      <c r="FT6" s="31"/>
      <c r="FU6" s="31"/>
      <c r="FV6" s="31"/>
      <c r="FW6" s="31"/>
      <c r="FX6" s="31"/>
      <c r="FY6" s="31"/>
      <c r="FZ6" s="31"/>
      <c r="GA6" s="31"/>
      <c r="GB6" s="31"/>
      <c r="GC6" s="31"/>
      <c r="GD6" s="31"/>
      <c r="GE6" s="31"/>
      <c r="GF6" s="31"/>
      <c r="GG6" s="31"/>
      <c r="GH6" s="31"/>
      <c r="GI6" s="31"/>
      <c r="GJ6" s="31"/>
      <c r="GK6" s="31"/>
      <c r="GL6" s="31"/>
      <c r="GM6" s="31"/>
      <c r="GN6" s="31"/>
      <c r="GO6" s="31"/>
      <c r="GP6" s="31"/>
      <c r="GQ6" s="31"/>
      <c r="GR6" s="31"/>
      <c r="GS6" s="31"/>
      <c r="GT6" s="31"/>
      <c r="GU6" s="31"/>
      <c r="GV6" s="31"/>
      <c r="GW6" s="31"/>
      <c r="GX6" s="31"/>
      <c r="GY6" s="31"/>
      <c r="GZ6" s="31"/>
      <c r="HA6" s="31"/>
      <c r="HB6" s="31"/>
      <c r="HC6" s="31"/>
      <c r="HD6" s="31"/>
      <c r="HE6" s="31"/>
      <c r="HF6" s="31"/>
      <c r="HG6" s="31"/>
      <c r="HH6" s="31"/>
      <c r="HI6" s="31"/>
      <c r="HJ6" s="31"/>
      <c r="HK6" s="31"/>
      <c r="HL6" s="31"/>
      <c r="HM6" s="31"/>
      <c r="HN6" s="31"/>
      <c r="HO6" s="31"/>
      <c r="HP6" s="31"/>
      <c r="HQ6" s="31"/>
      <c r="HR6" s="31"/>
      <c r="HS6" s="31"/>
      <c r="HT6" s="31"/>
      <c r="HU6" s="31"/>
      <c r="HV6" s="31"/>
      <c r="HW6" s="31"/>
      <c r="HX6" s="31"/>
      <c r="HY6" s="31"/>
      <c r="HZ6" s="31"/>
      <c r="IA6" s="31"/>
      <c r="IB6" s="31"/>
      <c r="IC6" s="31"/>
      <c r="ID6" s="31"/>
      <c r="IE6" s="31"/>
      <c r="IF6" s="31"/>
      <c r="IG6" s="31"/>
      <c r="IH6" s="31"/>
      <c r="II6" s="31"/>
      <c r="IJ6" s="31"/>
      <c r="IK6" s="31"/>
      <c r="IL6" s="31"/>
      <c r="IM6" s="31"/>
      <c r="IN6" s="31"/>
      <c r="IO6" s="31"/>
      <c r="IP6" s="31"/>
      <c r="IQ6" s="31"/>
      <c r="IR6" s="31"/>
      <c r="IS6" s="31"/>
      <c r="IT6" s="31"/>
      <c r="IU6" s="31"/>
      <c r="IV6" s="31"/>
      <c r="IW6" s="31"/>
      <c r="IX6" s="31"/>
      <c r="IY6" s="31"/>
    </row>
    <row r="7" spans="1:259" ht="24.75" customHeight="1" x14ac:dyDescent="0.25">
      <c r="A7" s="31"/>
      <c r="B7" s="176" t="s">
        <v>3</v>
      </c>
      <c r="C7" s="176"/>
      <c r="D7" s="176"/>
      <c r="E7" s="176"/>
      <c r="F7" s="176"/>
      <c r="G7" s="176"/>
      <c r="H7" s="176"/>
      <c r="I7" s="176"/>
      <c r="J7" s="176"/>
      <c r="K7" s="32"/>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c r="DA7" s="31"/>
      <c r="DB7" s="31"/>
      <c r="DC7" s="31"/>
      <c r="DD7" s="31"/>
      <c r="DE7" s="31"/>
      <c r="DF7" s="31"/>
      <c r="DG7" s="31"/>
      <c r="DH7" s="31"/>
      <c r="DI7" s="31"/>
      <c r="DJ7" s="31"/>
      <c r="DK7" s="31"/>
      <c r="DL7" s="31"/>
      <c r="DM7" s="31"/>
      <c r="DN7" s="31"/>
      <c r="DO7" s="31"/>
      <c r="DP7" s="31"/>
      <c r="DQ7" s="31"/>
      <c r="DR7" s="31"/>
      <c r="DS7" s="31"/>
      <c r="DT7" s="31"/>
      <c r="DU7" s="31"/>
      <c r="DV7" s="31"/>
      <c r="DW7" s="31"/>
      <c r="DX7" s="31"/>
      <c r="DY7" s="31"/>
      <c r="DZ7" s="31"/>
      <c r="EA7" s="31"/>
      <c r="EB7" s="31"/>
      <c r="EC7" s="31"/>
      <c r="ED7" s="31"/>
      <c r="EE7" s="31"/>
      <c r="EF7" s="31"/>
      <c r="EG7" s="31"/>
      <c r="EH7" s="31"/>
      <c r="EI7" s="31"/>
      <c r="EJ7" s="31"/>
      <c r="EK7" s="31"/>
      <c r="EL7" s="31"/>
      <c r="EM7" s="31"/>
      <c r="EN7" s="31"/>
      <c r="EO7" s="31"/>
      <c r="EP7" s="31"/>
      <c r="EQ7" s="31"/>
      <c r="ER7" s="31"/>
      <c r="ES7" s="31"/>
      <c r="ET7" s="31"/>
      <c r="EU7" s="31"/>
      <c r="EV7" s="31"/>
      <c r="EW7" s="31"/>
      <c r="EX7" s="31"/>
      <c r="EY7" s="31"/>
      <c r="EZ7" s="31"/>
      <c r="FA7" s="31"/>
      <c r="FB7" s="31"/>
      <c r="FC7" s="31"/>
      <c r="FD7" s="31"/>
      <c r="FE7" s="31"/>
      <c r="FF7" s="31"/>
      <c r="FG7" s="31"/>
      <c r="FH7" s="31"/>
      <c r="FI7" s="31"/>
      <c r="FJ7" s="31"/>
      <c r="FK7" s="31"/>
      <c r="FL7" s="31"/>
      <c r="FM7" s="31"/>
      <c r="FN7" s="31"/>
      <c r="FO7" s="31"/>
      <c r="FP7" s="31"/>
      <c r="FQ7" s="31"/>
      <c r="FR7" s="31"/>
      <c r="FS7" s="31"/>
      <c r="FT7" s="31"/>
      <c r="FU7" s="31"/>
      <c r="FV7" s="31"/>
      <c r="FW7" s="31"/>
      <c r="FX7" s="31"/>
      <c r="FY7" s="31"/>
      <c r="FZ7" s="31"/>
      <c r="GA7" s="31"/>
      <c r="GB7" s="31"/>
      <c r="GC7" s="31"/>
      <c r="GD7" s="31"/>
      <c r="GE7" s="31"/>
      <c r="GF7" s="31"/>
      <c r="GG7" s="31"/>
      <c r="GH7" s="31"/>
      <c r="GI7" s="31"/>
      <c r="GJ7" s="31"/>
      <c r="GK7" s="31"/>
      <c r="GL7" s="31"/>
      <c r="GM7" s="31"/>
      <c r="GN7" s="31"/>
      <c r="GO7" s="31"/>
      <c r="GP7" s="31"/>
      <c r="GQ7" s="31"/>
      <c r="GR7" s="31"/>
      <c r="GS7" s="31"/>
      <c r="GT7" s="31"/>
      <c r="GU7" s="31"/>
      <c r="GV7" s="31"/>
      <c r="GW7" s="31"/>
      <c r="GX7" s="31"/>
      <c r="GY7" s="31"/>
      <c r="GZ7" s="31"/>
      <c r="HA7" s="31"/>
      <c r="HB7" s="31"/>
      <c r="HC7" s="31"/>
      <c r="HD7" s="31"/>
      <c r="HE7" s="31"/>
      <c r="HF7" s="31"/>
      <c r="HG7" s="31"/>
      <c r="HH7" s="31"/>
      <c r="HI7" s="31"/>
      <c r="HJ7" s="31"/>
      <c r="HK7" s="31"/>
      <c r="HL7" s="31"/>
      <c r="HM7" s="31"/>
      <c r="HN7" s="31"/>
      <c r="HO7" s="31"/>
      <c r="HP7" s="31"/>
      <c r="HQ7" s="31"/>
      <c r="HR7" s="31"/>
      <c r="HS7" s="31"/>
      <c r="HT7" s="31"/>
      <c r="HU7" s="31"/>
      <c r="HV7" s="31"/>
      <c r="HW7" s="31"/>
      <c r="HX7" s="31"/>
      <c r="HY7" s="31"/>
      <c r="HZ7" s="31"/>
      <c r="IA7" s="31"/>
      <c r="IB7" s="31"/>
      <c r="IC7" s="31"/>
      <c r="ID7" s="31"/>
      <c r="IE7" s="31"/>
      <c r="IF7" s="31"/>
      <c r="IG7" s="31"/>
      <c r="IH7" s="31"/>
      <c r="II7" s="31"/>
      <c r="IJ7" s="31"/>
      <c r="IK7" s="31"/>
      <c r="IL7" s="31"/>
      <c r="IM7" s="31"/>
      <c r="IN7" s="31"/>
      <c r="IO7" s="31"/>
      <c r="IP7" s="31"/>
      <c r="IQ7" s="31"/>
      <c r="IR7" s="31"/>
      <c r="IS7" s="31"/>
      <c r="IT7" s="31"/>
      <c r="IU7" s="31"/>
      <c r="IV7" s="31"/>
      <c r="IW7" s="31"/>
      <c r="IX7" s="31"/>
      <c r="IY7" s="31"/>
    </row>
    <row r="8" spans="1:259" s="33" customFormat="1" x14ac:dyDescent="0.25">
      <c r="B8" s="34"/>
      <c r="C8" s="34"/>
      <c r="D8" s="34"/>
      <c r="E8" s="35"/>
      <c r="F8" s="36"/>
      <c r="G8" s="37"/>
      <c r="H8" s="37"/>
      <c r="I8" s="37"/>
      <c r="J8" s="35"/>
      <c r="K8" s="38"/>
      <c r="L8" s="39"/>
    </row>
    <row r="9" spans="1:259" ht="58.15" customHeight="1" x14ac:dyDescent="0.25">
      <c r="B9" s="40" t="s">
        <v>4</v>
      </c>
      <c r="C9" s="41" t="s">
        <v>5</v>
      </c>
      <c r="D9" s="41"/>
      <c r="E9" s="42" t="s">
        <v>7</v>
      </c>
      <c r="F9" s="43" t="s">
        <v>8</v>
      </c>
      <c r="G9" s="42" t="s">
        <v>6</v>
      </c>
      <c r="H9" s="44" t="s">
        <v>9</v>
      </c>
      <c r="I9" s="44" t="s">
        <v>48</v>
      </c>
      <c r="J9" s="43" t="s">
        <v>10</v>
      </c>
      <c r="L9" s="21"/>
    </row>
    <row r="10" spans="1:259" s="56" customFormat="1" ht="24.75" customHeight="1" x14ac:dyDescent="0.25">
      <c r="B10" s="52" t="s">
        <v>55</v>
      </c>
      <c r="C10" s="41" t="s">
        <v>5</v>
      </c>
      <c r="D10" s="53"/>
      <c r="E10" s="54"/>
      <c r="F10" s="54"/>
      <c r="G10" s="54"/>
      <c r="H10" s="54"/>
      <c r="I10" s="54"/>
      <c r="J10" s="50"/>
      <c r="K10" s="55"/>
    </row>
    <row r="11" spans="1:259" s="56" customFormat="1" x14ac:dyDescent="0.25">
      <c r="B11" s="53" t="s">
        <v>12</v>
      </c>
      <c r="C11" s="47" t="s">
        <v>11</v>
      </c>
      <c r="D11" s="53"/>
      <c r="E11" s="50">
        <v>700</v>
      </c>
      <c r="F11" s="14">
        <v>1</v>
      </c>
      <c r="G11" s="14">
        <v>1</v>
      </c>
      <c r="H11" s="49">
        <f>E11*F11</f>
        <v>700</v>
      </c>
      <c r="I11" s="49">
        <f>E11*G11</f>
        <v>700</v>
      </c>
      <c r="J11" s="7"/>
      <c r="K11" s="55"/>
    </row>
    <row r="12" spans="1:259" s="56" customFormat="1" x14ac:dyDescent="0.25">
      <c r="B12" s="53" t="s">
        <v>13</v>
      </c>
      <c r="C12" s="47" t="s">
        <v>11</v>
      </c>
      <c r="D12" s="53"/>
      <c r="E12" s="50">
        <v>200</v>
      </c>
      <c r="F12" s="14">
        <v>1</v>
      </c>
      <c r="G12" s="14">
        <v>1</v>
      </c>
      <c r="H12" s="49">
        <f>E12*F12</f>
        <v>200</v>
      </c>
      <c r="I12" s="49">
        <f>E12*G12</f>
        <v>200</v>
      </c>
      <c r="J12" s="7"/>
      <c r="K12" s="55"/>
    </row>
    <row r="13" spans="1:259" x14ac:dyDescent="0.25">
      <c r="B13" s="8"/>
      <c r="C13" s="8"/>
      <c r="D13" s="14"/>
      <c r="E13" s="17">
        <v>1</v>
      </c>
      <c r="F13" s="14">
        <v>1</v>
      </c>
      <c r="G13" s="14">
        <v>1</v>
      </c>
      <c r="H13" s="49">
        <f t="shared" ref="H13:H19" si="0">E13*F13</f>
        <v>1</v>
      </c>
      <c r="I13" s="49">
        <f>E13*G13</f>
        <v>1</v>
      </c>
      <c r="J13" s="7"/>
      <c r="L13" s="21"/>
    </row>
    <row r="14" spans="1:259" x14ac:dyDescent="0.25">
      <c r="B14" s="45" t="s">
        <v>62</v>
      </c>
      <c r="C14" s="53"/>
      <c r="D14" s="53"/>
      <c r="E14" s="53"/>
      <c r="F14" s="53"/>
      <c r="G14" s="53"/>
      <c r="H14" s="53"/>
      <c r="I14" s="53"/>
      <c r="J14" s="53"/>
      <c r="L14" s="21"/>
    </row>
    <row r="15" spans="1:259" x14ac:dyDescent="0.25">
      <c r="A15" s="165"/>
      <c r="B15" s="155" t="s">
        <v>63</v>
      </c>
      <c r="C15" s="47" t="s">
        <v>14</v>
      </c>
      <c r="D15" s="156"/>
      <c r="E15" s="164">
        <v>1</v>
      </c>
      <c r="F15" s="14">
        <v>1</v>
      </c>
      <c r="G15" s="14">
        <v>1</v>
      </c>
      <c r="H15" s="49">
        <f t="shared" ref="H15:H18" si="1">E15*F15</f>
        <v>1</v>
      </c>
      <c r="I15" s="49">
        <f t="shared" ref="I15:I18" si="2">E15*G15</f>
        <v>1</v>
      </c>
      <c r="J15" s="7"/>
      <c r="L15" s="21"/>
    </row>
    <row r="16" spans="1:259" x14ac:dyDescent="0.25">
      <c r="A16" s="165"/>
      <c r="B16" s="155" t="s">
        <v>64</v>
      </c>
      <c r="C16" s="47" t="s">
        <v>14</v>
      </c>
      <c r="D16" s="156"/>
      <c r="E16" s="164">
        <v>1</v>
      </c>
      <c r="F16" s="14">
        <v>1</v>
      </c>
      <c r="G16" s="14">
        <v>1</v>
      </c>
      <c r="H16" s="49">
        <f t="shared" si="1"/>
        <v>1</v>
      </c>
      <c r="I16" s="49">
        <f t="shared" si="2"/>
        <v>1</v>
      </c>
      <c r="J16" s="7"/>
      <c r="L16" s="21"/>
    </row>
    <row r="17" spans="1:12" x14ac:dyDescent="0.25">
      <c r="A17" s="165"/>
      <c r="B17" s="155" t="s">
        <v>88</v>
      </c>
      <c r="C17" s="47" t="s">
        <v>14</v>
      </c>
      <c r="D17" s="156"/>
      <c r="E17" s="164">
        <v>1</v>
      </c>
      <c r="F17" s="14">
        <v>1</v>
      </c>
      <c r="G17" s="14">
        <v>1</v>
      </c>
      <c r="H17" s="49">
        <f t="shared" ref="H17" si="3">E17*F17</f>
        <v>1</v>
      </c>
      <c r="I17" s="49">
        <f t="shared" ref="I17" si="4">E17*G17</f>
        <v>1</v>
      </c>
      <c r="J17" s="7"/>
      <c r="L17" s="21"/>
    </row>
    <row r="18" spans="1:12" x14ac:dyDescent="0.25">
      <c r="B18" s="9"/>
      <c r="C18" s="8"/>
      <c r="D18" s="14"/>
      <c r="E18" s="17">
        <v>1</v>
      </c>
      <c r="F18" s="14">
        <v>1</v>
      </c>
      <c r="G18" s="14">
        <v>1</v>
      </c>
      <c r="H18" s="49">
        <f t="shared" si="1"/>
        <v>1</v>
      </c>
      <c r="I18" s="49">
        <f t="shared" si="2"/>
        <v>1</v>
      </c>
      <c r="J18" s="7"/>
      <c r="L18" s="21"/>
    </row>
    <row r="19" spans="1:12" x14ac:dyDescent="0.25">
      <c r="B19" s="9"/>
      <c r="C19" s="8"/>
      <c r="D19" s="14"/>
      <c r="E19" s="17">
        <v>1</v>
      </c>
      <c r="F19" s="14">
        <v>1</v>
      </c>
      <c r="G19" s="14">
        <v>1</v>
      </c>
      <c r="H19" s="49">
        <f t="shared" si="0"/>
        <v>1</v>
      </c>
      <c r="I19" s="49">
        <f t="shared" ref="I19" si="5">E19*G19</f>
        <v>1</v>
      </c>
      <c r="J19" s="7"/>
      <c r="L19" s="21"/>
    </row>
    <row r="20" spans="1:12" ht="25.5" customHeight="1" x14ac:dyDescent="0.25">
      <c r="B20" s="45" t="s">
        <v>56</v>
      </c>
      <c r="C20" s="41" t="s">
        <v>5</v>
      </c>
      <c r="D20" s="57"/>
      <c r="E20" s="58"/>
      <c r="F20" s="59"/>
      <c r="G20" s="59"/>
      <c r="H20" s="51"/>
      <c r="I20" s="51"/>
      <c r="J20" s="48"/>
      <c r="L20" s="21"/>
    </row>
    <row r="21" spans="1:12" x14ac:dyDescent="0.25">
      <c r="B21" s="62" t="s">
        <v>60</v>
      </c>
      <c r="C21" s="47" t="s">
        <v>14</v>
      </c>
      <c r="D21" s="57"/>
      <c r="E21" s="48">
        <v>1</v>
      </c>
      <c r="F21" s="14">
        <v>1</v>
      </c>
      <c r="G21" s="14">
        <v>1</v>
      </c>
      <c r="H21" s="49">
        <f t="shared" ref="H21" si="6">E21*F21</f>
        <v>1</v>
      </c>
      <c r="I21" s="49">
        <f t="shared" ref="I21" si="7">E21*G21</f>
        <v>1</v>
      </c>
      <c r="J21" s="7"/>
      <c r="L21" s="21"/>
    </row>
    <row r="22" spans="1:12" x14ac:dyDescent="0.25">
      <c r="B22" s="19"/>
      <c r="C22" s="8"/>
      <c r="D22" s="14"/>
      <c r="E22" s="17">
        <v>1</v>
      </c>
      <c r="F22" s="14">
        <v>1</v>
      </c>
      <c r="G22" s="14">
        <v>1</v>
      </c>
      <c r="H22" s="49">
        <f t="shared" ref="H22:H24" si="8">E22*F22</f>
        <v>1</v>
      </c>
      <c r="I22" s="49">
        <f t="shared" ref="I22:I24" si="9">E22*G22</f>
        <v>1</v>
      </c>
      <c r="J22" s="7"/>
      <c r="L22" s="21"/>
    </row>
    <row r="23" spans="1:12" x14ac:dyDescent="0.25">
      <c r="B23" s="19"/>
      <c r="C23" s="8"/>
      <c r="D23" s="14"/>
      <c r="E23" s="17">
        <v>1</v>
      </c>
      <c r="F23" s="14">
        <v>1</v>
      </c>
      <c r="G23" s="14">
        <v>1</v>
      </c>
      <c r="H23" s="49">
        <f t="shared" si="8"/>
        <v>1</v>
      </c>
      <c r="I23" s="49">
        <f t="shared" si="9"/>
        <v>1</v>
      </c>
      <c r="J23" s="7"/>
      <c r="L23" s="21"/>
    </row>
    <row r="24" spans="1:12" x14ac:dyDescent="0.25">
      <c r="B24" s="19"/>
      <c r="C24" s="8"/>
      <c r="D24" s="14"/>
      <c r="E24" s="17">
        <v>1</v>
      </c>
      <c r="F24" s="14">
        <v>1</v>
      </c>
      <c r="G24" s="14">
        <v>1</v>
      </c>
      <c r="H24" s="49">
        <f t="shared" si="8"/>
        <v>1</v>
      </c>
      <c r="I24" s="49">
        <f t="shared" si="9"/>
        <v>1</v>
      </c>
      <c r="J24" s="17"/>
      <c r="L24" s="21"/>
    </row>
    <row r="25" spans="1:12" x14ac:dyDescent="0.25">
      <c r="B25" s="63" t="s">
        <v>15</v>
      </c>
      <c r="C25" s="64"/>
      <c r="D25" s="64"/>
      <c r="E25" s="64"/>
      <c r="F25" s="65"/>
      <c r="G25" s="65"/>
      <c r="H25" s="66">
        <f>SUM(H10:H24)</f>
        <v>910</v>
      </c>
      <c r="I25" s="66">
        <f>SUM(I10:I24)</f>
        <v>910</v>
      </c>
      <c r="J25" s="67"/>
      <c r="L25" s="21"/>
    </row>
    <row r="26" spans="1:12" x14ac:dyDescent="0.25">
      <c r="B26" s="68"/>
      <c r="C26" s="68"/>
      <c r="D26" s="68"/>
      <c r="E26" s="69"/>
      <c r="F26" s="70"/>
      <c r="G26" s="71"/>
      <c r="H26" s="25" t="s">
        <v>59</v>
      </c>
    </row>
    <row r="27" spans="1:12" ht="45" x14ac:dyDescent="0.25">
      <c r="B27" s="45" t="s">
        <v>80</v>
      </c>
      <c r="C27" s="73"/>
      <c r="D27" s="74" t="s">
        <v>67</v>
      </c>
      <c r="E27" s="74" t="s">
        <v>16</v>
      </c>
      <c r="F27" s="43" t="s">
        <v>17</v>
      </c>
      <c r="G27" s="75" t="s">
        <v>18</v>
      </c>
      <c r="H27" s="44" t="s">
        <v>9</v>
      </c>
      <c r="I27" s="44" t="s">
        <v>48</v>
      </c>
      <c r="J27" s="43" t="s">
        <v>10</v>
      </c>
    </row>
    <row r="28" spans="1:12" x14ac:dyDescent="0.25">
      <c r="B28" s="76" t="s">
        <v>19</v>
      </c>
      <c r="C28" s="77"/>
      <c r="D28" s="147"/>
      <c r="E28" s="78"/>
      <c r="F28" s="46"/>
      <c r="G28" s="79"/>
      <c r="H28" s="80"/>
      <c r="I28" s="80"/>
      <c r="J28" s="46"/>
    </row>
    <row r="29" spans="1:12" x14ac:dyDescent="0.25">
      <c r="B29" s="81" t="s">
        <v>69</v>
      </c>
      <c r="C29" s="82"/>
      <c r="D29" s="148"/>
      <c r="E29" s="84"/>
      <c r="F29" s="84"/>
      <c r="G29" s="84"/>
      <c r="H29" s="79"/>
      <c r="I29" s="79"/>
      <c r="J29" s="11"/>
    </row>
    <row r="30" spans="1:12" x14ac:dyDescent="0.25">
      <c r="B30" s="157" t="s">
        <v>68</v>
      </c>
      <c r="C30" s="81"/>
      <c r="D30" s="148">
        <v>9135</v>
      </c>
      <c r="E30" s="84">
        <v>42633</v>
      </c>
      <c r="F30" s="85" t="s">
        <v>20</v>
      </c>
      <c r="G30" s="85" t="s">
        <v>20</v>
      </c>
      <c r="H30" s="79"/>
      <c r="I30" s="79"/>
      <c r="J30" s="12"/>
    </row>
    <row r="31" spans="1:12" x14ac:dyDescent="0.25">
      <c r="B31" s="157" t="s">
        <v>71</v>
      </c>
      <c r="C31" s="81"/>
      <c r="D31" s="148">
        <v>764</v>
      </c>
      <c r="E31" s="84">
        <v>3836</v>
      </c>
      <c r="F31" s="85" t="s">
        <v>20</v>
      </c>
      <c r="G31" s="85" t="s">
        <v>20</v>
      </c>
      <c r="H31" s="79"/>
      <c r="I31" s="79"/>
      <c r="J31" s="12"/>
    </row>
    <row r="32" spans="1:12" x14ac:dyDescent="0.25">
      <c r="B32" s="81" t="s">
        <v>70</v>
      </c>
      <c r="C32" s="81"/>
      <c r="D32" s="148">
        <v>39305</v>
      </c>
      <c r="E32" s="84">
        <v>244263</v>
      </c>
      <c r="F32" s="85" t="s">
        <v>20</v>
      </c>
      <c r="G32" s="85" t="s">
        <v>20</v>
      </c>
      <c r="H32" s="79"/>
      <c r="I32" s="79"/>
      <c r="J32" s="12"/>
    </row>
    <row r="33" spans="2:12" x14ac:dyDescent="0.25">
      <c r="B33" s="81" t="s">
        <v>72</v>
      </c>
      <c r="C33" s="82"/>
      <c r="D33" s="148">
        <v>4180</v>
      </c>
      <c r="E33" s="84">
        <v>4673</v>
      </c>
      <c r="F33" s="85" t="s">
        <v>20</v>
      </c>
      <c r="G33" s="85" t="s">
        <v>20</v>
      </c>
      <c r="H33" s="79"/>
      <c r="I33" s="79"/>
      <c r="J33" s="12"/>
    </row>
    <row r="34" spans="2:12" x14ac:dyDescent="0.25">
      <c r="B34" s="8"/>
      <c r="C34" s="8"/>
      <c r="D34" s="9"/>
      <c r="E34" s="17">
        <v>1</v>
      </c>
      <c r="F34" s="14">
        <v>1</v>
      </c>
      <c r="G34" s="14">
        <v>1</v>
      </c>
      <c r="H34" s="49">
        <f t="shared" ref="H34:H36" si="10">E34*F34</f>
        <v>1</v>
      </c>
      <c r="I34" s="49">
        <f t="shared" ref="I34:I36" si="11">E34*G34</f>
        <v>1</v>
      </c>
      <c r="J34" s="12"/>
    </row>
    <row r="35" spans="2:12" x14ac:dyDescent="0.25">
      <c r="B35" s="8"/>
      <c r="C35" s="8"/>
      <c r="D35" s="9"/>
      <c r="E35" s="17">
        <v>1</v>
      </c>
      <c r="F35" s="14">
        <v>1</v>
      </c>
      <c r="G35" s="14">
        <v>1</v>
      </c>
      <c r="H35" s="49">
        <f t="shared" si="10"/>
        <v>1</v>
      </c>
      <c r="I35" s="49">
        <f t="shared" si="11"/>
        <v>1</v>
      </c>
      <c r="J35" s="11"/>
    </row>
    <row r="36" spans="2:12" x14ac:dyDescent="0.25">
      <c r="B36" s="8"/>
      <c r="C36" s="8"/>
      <c r="D36" s="9"/>
      <c r="E36" s="17">
        <v>1</v>
      </c>
      <c r="F36" s="14">
        <v>1</v>
      </c>
      <c r="G36" s="14">
        <v>1</v>
      </c>
      <c r="H36" s="49">
        <f t="shared" si="10"/>
        <v>1</v>
      </c>
      <c r="I36" s="49">
        <f t="shared" si="11"/>
        <v>1</v>
      </c>
      <c r="J36" s="11"/>
    </row>
    <row r="37" spans="2:12" x14ac:dyDescent="0.25">
      <c r="B37" s="81"/>
      <c r="C37" s="82"/>
      <c r="D37" s="83"/>
      <c r="E37" s="88"/>
      <c r="F37" s="87"/>
      <c r="G37" s="87"/>
      <c r="H37" s="79"/>
      <c r="I37" s="87"/>
      <c r="J37" s="87"/>
    </row>
    <row r="38" spans="2:12" x14ac:dyDescent="0.25">
      <c r="B38" s="89"/>
      <c r="C38" s="86"/>
      <c r="D38" s="86"/>
      <c r="E38" s="87"/>
      <c r="F38" s="87"/>
      <c r="G38" s="87"/>
      <c r="H38" s="79"/>
      <c r="I38" s="79"/>
      <c r="J38" s="87"/>
    </row>
    <row r="39" spans="2:12" ht="60" x14ac:dyDescent="0.25">
      <c r="B39" s="45" t="s">
        <v>81</v>
      </c>
      <c r="C39" s="73"/>
      <c r="D39" s="73"/>
      <c r="E39" s="90" t="s">
        <v>51</v>
      </c>
      <c r="F39" s="43" t="s">
        <v>8</v>
      </c>
      <c r="G39" s="75" t="s">
        <v>50</v>
      </c>
      <c r="H39" s="44" t="s">
        <v>9</v>
      </c>
      <c r="I39" s="44" t="s">
        <v>48</v>
      </c>
      <c r="J39" s="43" t="s">
        <v>10</v>
      </c>
    </row>
    <row r="40" spans="2:12" x14ac:dyDescent="0.25">
      <c r="B40" s="57" t="s">
        <v>74</v>
      </c>
      <c r="C40" s="89"/>
      <c r="D40" s="89"/>
      <c r="E40" s="154">
        <v>3500</v>
      </c>
      <c r="F40" s="87"/>
      <c r="G40" s="14">
        <v>1</v>
      </c>
      <c r="H40" s="87"/>
      <c r="I40" s="49">
        <f>E40*G40</f>
        <v>3500</v>
      </c>
      <c r="J40" s="10"/>
      <c r="L40" s="21"/>
    </row>
    <row r="41" spans="2:12" x14ac:dyDescent="0.25">
      <c r="B41" s="8"/>
      <c r="C41" s="8"/>
      <c r="D41" s="9"/>
      <c r="E41" s="17">
        <v>1</v>
      </c>
      <c r="F41" s="14">
        <v>1</v>
      </c>
      <c r="G41" s="14">
        <v>1</v>
      </c>
      <c r="H41" s="49">
        <f t="shared" ref="H41:H42" si="12">E41*F41</f>
        <v>1</v>
      </c>
      <c r="I41" s="49">
        <f t="shared" ref="I41:I42" si="13">E41*G41</f>
        <v>1</v>
      </c>
      <c r="J41" s="7"/>
      <c r="L41" s="21"/>
    </row>
    <row r="42" spans="2:12" x14ac:dyDescent="0.25">
      <c r="B42" s="8"/>
      <c r="C42" s="8"/>
      <c r="D42" s="9"/>
      <c r="E42" s="17">
        <v>1</v>
      </c>
      <c r="F42" s="14">
        <v>1</v>
      </c>
      <c r="G42" s="14">
        <v>1</v>
      </c>
      <c r="H42" s="49">
        <f t="shared" si="12"/>
        <v>1</v>
      </c>
      <c r="I42" s="49">
        <f t="shared" si="13"/>
        <v>1</v>
      </c>
      <c r="J42" s="7"/>
      <c r="L42" s="21"/>
    </row>
    <row r="43" spans="2:12" x14ac:dyDescent="0.25">
      <c r="B43" s="89"/>
      <c r="C43" s="86"/>
      <c r="D43" s="86"/>
      <c r="E43" s="87"/>
      <c r="F43" s="87"/>
      <c r="G43" s="87"/>
      <c r="H43" s="87"/>
      <c r="I43" s="87"/>
      <c r="J43" s="87"/>
    </row>
    <row r="44" spans="2:12" ht="45" x14ac:dyDescent="0.25">
      <c r="B44" s="45" t="s">
        <v>82</v>
      </c>
      <c r="C44" s="73"/>
      <c r="D44" s="73"/>
      <c r="E44" s="74" t="s">
        <v>21</v>
      </c>
      <c r="F44" s="43" t="s">
        <v>8</v>
      </c>
      <c r="G44" s="75" t="s">
        <v>18</v>
      </c>
      <c r="H44" s="44" t="s">
        <v>9</v>
      </c>
      <c r="I44" s="44" t="s">
        <v>48</v>
      </c>
      <c r="J44" s="43" t="s">
        <v>10</v>
      </c>
    </row>
    <row r="45" spans="2:12" x14ac:dyDescent="0.25">
      <c r="B45" s="81" t="s">
        <v>22</v>
      </c>
      <c r="C45" s="82"/>
      <c r="D45" s="86"/>
      <c r="E45" s="84">
        <v>1570</v>
      </c>
      <c r="F45" s="85" t="s">
        <v>20</v>
      </c>
      <c r="G45" s="85" t="s">
        <v>20</v>
      </c>
      <c r="H45" s="79"/>
      <c r="I45" s="79"/>
      <c r="J45" s="13"/>
    </row>
    <row r="46" spans="2:12" x14ac:dyDescent="0.25">
      <c r="B46" s="8"/>
      <c r="C46" s="8"/>
      <c r="D46" s="9"/>
      <c r="E46" s="17">
        <v>1</v>
      </c>
      <c r="F46" s="14">
        <v>1</v>
      </c>
      <c r="G46" s="14">
        <v>1</v>
      </c>
      <c r="H46" s="49">
        <f>E46*F46</f>
        <v>1</v>
      </c>
      <c r="I46" s="49">
        <f>E46*G46</f>
        <v>1</v>
      </c>
      <c r="J46" s="7"/>
      <c r="L46" s="21"/>
    </row>
    <row r="47" spans="2:12" x14ac:dyDescent="0.25">
      <c r="B47" s="8"/>
      <c r="C47" s="8"/>
      <c r="D47" s="9"/>
      <c r="E47" s="17">
        <v>1</v>
      </c>
      <c r="F47" s="14">
        <v>1</v>
      </c>
      <c r="G47" s="14">
        <v>1</v>
      </c>
      <c r="H47" s="49">
        <f>E47*F47</f>
        <v>1</v>
      </c>
      <c r="I47" s="49">
        <f>E47*G47</f>
        <v>1</v>
      </c>
      <c r="J47" s="7"/>
      <c r="L47" s="21"/>
    </row>
    <row r="48" spans="2:12" s="91" customFormat="1" x14ac:dyDescent="0.25">
      <c r="B48" s="63"/>
      <c r="C48" s="63"/>
      <c r="D48" s="63"/>
      <c r="E48" s="92"/>
      <c r="F48" s="46"/>
      <c r="G48" s="79"/>
      <c r="H48" s="79"/>
      <c r="I48" s="93"/>
      <c r="J48" s="94"/>
      <c r="K48" s="95"/>
      <c r="L48" s="96"/>
    </row>
    <row r="49" spans="1:12" x14ac:dyDescent="0.25">
      <c r="B49" s="63" t="s">
        <v>23</v>
      </c>
      <c r="C49" s="64"/>
      <c r="D49" s="64"/>
      <c r="E49" s="64"/>
      <c r="F49" s="65"/>
      <c r="G49" s="65"/>
      <c r="H49" s="66">
        <f>SUM(H28:H48)</f>
        <v>7</v>
      </c>
      <c r="I49" s="66">
        <f>SUM(I28:I48)</f>
        <v>3507</v>
      </c>
      <c r="J49" s="67"/>
      <c r="L49" s="21"/>
    </row>
    <row r="50" spans="1:12" x14ac:dyDescent="0.25">
      <c r="F50" s="152"/>
      <c r="G50" s="97"/>
      <c r="H50" s="97"/>
      <c r="I50" s="97"/>
      <c r="K50" s="98"/>
    </row>
    <row r="51" spans="1:12" ht="27.75" customHeight="1" x14ac:dyDescent="0.25">
      <c r="B51" s="40" t="s">
        <v>83</v>
      </c>
      <c r="C51" s="41" t="s">
        <v>5</v>
      </c>
      <c r="D51" s="99"/>
      <c r="E51" s="41" t="s">
        <v>24</v>
      </c>
      <c r="F51" s="43" t="s">
        <v>8</v>
      </c>
      <c r="G51" s="75" t="s">
        <v>65</v>
      </c>
      <c r="H51" s="44" t="s">
        <v>9</v>
      </c>
      <c r="I51" s="44" t="s">
        <v>48</v>
      </c>
      <c r="J51" s="100" t="s">
        <v>10</v>
      </c>
      <c r="K51" s="98"/>
    </row>
    <row r="52" spans="1:12" x14ac:dyDescent="0.25">
      <c r="B52" s="57" t="s">
        <v>61</v>
      </c>
      <c r="C52" s="48" t="s">
        <v>28</v>
      </c>
      <c r="D52" s="89"/>
      <c r="E52" s="84">
        <v>20</v>
      </c>
      <c r="F52" s="14">
        <v>1</v>
      </c>
      <c r="G52" s="14">
        <v>1</v>
      </c>
      <c r="H52" s="49">
        <f t="shared" ref="H52:H54" si="14">E52*F52</f>
        <v>20</v>
      </c>
      <c r="I52" s="49">
        <f t="shared" ref="I52:I54" si="15">G52*E52</f>
        <v>20</v>
      </c>
      <c r="J52" s="7"/>
    </row>
    <row r="53" spans="1:12" x14ac:dyDescent="0.25">
      <c r="B53" s="60" t="s">
        <v>57</v>
      </c>
      <c r="C53" s="48" t="s">
        <v>28</v>
      </c>
      <c r="D53" s="101"/>
      <c r="E53" s="61">
        <v>20</v>
      </c>
      <c r="F53" s="14">
        <v>1</v>
      </c>
      <c r="G53" s="14">
        <v>1</v>
      </c>
      <c r="H53" s="49">
        <f t="shared" si="14"/>
        <v>20</v>
      </c>
      <c r="I53" s="49">
        <f t="shared" si="15"/>
        <v>20</v>
      </c>
      <c r="J53" s="20"/>
    </row>
    <row r="54" spans="1:12" x14ac:dyDescent="0.25">
      <c r="B54" s="57" t="s">
        <v>66</v>
      </c>
      <c r="C54" s="48" t="s">
        <v>28</v>
      </c>
      <c r="D54" s="89"/>
      <c r="E54" s="61">
        <v>5</v>
      </c>
      <c r="F54" s="14">
        <v>1</v>
      </c>
      <c r="G54" s="14">
        <v>1</v>
      </c>
      <c r="H54" s="49">
        <f t="shared" si="14"/>
        <v>5</v>
      </c>
      <c r="I54" s="49">
        <f t="shared" si="15"/>
        <v>5</v>
      </c>
      <c r="J54" s="7"/>
    </row>
    <row r="55" spans="1:12" x14ac:dyDescent="0.25">
      <c r="B55" s="9"/>
      <c r="C55" s="9"/>
      <c r="D55" s="89"/>
      <c r="E55" s="17">
        <v>1</v>
      </c>
      <c r="F55" s="14">
        <v>1</v>
      </c>
      <c r="G55" s="14">
        <v>1</v>
      </c>
      <c r="H55" s="49">
        <f t="shared" ref="H55:H57" si="16">E55*F55</f>
        <v>1</v>
      </c>
      <c r="I55" s="49">
        <f t="shared" ref="I55:I57" si="17">G55*E55</f>
        <v>1</v>
      </c>
      <c r="J55" s="7"/>
    </row>
    <row r="56" spans="1:12" x14ac:dyDescent="0.25">
      <c r="B56" s="9"/>
      <c r="C56" s="9"/>
      <c r="D56" s="89"/>
      <c r="E56" s="17">
        <v>1</v>
      </c>
      <c r="F56" s="14">
        <v>1</v>
      </c>
      <c r="G56" s="14">
        <v>1</v>
      </c>
      <c r="H56" s="49">
        <f t="shared" si="16"/>
        <v>1</v>
      </c>
      <c r="I56" s="49">
        <f t="shared" si="17"/>
        <v>1</v>
      </c>
      <c r="J56" s="7"/>
    </row>
    <row r="57" spans="1:12" x14ac:dyDescent="0.25">
      <c r="B57" s="9"/>
      <c r="C57" s="9"/>
      <c r="D57" s="89"/>
      <c r="E57" s="17">
        <v>1</v>
      </c>
      <c r="F57" s="14">
        <v>1</v>
      </c>
      <c r="G57" s="14">
        <v>1</v>
      </c>
      <c r="H57" s="49">
        <f t="shared" si="16"/>
        <v>1</v>
      </c>
      <c r="I57" s="49">
        <f t="shared" si="17"/>
        <v>1</v>
      </c>
      <c r="J57" s="7"/>
    </row>
    <row r="58" spans="1:12" x14ac:dyDescent="0.25">
      <c r="B58" s="57"/>
      <c r="C58" s="57"/>
      <c r="D58" s="48"/>
      <c r="E58" s="61"/>
      <c r="F58" s="61"/>
      <c r="G58" s="61"/>
      <c r="H58" s="61"/>
      <c r="I58" s="61"/>
      <c r="J58" s="61"/>
    </row>
    <row r="59" spans="1:12" ht="24.75" customHeight="1" x14ac:dyDescent="0.25">
      <c r="B59" s="102" t="s">
        <v>84</v>
      </c>
      <c r="C59" s="103" t="s">
        <v>5</v>
      </c>
      <c r="D59" s="48"/>
      <c r="E59" s="61"/>
      <c r="F59" s="61"/>
      <c r="G59" s="61"/>
      <c r="H59" s="61"/>
      <c r="I59" s="61"/>
      <c r="J59" s="61"/>
    </row>
    <row r="60" spans="1:12" x14ac:dyDescent="0.25">
      <c r="A60" s="33"/>
      <c r="B60" s="57" t="s">
        <v>26</v>
      </c>
      <c r="C60" s="48" t="s">
        <v>14</v>
      </c>
      <c r="D60" s="89"/>
      <c r="E60" s="61">
        <v>1</v>
      </c>
      <c r="F60" s="14">
        <v>1</v>
      </c>
      <c r="G60" s="14">
        <v>1</v>
      </c>
      <c r="H60" s="61"/>
      <c r="I60" s="61"/>
      <c r="J60" s="7"/>
    </row>
    <row r="61" spans="1:12" x14ac:dyDescent="0.25">
      <c r="B61" s="9"/>
      <c r="C61" s="18"/>
      <c r="D61" s="89"/>
      <c r="E61" s="17">
        <v>1</v>
      </c>
      <c r="F61" s="14">
        <v>1</v>
      </c>
      <c r="G61" s="14">
        <v>1</v>
      </c>
      <c r="H61" s="49">
        <f t="shared" ref="H61:H63" si="18">E61*F61</f>
        <v>1</v>
      </c>
      <c r="I61" s="49">
        <f t="shared" ref="I61:I63" si="19">G61*E61</f>
        <v>1</v>
      </c>
      <c r="J61" s="7"/>
    </row>
    <row r="62" spans="1:12" x14ac:dyDescent="0.25">
      <c r="B62" s="9"/>
      <c r="C62" s="18"/>
      <c r="D62" s="89"/>
      <c r="E62" s="17">
        <v>1</v>
      </c>
      <c r="F62" s="14">
        <v>1</v>
      </c>
      <c r="G62" s="14">
        <v>1</v>
      </c>
      <c r="H62" s="49">
        <f t="shared" si="18"/>
        <v>1</v>
      </c>
      <c r="I62" s="49">
        <f t="shared" si="19"/>
        <v>1</v>
      </c>
      <c r="J62" s="7"/>
    </row>
    <row r="63" spans="1:12" x14ac:dyDescent="0.25">
      <c r="B63" s="9"/>
      <c r="C63" s="18"/>
      <c r="D63" s="89"/>
      <c r="E63" s="17">
        <v>1</v>
      </c>
      <c r="F63" s="14">
        <v>1</v>
      </c>
      <c r="G63" s="14">
        <v>1</v>
      </c>
      <c r="H63" s="49">
        <f t="shared" si="18"/>
        <v>1</v>
      </c>
      <c r="I63" s="49">
        <f t="shared" si="19"/>
        <v>1</v>
      </c>
      <c r="J63" s="7"/>
    </row>
    <row r="64" spans="1:12" x14ac:dyDescent="0.25">
      <c r="B64" s="63" t="s">
        <v>54</v>
      </c>
      <c r="C64" s="64"/>
      <c r="D64" s="64"/>
      <c r="E64" s="94"/>
      <c r="F64" s="94"/>
      <c r="G64" s="79"/>
      <c r="H64" s="66">
        <f>SUM(H52:H63)</f>
        <v>51</v>
      </c>
      <c r="I64" s="66">
        <f>SUM(I52:I63)</f>
        <v>51</v>
      </c>
      <c r="J64" s="67"/>
    </row>
    <row r="65" spans="2:12" x14ac:dyDescent="0.25">
      <c r="E65" s="69"/>
      <c r="F65" s="70"/>
    </row>
    <row r="66" spans="2:12" ht="29.65" customHeight="1" x14ac:dyDescent="0.25">
      <c r="B66" s="40" t="s">
        <v>85</v>
      </c>
      <c r="C66" s="41" t="s">
        <v>5</v>
      </c>
      <c r="D66" s="105"/>
      <c r="E66" s="42" t="s">
        <v>7</v>
      </c>
      <c r="F66" s="43" t="s">
        <v>8</v>
      </c>
      <c r="G66" s="106"/>
      <c r="H66" s="107" t="s">
        <v>9</v>
      </c>
      <c r="I66" s="107"/>
      <c r="J66" s="100" t="s">
        <v>10</v>
      </c>
      <c r="L66" s="21"/>
    </row>
    <row r="67" spans="2:12" ht="30.75" customHeight="1" x14ac:dyDescent="0.25">
      <c r="B67" s="9" t="s">
        <v>25</v>
      </c>
      <c r="C67" s="9"/>
      <c r="D67" s="63"/>
      <c r="E67" s="17">
        <v>1</v>
      </c>
      <c r="F67" s="14">
        <v>1</v>
      </c>
      <c r="G67" s="85"/>
      <c r="H67" s="49">
        <f>E67*F67</f>
        <v>1</v>
      </c>
      <c r="I67" s="85"/>
      <c r="J67" s="7"/>
      <c r="L67" s="21"/>
    </row>
    <row r="68" spans="2:12" ht="30.75" customHeight="1" x14ac:dyDescent="0.25">
      <c r="B68" s="9" t="s">
        <v>25</v>
      </c>
      <c r="C68" s="9"/>
      <c r="D68" s="63"/>
      <c r="E68" s="17">
        <v>1</v>
      </c>
      <c r="F68" s="14">
        <v>1</v>
      </c>
      <c r="G68" s="85"/>
      <c r="H68" s="49">
        <f t="shared" ref="H68:H69" si="20">E68*F68</f>
        <v>1</v>
      </c>
      <c r="I68" s="85"/>
      <c r="J68" s="7"/>
      <c r="L68" s="21"/>
    </row>
    <row r="69" spans="2:12" ht="30.75" customHeight="1" x14ac:dyDescent="0.25">
      <c r="B69" s="9" t="s">
        <v>25</v>
      </c>
      <c r="C69" s="9"/>
      <c r="D69" s="63"/>
      <c r="E69" s="17">
        <v>1</v>
      </c>
      <c r="F69" s="14">
        <v>1</v>
      </c>
      <c r="G69" s="85"/>
      <c r="H69" s="49">
        <f t="shared" si="20"/>
        <v>1</v>
      </c>
      <c r="I69" s="85"/>
      <c r="J69" s="7"/>
      <c r="L69" s="21"/>
    </row>
    <row r="70" spans="2:12" x14ac:dyDescent="0.25">
      <c r="B70" s="63" t="s">
        <v>27</v>
      </c>
      <c r="C70" s="64"/>
      <c r="D70" s="64"/>
      <c r="E70" s="94"/>
      <c r="F70" s="94"/>
      <c r="G70" s="79"/>
      <c r="H70" s="66">
        <f>SUM(H67:H69)</f>
        <v>3</v>
      </c>
      <c r="I70" s="85"/>
      <c r="J70" s="67"/>
    </row>
    <row r="71" spans="2:12" x14ac:dyDescent="0.25">
      <c r="B71" s="89"/>
      <c r="C71" s="89"/>
      <c r="D71" s="63"/>
      <c r="E71" s="63"/>
      <c r="F71" s="63"/>
      <c r="G71" s="63"/>
      <c r="H71" s="63"/>
      <c r="I71" s="63"/>
      <c r="J71" s="63"/>
      <c r="L71" s="21"/>
    </row>
    <row r="72" spans="2:12" s="30" customFormat="1" ht="38.25" x14ac:dyDescent="0.25">
      <c r="B72" s="40" t="s">
        <v>86</v>
      </c>
      <c r="C72" s="41" t="s">
        <v>5</v>
      </c>
      <c r="D72" s="108" t="s">
        <v>29</v>
      </c>
      <c r="E72" s="42" t="s">
        <v>30</v>
      </c>
      <c r="F72" s="109" t="s">
        <v>31</v>
      </c>
      <c r="G72" s="110"/>
      <c r="H72" s="111" t="s">
        <v>9</v>
      </c>
      <c r="I72" s="112"/>
      <c r="J72" s="100" t="s">
        <v>10</v>
      </c>
      <c r="K72" s="29"/>
    </row>
    <row r="73" spans="2:12" ht="45" x14ac:dyDescent="0.25">
      <c r="B73" s="149" t="s">
        <v>79</v>
      </c>
      <c r="C73" s="48" t="s">
        <v>14</v>
      </c>
      <c r="D73" s="7"/>
      <c r="E73" s="48">
        <v>1</v>
      </c>
      <c r="F73" s="14">
        <v>1</v>
      </c>
      <c r="G73" s="85"/>
      <c r="H73" s="49">
        <f t="shared" ref="H73" si="21">F73*E73</f>
        <v>1</v>
      </c>
      <c r="I73" s="85"/>
      <c r="J73" s="7"/>
      <c r="L73" s="21"/>
    </row>
    <row r="74" spans="2:12" ht="30" x14ac:dyDescent="0.25">
      <c r="B74" s="9" t="s">
        <v>25</v>
      </c>
      <c r="C74" s="9"/>
      <c r="D74" s="16"/>
      <c r="E74" s="17">
        <v>1</v>
      </c>
      <c r="F74" s="14">
        <v>1</v>
      </c>
      <c r="G74" s="85"/>
      <c r="H74" s="49">
        <f t="shared" ref="H74" si="22">E74*F74</f>
        <v>1</v>
      </c>
      <c r="I74" s="85"/>
      <c r="J74" s="7"/>
      <c r="L74" s="21"/>
    </row>
    <row r="75" spans="2:12" x14ac:dyDescent="0.25">
      <c r="B75" s="63" t="s">
        <v>52</v>
      </c>
      <c r="C75" s="64"/>
      <c r="D75" s="64"/>
      <c r="E75" s="94"/>
      <c r="F75" s="94"/>
      <c r="G75" s="79"/>
      <c r="H75" s="66">
        <f>SUM(H73:H74)</f>
        <v>2</v>
      </c>
      <c r="I75" s="85"/>
      <c r="J75" s="67"/>
    </row>
    <row r="76" spans="2:12" x14ac:dyDescent="0.25">
      <c r="B76" s="89"/>
      <c r="C76" s="104"/>
      <c r="D76" s="104"/>
      <c r="E76" s="89"/>
      <c r="F76" s="89"/>
      <c r="G76" s="89"/>
      <c r="H76" s="86"/>
      <c r="J76" s="113"/>
      <c r="L76" s="21"/>
    </row>
    <row r="77" spans="2:12" s="30" customFormat="1" ht="24.75" customHeight="1" x14ac:dyDescent="0.25">
      <c r="B77" s="114" t="s">
        <v>87</v>
      </c>
      <c r="C77" s="41" t="s">
        <v>5</v>
      </c>
      <c r="D77" s="41"/>
      <c r="E77" s="42" t="s">
        <v>7</v>
      </c>
      <c r="F77" s="43" t="s">
        <v>8</v>
      </c>
      <c r="G77" s="115"/>
      <c r="H77" s="111" t="s">
        <v>9</v>
      </c>
      <c r="I77" s="112"/>
      <c r="J77" s="100" t="s">
        <v>10</v>
      </c>
      <c r="K77" s="29"/>
    </row>
    <row r="78" spans="2:12" ht="30" x14ac:dyDescent="0.25">
      <c r="B78" s="116" t="s">
        <v>58</v>
      </c>
      <c r="C78" s="47" t="s">
        <v>11</v>
      </c>
      <c r="D78" s="57"/>
      <c r="E78" s="48">
        <v>1</v>
      </c>
      <c r="F78" s="14">
        <v>1</v>
      </c>
      <c r="G78" s="85"/>
      <c r="H78" s="49">
        <f>E78*F78</f>
        <v>1</v>
      </c>
      <c r="J78" s="7"/>
      <c r="L78" s="21"/>
    </row>
    <row r="79" spans="2:12" x14ac:dyDescent="0.25">
      <c r="B79" s="116" t="s">
        <v>73</v>
      </c>
      <c r="C79" s="158" t="s">
        <v>28</v>
      </c>
      <c r="D79" s="89"/>
      <c r="E79" s="158">
        <v>200</v>
      </c>
      <c r="F79" s="14">
        <v>1</v>
      </c>
      <c r="G79" s="85"/>
      <c r="H79" s="85"/>
      <c r="J79" s="7"/>
      <c r="L79" s="21"/>
    </row>
    <row r="80" spans="2:12" x14ac:dyDescent="0.25">
      <c r="B80" s="15"/>
      <c r="C80" s="15"/>
      <c r="D80" s="89"/>
      <c r="E80" s="17">
        <v>1</v>
      </c>
      <c r="F80" s="14">
        <v>1</v>
      </c>
      <c r="G80" s="85"/>
      <c r="H80" s="49">
        <f t="shared" ref="H80:H81" si="23">E80*F80</f>
        <v>1</v>
      </c>
      <c r="J80" s="7"/>
      <c r="L80" s="21"/>
    </row>
    <row r="81" spans="1:12" x14ac:dyDescent="0.25">
      <c r="B81" s="15"/>
      <c r="C81" s="15"/>
      <c r="D81" s="89"/>
      <c r="E81" s="17">
        <v>1</v>
      </c>
      <c r="F81" s="14">
        <v>1</v>
      </c>
      <c r="G81" s="85"/>
      <c r="H81" s="49">
        <f t="shared" si="23"/>
        <v>1</v>
      </c>
      <c r="J81" s="7"/>
      <c r="L81" s="21"/>
    </row>
    <row r="82" spans="1:12" x14ac:dyDescent="0.25">
      <c r="A82" s="165"/>
      <c r="B82" s="63" t="s">
        <v>53</v>
      </c>
      <c r="C82" s="64"/>
      <c r="D82" s="64"/>
      <c r="E82" s="94"/>
      <c r="F82" s="94"/>
      <c r="G82" s="79"/>
      <c r="H82" s="66">
        <f>SUM(H78:H81)</f>
        <v>3</v>
      </c>
      <c r="J82" s="7"/>
      <c r="L82" s="21"/>
    </row>
    <row r="83" spans="1:12" x14ac:dyDescent="0.25">
      <c r="B83" s="89"/>
      <c r="C83" s="104"/>
      <c r="D83" s="104"/>
      <c r="E83" s="89"/>
      <c r="F83" s="89"/>
      <c r="G83" s="89"/>
      <c r="H83" s="86"/>
      <c r="J83" s="113"/>
      <c r="L83" s="21"/>
    </row>
    <row r="84" spans="1:12" s="30" customFormat="1" ht="30.75" customHeight="1" x14ac:dyDescent="0.25">
      <c r="B84" s="160" t="s">
        <v>93</v>
      </c>
      <c r="C84" s="161" t="s">
        <v>5</v>
      </c>
      <c r="D84" s="41"/>
      <c r="E84" s="42" t="s">
        <v>7</v>
      </c>
      <c r="F84" s="43" t="s">
        <v>8</v>
      </c>
      <c r="G84" s="115"/>
      <c r="H84" s="111" t="s">
        <v>9</v>
      </c>
      <c r="I84" s="112"/>
      <c r="J84" s="100" t="s">
        <v>10</v>
      </c>
      <c r="K84" s="29"/>
    </row>
    <row r="85" spans="1:12" x14ac:dyDescent="0.25">
      <c r="B85" s="163" t="s">
        <v>90</v>
      </c>
      <c r="C85" s="162" t="s">
        <v>14</v>
      </c>
      <c r="D85" s="89"/>
      <c r="E85" s="158">
        <v>30</v>
      </c>
      <c r="F85" s="14">
        <v>1</v>
      </c>
      <c r="G85" s="85"/>
      <c r="H85" s="49">
        <f t="shared" ref="H85:H86" si="24">E85*F85</f>
        <v>30</v>
      </c>
      <c r="J85" s="7"/>
      <c r="L85" s="21"/>
    </row>
    <row r="86" spans="1:12" x14ac:dyDescent="0.25">
      <c r="B86" s="163" t="s">
        <v>89</v>
      </c>
      <c r="C86" s="162" t="s">
        <v>14</v>
      </c>
      <c r="D86" s="89"/>
      <c r="E86" s="164">
        <v>30</v>
      </c>
      <c r="F86" s="14">
        <v>1</v>
      </c>
      <c r="G86" s="85"/>
      <c r="H86" s="49">
        <f t="shared" si="24"/>
        <v>30</v>
      </c>
      <c r="J86" s="7"/>
      <c r="L86" s="21"/>
    </row>
    <row r="87" spans="1:12" x14ac:dyDescent="0.25">
      <c r="B87" s="163" t="s">
        <v>91</v>
      </c>
      <c r="C87" s="162" t="s">
        <v>14</v>
      </c>
      <c r="D87" s="89"/>
      <c r="E87" s="164">
        <v>50</v>
      </c>
      <c r="F87" s="14">
        <v>1</v>
      </c>
      <c r="G87" s="85"/>
      <c r="H87" s="49">
        <f>E87*F87</f>
        <v>50</v>
      </c>
      <c r="J87" s="7"/>
      <c r="L87" s="21"/>
    </row>
    <row r="88" spans="1:12" x14ac:dyDescent="0.25">
      <c r="B88" s="15"/>
      <c r="C88" s="15"/>
      <c r="D88" s="89"/>
      <c r="E88" s="17">
        <v>1</v>
      </c>
      <c r="F88" s="14">
        <v>1</v>
      </c>
      <c r="G88" s="85"/>
      <c r="H88" s="49">
        <f>E88*F88</f>
        <v>1</v>
      </c>
      <c r="J88" s="7"/>
      <c r="L88" s="21"/>
    </row>
    <row r="89" spans="1:12" x14ac:dyDescent="0.25">
      <c r="A89" s="165"/>
      <c r="B89" s="63" t="s">
        <v>94</v>
      </c>
      <c r="C89" s="64"/>
      <c r="D89" s="64"/>
      <c r="E89" s="94"/>
      <c r="F89" s="94"/>
      <c r="G89" s="79"/>
      <c r="H89" s="66">
        <f>SUM(H85:H88)</f>
        <v>111</v>
      </c>
      <c r="I89" s="85"/>
      <c r="J89" s="67"/>
    </row>
    <row r="90" spans="1:12" x14ac:dyDescent="0.25">
      <c r="I90" s="97"/>
      <c r="J90" s="85"/>
      <c r="L90" s="21"/>
    </row>
    <row r="91" spans="1:12" x14ac:dyDescent="0.25">
      <c r="B91" s="118" t="s">
        <v>32</v>
      </c>
      <c r="C91" s="118"/>
      <c r="D91" s="118"/>
      <c r="E91" s="119"/>
      <c r="F91" s="120"/>
      <c r="G91" s="93"/>
      <c r="H91" s="121">
        <f>H25+H49+H64+H70+H75+H89+H82</f>
        <v>1087</v>
      </c>
      <c r="I91" s="79"/>
      <c r="J91" s="85"/>
      <c r="L91" s="21"/>
    </row>
    <row r="92" spans="1:12" x14ac:dyDescent="0.25">
      <c r="B92" s="122"/>
      <c r="C92" s="122"/>
      <c r="D92" s="122"/>
      <c r="E92" s="123"/>
      <c r="F92" s="124"/>
      <c r="G92" s="125"/>
      <c r="H92" s="126"/>
      <c r="I92" s="97"/>
      <c r="L92" s="21"/>
    </row>
    <row r="93" spans="1:12" x14ac:dyDescent="0.25">
      <c r="B93" s="118" t="s">
        <v>33</v>
      </c>
      <c r="C93" s="118"/>
      <c r="D93" s="118"/>
      <c r="E93" s="119"/>
      <c r="F93" s="127"/>
      <c r="G93" s="93"/>
      <c r="H93" s="128"/>
      <c r="I93" s="66">
        <f>I25+I49+I64</f>
        <v>4468</v>
      </c>
      <c r="J93" s="7"/>
      <c r="L93" s="21"/>
    </row>
    <row r="94" spans="1:12" x14ac:dyDescent="0.25">
      <c r="B94" s="129"/>
      <c r="C94" s="129"/>
      <c r="D94" s="129"/>
      <c r="E94" s="123"/>
      <c r="F94" s="124"/>
      <c r="G94" s="125"/>
      <c r="H94" s="126"/>
      <c r="I94" s="126"/>
      <c r="J94" s="125"/>
      <c r="L94" s="21"/>
    </row>
    <row r="95" spans="1:12" x14ac:dyDescent="0.25">
      <c r="B95" s="151"/>
      <c r="C95" s="151"/>
      <c r="D95" s="151"/>
      <c r="H95" s="97"/>
      <c r="I95" s="97"/>
      <c r="L95" s="21"/>
    </row>
    <row r="96" spans="1:12" x14ac:dyDescent="0.25">
      <c r="B96" s="130" t="s">
        <v>34</v>
      </c>
      <c r="C96" s="130"/>
      <c r="D96" s="130"/>
      <c r="E96" s="131"/>
      <c r="F96" s="132"/>
      <c r="G96" s="133"/>
      <c r="H96" s="66"/>
      <c r="I96" s="66">
        <f>12*I93+H91</f>
        <v>54703</v>
      </c>
      <c r="J96" s="7"/>
    </row>
    <row r="97" spans="1:13" x14ac:dyDescent="0.25">
      <c r="I97" s="97"/>
    </row>
    <row r="98" spans="1:13" x14ac:dyDescent="0.25">
      <c r="M98" s="134"/>
    </row>
    <row r="99" spans="1:13" x14ac:dyDescent="0.25">
      <c r="M99" s="135"/>
    </row>
    <row r="100" spans="1:13" x14ac:dyDescent="0.25">
      <c r="B100" s="136" t="s">
        <v>77</v>
      </c>
      <c r="C100" s="136"/>
      <c r="D100" s="136"/>
      <c r="E100" s="137"/>
      <c r="F100" s="138"/>
      <c r="G100" s="139"/>
      <c r="H100" s="139"/>
      <c r="I100" s="140">
        <f>6*12*I93+H91</f>
        <v>322783</v>
      </c>
      <c r="J100" s="7"/>
    </row>
    <row r="102" spans="1:13" x14ac:dyDescent="0.25">
      <c r="B102" s="166" t="s">
        <v>92</v>
      </c>
      <c r="C102" s="166"/>
      <c r="D102" s="166"/>
      <c r="E102" s="167"/>
      <c r="F102" s="168"/>
      <c r="G102" s="168"/>
      <c r="H102" s="169"/>
      <c r="I102" s="140">
        <f>((I25-I15-I16-I17-I21-I18-I19-I22-I23-I24)+I49)*12*6+(H25-H15-H16-H17-H18-H19-H22-H23-H24-H21)+H49+H75+H82+H70</f>
        <v>318292</v>
      </c>
    </row>
    <row r="104" spans="1:13" s="143" customFormat="1" ht="15" customHeight="1" x14ac:dyDescent="0.25">
      <c r="A104" s="141" t="s">
        <v>35</v>
      </c>
      <c r="B104" s="142"/>
      <c r="C104" s="142"/>
      <c r="D104" s="146"/>
      <c r="J104" s="159"/>
      <c r="K104" s="144"/>
    </row>
    <row r="105" spans="1:13" s="143" customFormat="1" ht="17.25" customHeight="1" x14ac:dyDescent="0.25">
      <c r="A105" s="171" t="s">
        <v>36</v>
      </c>
      <c r="B105" s="171"/>
      <c r="C105" s="172"/>
      <c r="D105" s="173"/>
      <c r="K105" s="144"/>
    </row>
    <row r="106" spans="1:13" s="143" customFormat="1" ht="17.25" customHeight="1" x14ac:dyDescent="0.25">
      <c r="A106" s="171" t="s">
        <v>37</v>
      </c>
      <c r="B106" s="171"/>
      <c r="C106" s="172"/>
      <c r="D106" s="173"/>
      <c r="K106" s="144"/>
    </row>
    <row r="107" spans="1:13" s="143" customFormat="1" ht="46.5" customHeight="1" x14ac:dyDescent="0.25">
      <c r="A107" s="171" t="s">
        <v>38</v>
      </c>
      <c r="B107" s="171"/>
      <c r="C107" s="172"/>
      <c r="D107" s="173"/>
      <c r="K107" s="144"/>
    </row>
    <row r="108" spans="1:13" s="143" customFormat="1" ht="17.25" customHeight="1" x14ac:dyDescent="0.25">
      <c r="A108" s="171" t="s">
        <v>39</v>
      </c>
      <c r="B108" s="171"/>
      <c r="C108" s="172"/>
      <c r="D108" s="173"/>
      <c r="K108" s="144"/>
    </row>
    <row r="109" spans="1:13" s="143" customFormat="1" x14ac:dyDescent="0.25">
      <c r="A109" s="170" t="s">
        <v>40</v>
      </c>
      <c r="B109" s="170"/>
      <c r="C109" s="150"/>
      <c r="D109" s="146"/>
      <c r="K109" s="144"/>
    </row>
    <row r="110" spans="1:13" x14ac:dyDescent="0.25">
      <c r="J110" s="145"/>
    </row>
  </sheetData>
  <sheetProtection algorithmName="SHA-512" hashValue="VTCx4UWo6NP74nKz9odZL/h8I9XZdjAwSI2GJbMYdRthen6HYAJo6NJA8brI5umLxMGSUacGT8lueJH9nr/yFw==" saltValue="KWqdsc6N06cqau5a+wtN6Q==" spinCount="100000" sheet="1" objects="1" scenarios="1"/>
  <mergeCells count="17">
    <mergeCell ref="B1:D1"/>
    <mergeCell ref="B5:J5"/>
    <mergeCell ref="B7:J7"/>
    <mergeCell ref="E1:H1"/>
    <mergeCell ref="F2:G2"/>
    <mergeCell ref="B3:J3"/>
    <mergeCell ref="B4:J4"/>
    <mergeCell ref="B6:J6"/>
    <mergeCell ref="A109:B109"/>
    <mergeCell ref="A105:B105"/>
    <mergeCell ref="A106:B106"/>
    <mergeCell ref="A107:B107"/>
    <mergeCell ref="C105:D105"/>
    <mergeCell ref="C106:D106"/>
    <mergeCell ref="C107:D107"/>
    <mergeCell ref="C108:D108"/>
    <mergeCell ref="A108:B10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9"/>
  <sheetViews>
    <sheetView zoomScale="85" zoomScaleNormal="85" workbookViewId="0">
      <selection activeCell="C9" sqref="C9"/>
    </sheetView>
  </sheetViews>
  <sheetFormatPr defaultColWidth="21.28515625" defaultRowHeight="15" x14ac:dyDescent="0.25"/>
  <cols>
    <col min="2" max="2" width="39.5703125" customWidth="1"/>
    <col min="3" max="3" width="23.42578125" customWidth="1"/>
  </cols>
  <sheetData>
    <row r="2" spans="2:3" ht="16.5" x14ac:dyDescent="0.25">
      <c r="B2" s="1" t="s">
        <v>42</v>
      </c>
    </row>
    <row r="5" spans="2:3" ht="16.5" x14ac:dyDescent="0.25">
      <c r="B5" s="2" t="s">
        <v>43</v>
      </c>
      <c r="C5" s="3" t="s">
        <v>78</v>
      </c>
    </row>
    <row r="6" spans="2:3" ht="16.5" x14ac:dyDescent="0.25">
      <c r="B6" s="4" t="s">
        <v>44</v>
      </c>
      <c r="C6" s="5">
        <f>'C. Prijzenblad'!I100</f>
        <v>322783</v>
      </c>
    </row>
    <row r="7" spans="2:3" x14ac:dyDescent="0.25">
      <c r="C7" t="s">
        <v>45</v>
      </c>
    </row>
    <row r="9" spans="2:3" ht="16.5" x14ac:dyDescent="0.3">
      <c r="B9" s="6" t="s">
        <v>46</v>
      </c>
      <c r="C9" s="5">
        <f>SUM(C6:C8)</f>
        <v>322783</v>
      </c>
    </row>
  </sheetData>
  <sheetProtection algorithmName="SHA-512" hashValue="Ev+i1OjUHecqrDpYd/2oO88XC2uU06Jt98AvkEy0S/LKRmP//8KPkdw2Uhdw4loR7CK3guVTb1nVuWCE644K6A==" saltValue="Ae3hgvul3SEBp6N/YuPb9w=="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EB1D7-93A4-4704-B59A-E92E875066CD}">
  <dimension ref="D6:D7"/>
  <sheetViews>
    <sheetView workbookViewId="0">
      <selection activeCell="D6" sqref="D6:D7"/>
    </sheetView>
  </sheetViews>
  <sheetFormatPr defaultRowHeight="15" x14ac:dyDescent="0.25"/>
  <sheetData>
    <row r="6" spans="4:4" x14ac:dyDescent="0.25">
      <c r="D6" t="s">
        <v>41</v>
      </c>
    </row>
    <row r="7" spans="4:4" x14ac:dyDescent="0.25">
      <c r="D7" t="s">
        <v>47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SBB Nieuwsbericht" ma:contentTypeID="0x010100F0CE5BD3356B574893AFD40713012F330091E84513D49FE64FBBA5024E309B9ADD" ma:contentTypeVersion="7" ma:contentTypeDescription="SBB nieuwsbericht" ma:contentTypeScope="" ma:versionID="105c2c9d4edf57c29849b2bd8316daa5">
  <xsd:schema xmlns:xsd="http://www.w3.org/2001/XMLSchema" xmlns:xs="http://www.w3.org/2001/XMLSchema" xmlns:p="http://schemas.microsoft.com/office/2006/metadata/properties" xmlns:ns2="e355a486-b64d-4855-a097-5933278fb98e" targetNamespace="http://schemas.microsoft.com/office/2006/metadata/properties" ma:root="true" ma:fieldsID="42cb13480a6ebf9bcd6c1e71bbc35ec4" ns2:_="">
    <xsd:import namespace="e355a486-b64d-4855-a097-5933278fb98e"/>
    <xsd:element name="properties">
      <xsd:complexType>
        <xsd:sequence>
          <xsd:element name="documentManagement">
            <xsd:complexType>
              <xsd:all>
                <xsd:element ref="ns2:d174e64f136a40cda52118b9602bdf0a" minOccurs="0"/>
                <xsd:element ref="ns2:TaxCatchAll" minOccurs="0"/>
                <xsd:element ref="ns2:TaxCatchAllLabel" minOccurs="0"/>
                <xsd:element ref="ns2:bd6af2d2bb0d4218aab1e998699c1e0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55a486-b64d-4855-a097-5933278fb98e" elementFormDefault="qualified">
    <xsd:import namespace="http://schemas.microsoft.com/office/2006/documentManagement/types"/>
    <xsd:import namespace="http://schemas.microsoft.com/office/infopath/2007/PartnerControls"/>
    <xsd:element name="d174e64f136a40cda52118b9602bdf0a" ma:index="8" nillable="true" ma:taxonomy="true" ma:internalName="d174e64f136a40cda52118b9602bdf0a" ma:taxonomyFieldName="sbbClassificatie" ma:displayName="SBB Classificatie" ma:readOnly="false" ma:default="1;#Vertrouwelijk|c3e89336-5afb-4702-a8b2-1387a1d41f49" ma:fieldId="{d174e64f-136a-40cd-a521-18b9602bdf0a}" ma:sspId="0d88ba3f-b22d-4792-8e77-949ec0df0d43" ma:termSetId="51ccd2dd-1cf1-41fa-99ae-d2969323355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fe8ab4d8-75e4-44a3-97bc-0c0bdf4d9fd6}" ma:internalName="TaxCatchAll" ma:readOnly="false" ma:showField="CatchAllData" ma:web="e355a486-b64d-4855-a097-5933278fb98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e8ab4d8-75e4-44a3-97bc-0c0bdf4d9fd6}" ma:internalName="TaxCatchAllLabel" ma:readOnly="true" ma:showField="CatchAllDataLabel" ma:web="e355a486-b64d-4855-a097-5933278fb98e">
      <xsd:complexType>
        <xsd:complexContent>
          <xsd:extension base="dms:MultiChoiceLookup">
            <xsd:sequence>
              <xsd:element name="Value" type="dms:Lookup" maxOccurs="unbounded" minOccurs="0" nillable="true"/>
            </xsd:sequence>
          </xsd:extension>
        </xsd:complexContent>
      </xsd:complexType>
    </xsd:element>
    <xsd:element name="bd6af2d2bb0d4218aab1e998699c1e02" ma:index="12" nillable="true" ma:taxonomy="true" ma:internalName="bd6af2d2bb0d4218aab1e998699c1e02" ma:taxonomyFieldName="sbbStatus" ma:displayName="SBB Status" ma:readOnly="false" ma:fieldId="{bd6af2d2-bb0d-4218-aab1-e998699c1e02}" ma:sspId="0d88ba3f-b22d-4792-8e77-949ec0df0d43" ma:termSetId="6b03049a-ac5c-4a0e-9a22-180c0a3d07fa"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bd6af2d2bb0d4218aab1e998699c1e02 xmlns="e355a486-b64d-4855-a097-5933278fb98e">
      <Terms xmlns="http://schemas.microsoft.com/office/infopath/2007/PartnerControls"/>
    </bd6af2d2bb0d4218aab1e998699c1e02>
    <d174e64f136a40cda52118b9602bdf0a xmlns="e355a486-b64d-4855-a097-5933278fb98e">
      <Terms xmlns="http://schemas.microsoft.com/office/infopath/2007/PartnerControls">
        <TermInfo xmlns="http://schemas.microsoft.com/office/infopath/2007/PartnerControls">
          <TermName xmlns="http://schemas.microsoft.com/office/infopath/2007/PartnerControls">Vertrouwelijk</TermName>
          <TermId xmlns="http://schemas.microsoft.com/office/infopath/2007/PartnerControls">c3e89336-5afb-4702-a8b2-1387a1d41f49</TermId>
        </TermInfo>
      </Terms>
    </d174e64f136a40cda52118b9602bdf0a>
    <TaxCatchAll xmlns="e355a486-b64d-4855-a097-5933278fb98e">
      <Value>1</Value>
    </TaxCatchAll>
  </documentManagement>
</p:properties>
</file>

<file path=customXml/itemProps1.xml><?xml version="1.0" encoding="utf-8"?>
<ds:datastoreItem xmlns:ds="http://schemas.openxmlformats.org/officeDocument/2006/customXml" ds:itemID="{CD9E4448-51DD-4FB4-BC70-9F9826CA47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55a486-b64d-4855-a097-5933278fb9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285631-FAE9-4B84-BC1F-AF3D49153242}">
  <ds:schemaRefs>
    <ds:schemaRef ds:uri="http://schemas.microsoft.com/sharepoint/v3/contenttype/forms"/>
  </ds:schemaRefs>
</ds:datastoreItem>
</file>

<file path=customXml/itemProps3.xml><?xml version="1.0" encoding="utf-8"?>
<ds:datastoreItem xmlns:ds="http://schemas.openxmlformats.org/officeDocument/2006/customXml" ds:itemID="{D00E4257-867E-414E-BF78-934ED432DA0C}">
  <ds:schemaRefs>
    <ds:schemaRef ds:uri="http://purl.org/dc/elements/1.1/"/>
    <ds:schemaRef ds:uri="e355a486-b64d-4855-a097-5933278fb98e"/>
    <ds:schemaRef ds:uri="http://www.w3.org/XML/1998/namespace"/>
    <ds:schemaRef ds:uri="http://purl.org/dc/dcmityp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C. Prijzenblad</vt:lpstr>
      <vt:lpstr>TCO Inschrijving</vt:lpstr>
      <vt:lpstr>vervolgkeuze lijst</vt:lpstr>
    </vt:vector>
  </TitlesOfParts>
  <Manager/>
  <Company>SBB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SCC-EA-telefonie prijsinvulformulier</dc:title>
  <dc:subject/>
  <dc:creator>Han Boekel</dc:creator>
  <cp:keywords/>
  <dc:description/>
  <cp:lastModifiedBy>Han Boekel</cp:lastModifiedBy>
  <cp:revision/>
  <dcterms:created xsi:type="dcterms:W3CDTF">2012-04-10T14:08:10Z</dcterms:created>
  <dcterms:modified xsi:type="dcterms:W3CDTF">2021-09-03T08:50:01Z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0x010100F0CE5BD3356B574893AFD40713012F330091E84513D49FE64FBBA5024E309B9ADD</vt:lpwstr>
  </property>
  <property fmtid="{D5CDD505-2E9C-101B-9397-08002B2CF9AE}" pid="3" name="sbbStatus">
    <vt:lpwstr/>
  </property>
  <property fmtid="{D5CDD505-2E9C-101B-9397-08002B2CF9AE}" pid="4" name="TaxKeyword">
    <vt:lpwstr/>
  </property>
  <property fmtid="{D5CDD505-2E9C-101B-9397-08002B2CF9AE}" pid="5" name="SharedWithUsers">
    <vt:lpwstr>230;#Taco van der Plaats;#105;#Karin Meershoek;#235;#Edwin Rateland;#78;#Henk van Ooijen;#221;#Mick Choy;#246;#Patrice van der Maas</vt:lpwstr>
  </property>
  <property fmtid="{D5CDD505-2E9C-101B-9397-08002B2CF9AE}" pid="6" name="TaxKeywordTaxHTField">
    <vt:lpwstr/>
  </property>
  <property fmtid="{D5CDD505-2E9C-101B-9397-08002B2CF9AE}" pid="7" name="sbbClassificatie">
    <vt:lpwstr>1;#Vertrouwelijk|c3e89336-5afb-4702-a8b2-1387a1d41f49</vt:lpwstr>
  </property>
  <property fmtid="{D5CDD505-2E9C-101B-9397-08002B2CF9AE}" pid="8" name="Trefwoorden">
    <vt:lpwstr/>
  </property>
  <property fmtid="{D5CDD505-2E9C-101B-9397-08002B2CF9AE}" pid="9" name="Order">
    <vt:r8>9800</vt:r8>
  </property>
  <property fmtid="{D5CDD505-2E9C-101B-9397-08002B2CF9AE}" pid="10" name="bd1d88ad8fd84ba4b616c268579937bb">
    <vt:lpwstr/>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ies>
</file>