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prorailbv.sharepoint.com/teams/KijfDisLight/Shared Documents/Aanbesteding/2. Aanbestedingsdossier/"/>
    </mc:Choice>
  </mc:AlternateContent>
  <xr:revisionPtr revIDLastSave="394" documentId="8_{80FF6DDA-085C-4D8C-A3C6-5E964ABCDEE5}" xr6:coauthVersionLast="45" xr6:coauthVersionMax="47" xr10:uidLastSave="{F1EF1CF7-BD5A-4DAE-8BD3-7B6E7322515A}"/>
  <bookViews>
    <workbookView xWindow="-4260" yWindow="-20535" windowWidth="21990" windowHeight="16860" xr2:uid="{00000000-000D-0000-FFFF-FFFF00000000}"/>
  </bookViews>
  <sheets>
    <sheet name="Bijlage 5 Prijzenformulier" sheetId="1" r:id="rId1"/>
    <sheet name="Toelichting bijlage 5" sheetId="3" r:id="rId2"/>
  </sheets>
  <definedNames>
    <definedName name="_xlnm.Print_Area" localSheetId="0">'Bijlage 5 Prijzenformulier'!$A$1:$O$54</definedName>
    <definedName name="_xlnm.Print_Area" localSheetId="1">'Toelichting bijlage 5'!$B$2:$I$11</definedName>
    <definedName name="OP_BS_SITE">'Bijlage 5 Prijzenformulier'!$E$59</definedName>
    <definedName name="OP_NW_SITE">'Bijlage 5 Prijzenformulier'!$E$55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1" l="1"/>
  <c r="K24" i="1"/>
  <c r="G33" i="1"/>
  <c r="K32" i="1" l="1"/>
  <c r="K41" i="1" l="1"/>
  <c r="K43" i="1" l="1"/>
  <c r="K35" i="1"/>
  <c r="K20" i="1"/>
  <c r="K23" i="1" l="1"/>
  <c r="K19" i="1" l="1"/>
  <c r="K18" i="1" l="1"/>
  <c r="K45" i="1" s="1"/>
  <c r="C4" i="3" l="1"/>
</calcChain>
</file>

<file path=xl/sharedStrings.xml><?xml version="1.0" encoding="utf-8"?>
<sst xmlns="http://schemas.openxmlformats.org/spreadsheetml/2006/main" count="68" uniqueCount="50">
  <si>
    <t>KijfDIS Light</t>
  </si>
  <si>
    <t>- Alle gele cellen dienen door de leverancier te worden in gevuld.</t>
  </si>
  <si>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</si>
  <si>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</si>
  <si>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</si>
  <si>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</si>
  <si>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</si>
  <si>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</si>
  <si>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Genoemde prijzen zijn opgegeven conform ARBIT 2018, in Euro's, excl. BTW.</t>
  </si>
  <si>
    <t>Duur van de overeenkomst: 10 jaar (plus 6 x optionele verlenging van 2 jaar)</t>
  </si>
  <si>
    <t>1. Product</t>
  </si>
  <si>
    <t>Aanschaf pakket</t>
  </si>
  <si>
    <t>eenmalig</t>
  </si>
  <si>
    <t>Maatwerk aanpassingen tbv KijfDIS Light</t>
  </si>
  <si>
    <t>fixed bedrag</t>
  </si>
  <si>
    <t>Vrijgave &amp; Implementatie &amp; Go life</t>
  </si>
  <si>
    <t xml:space="preserve">2. Additionele kosten </t>
  </si>
  <si>
    <t>Opleidingskosten eerste 15 beheerders/gebruikers</t>
  </si>
  <si>
    <t>Opleidingskosten extra beheerders/gebruikers</t>
  </si>
  <si>
    <t>per gebruiker</t>
  </si>
  <si>
    <t>3 Exploitatie kosten (regie - per jaar)</t>
  </si>
  <si>
    <t>Onderhoud &amp; changes</t>
  </si>
  <si>
    <t>Projectleider/scrummaster</t>
  </si>
  <si>
    <t>per uur</t>
  </si>
  <si>
    <t>Architect/consultant</t>
  </si>
  <si>
    <t>Ontwerper</t>
  </si>
  <si>
    <t>Ontwikkelaar/tester</t>
  </si>
  <si>
    <t>Technisch beheerder</t>
  </si>
  <si>
    <t>aantal</t>
  </si>
  <si>
    <t>fixed bedrag per upgrade</t>
  </si>
  <si>
    <t>Optioneel: Major changes gedurende looptijd (22 jaar)</t>
  </si>
  <si>
    <t>Ontwikkelaar</t>
  </si>
  <si>
    <t>Advies en consultancy</t>
  </si>
  <si>
    <t xml:space="preserve">6. Totale inschrijving </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</si>
  <si>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</si>
  <si>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</si>
  <si>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</si>
  <si>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</si>
  <si>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</si>
  <si>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</si>
  <si>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</si>
  <si>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</si>
  <si>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In de overeenkomst is een indexeringsregeling opgenomen. Het tabblad "Bijlage 5 Prijzenformulier" en het tabblad "Toelichting bijlage 5" zijn onderdelen van de overeenkomst of dienen als een annex hierbij. 
Deze toelichting is integraal onderdeel van de prijsopgave.</t>
  </si>
  <si>
    <t>Alle gele cellen dienen te worden ingevuld: Bij niet-invullen of een prijsopgave € 0 Euro, verondersteld ProRail toch dat het gevraagde item geleverd wordt conform hetgeen gevraagd is in deze aanbesteding, tegen het opgegeven tarief € 0.</t>
  </si>
  <si>
    <r>
      <t xml:space="preserve">Voor alle opgegeven uurtarieven geldt: ProRail verwacht hier all-in uurtarieven voor werkzaamheden verbonden met deze raamovereenkomst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Locatie van persoonlijk contact met ProRail is in het algemeen Utrecht. Alleen reistijd op expliciet verzoek ProRail wordt verrekend. Voor bezoek aan ProRail locaties in Utrecht onder kantoortijd wordt geen reistijd en reiskosten verrekend.
</t>
    </r>
    <r>
      <rPr>
        <sz val="11"/>
        <color rgb="FFFF0000"/>
        <rFont val="Calibri"/>
        <family val="2"/>
        <scheme val="minor"/>
      </rPr>
      <t>Opgegeven uurtarieven zijn fixed-price</t>
    </r>
    <r>
      <rPr>
        <sz val="11"/>
        <rFont val="Calibri"/>
        <family val="2"/>
        <scheme val="minor"/>
      </rPr>
      <t>.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r>
  </si>
  <si>
    <t>Reservering LCM upgrade gedurende looptijd (22 jaar)</t>
  </si>
  <si>
    <t>4. Aanvullende diensten optioneel (regie)</t>
  </si>
  <si>
    <t xml:space="preserve">document versie: 1.0 </t>
  </si>
  <si>
    <t>Annex 5 -Aanbiedingsbegroting</t>
  </si>
  <si>
    <t xml:space="preserve">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</si>
</sst>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413]d\ mmmm\ yyyy;@"/>
    <numFmt numFmtId="165" formatCode="_ &quot;€&quot;\ * #,##0_ ;_ &quot;€&quot;\ * \-#,##0_ ;_ &quot;€&quot;\ * &quot;-&quot;??_ ;_ @_ "/>
    <numFmt numFmtId="166" formatCode="#,##0_ ;\-#,##0\ "/>
    <numFmt numFmtId="167" formatCode="0\ &quot;uur&quot;"/>
  </numFmts>
  <fonts count="2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
      <b/>
      <u/>
      <sz val="12"/>
      <color theme="1"/>
      <name val="Calibri"/>
      <family val="2"/>
      <scheme val="minor"/>
    </font>
    <font>
      <sz val="8"/>
      <color theme="1"/>
      <name val="Arial"/>
      <family val="2"/>
    </font>
    <font>
      <b/>
      <u/>
      <sz val="11"/>
      <color theme="1"/>
      <name val="Calibri"/>
      <family val="2"/>
      <scheme val="minor"/>
    </font>
    <font>
      <sz val="8"/>
      <color theme="1"/>
      <name val="Calibri"/>
      <family val="2"/>
      <scheme val="minor"/>
    </font>
    <font>
      <sz val="9"/>
      <color theme="1"/>
      <name val="Arial"/>
      <family val="2"/>
    </font>
    <font>
      <b/>
      <sz val="10"/>
      <color theme="1"/>
      <name val="Arial"/>
      <family val="2"/>
    </font>
    <font>
      <sz val="10"/>
      <color rgb="FFFF000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0" fontId="3" fillId="0" borderId="0"/>
  </cellStyleXfs>
  <cellXfs count="124">
    <xf numFmtId="0" fontId="0" fillId="0" borderId="0" xfId="0"/>
    <xf numFmtId="0" fontId="5" fillId="2" borderId="0" xfId="0" applyFont="1" applyFill="1" applyAlignment="1">
      <alignment horizontal="center"/>
    </xf>
    <xf numFmtId="0" fontId="5" fillId="2" borderId="0" xfId="0" applyFont="1" applyFill="1" applyAlignment="1">
      <alignment horizontal="left"/>
    </xf>
    <xf numFmtId="0" fontId="5" fillId="2" borderId="0" xfId="0" quotePrefix="1" applyFont="1" applyFill="1" applyAlignment="1">
      <alignment horizontal="center"/>
    </xf>
    <xf numFmtId="0" fontId="7" fillId="2" borderId="0" xfId="0" quotePrefix="1" applyFont="1" applyFill="1" applyAlignment="1">
      <alignment horizontal="center"/>
    </xf>
    <xf numFmtId="0" fontId="8" fillId="2" borderId="0" xfId="0" applyFont="1" applyFill="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13" fillId="0" borderId="0" xfId="0" applyFont="1" applyAlignment="1">
      <alignment horizontal="left" vertical="top" wrapText="1"/>
    </xf>
    <xf numFmtId="0" fontId="6" fillId="0" borderId="0" xfId="0" applyFont="1"/>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9" fillId="2" borderId="0" xfId="0" applyFont="1" applyFill="1"/>
    <xf numFmtId="0" fontId="13" fillId="2" borderId="17" xfId="0" applyFont="1" applyFill="1" applyBorder="1"/>
    <xf numFmtId="0" fontId="13" fillId="2" borderId="0" xfId="0" applyFont="1" applyFill="1" applyAlignment="1">
      <alignment wrapText="1"/>
    </xf>
    <xf numFmtId="0" fontId="8" fillId="2" borderId="16" xfId="0" applyFont="1" applyFill="1" applyBorder="1"/>
    <xf numFmtId="0" fontId="10" fillId="2" borderId="17" xfId="0" applyFont="1" applyFill="1" applyBorder="1"/>
    <xf numFmtId="0" fontId="8" fillId="2" borderId="18" xfId="0" applyFont="1" applyFill="1" applyBorder="1"/>
    <xf numFmtId="0" fontId="10" fillId="2" borderId="19" xfId="0" applyFont="1" applyFill="1" applyBorder="1" applyAlignment="1">
      <alignment wrapText="1"/>
    </xf>
    <xf numFmtId="0" fontId="10" fillId="2" borderId="20" xfId="0" applyFont="1" applyFill="1" applyBorder="1"/>
    <xf numFmtId="0" fontId="8" fillId="2" borderId="0" xfId="0" applyFont="1" applyFill="1" applyAlignment="1">
      <alignment wrapText="1"/>
    </xf>
    <xf numFmtId="0" fontId="8" fillId="2" borderId="13" xfId="0" applyFont="1" applyFill="1" applyBorder="1"/>
    <xf numFmtId="0" fontId="8" fillId="2" borderId="14" xfId="0" applyFont="1" applyFill="1" applyBorder="1" applyAlignment="1">
      <alignment wrapText="1"/>
    </xf>
    <xf numFmtId="0" fontId="8" fillId="2" borderId="15" xfId="0" applyFont="1" applyFill="1" applyBorder="1"/>
    <xf numFmtId="0" fontId="8" fillId="2" borderId="17" xfId="0" applyFont="1" applyFill="1" applyBorder="1"/>
    <xf numFmtId="0" fontId="11" fillId="2" borderId="17"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0" fillId="2" borderId="0" xfId="0" applyFill="1"/>
    <xf numFmtId="0" fontId="0" fillId="2" borderId="0" xfId="0" applyFill="1" applyAlignment="1">
      <alignment horizontal="left" vertical="top" wrapText="1"/>
    </xf>
    <xf numFmtId="0" fontId="0" fillId="2" borderId="0" xfId="0" applyFill="1" applyAlignment="1">
      <alignment vertical="top"/>
    </xf>
    <xf numFmtId="165" fontId="0" fillId="2" borderId="0" xfId="0" applyNumberFormat="1" applyFill="1"/>
    <xf numFmtId="165" fontId="14" fillId="2" borderId="0" xfId="0" applyNumberFormat="1" applyFont="1" applyFill="1"/>
    <xf numFmtId="44" fontId="0" fillId="2" borderId="0" xfId="0" applyNumberFormat="1" applyFill="1"/>
    <xf numFmtId="44" fontId="0" fillId="2" borderId="1" xfId="0" applyNumberFormat="1" applyFill="1" applyBorder="1"/>
    <xf numFmtId="0" fontId="0" fillId="2" borderId="0" xfId="0" applyFill="1" applyAlignment="1">
      <alignment horizontal="left"/>
    </xf>
    <xf numFmtId="0" fontId="17" fillId="2" borderId="0" xfId="0" applyFont="1" applyFill="1"/>
    <xf numFmtId="44" fontId="0" fillId="2" borderId="0" xfId="5" applyFont="1" applyFill="1" applyBorder="1" applyAlignment="1">
      <alignment vertical="top"/>
    </xf>
    <xf numFmtId="0" fontId="0" fillId="2" borderId="0" xfId="0" applyFill="1" applyAlignment="1">
      <alignment horizontal="left" wrapText="1"/>
    </xf>
    <xf numFmtId="0" fontId="18" fillId="2" borderId="0" xfId="0" applyFont="1" applyFill="1"/>
    <xf numFmtId="0" fontId="8" fillId="2" borderId="21" xfId="0" applyFont="1" applyFill="1" applyBorder="1"/>
    <xf numFmtId="0" fontId="5" fillId="2" borderId="22" xfId="0" applyFont="1" applyFill="1" applyBorder="1" applyAlignment="1">
      <alignment horizontal="left"/>
    </xf>
    <xf numFmtId="0" fontId="8" fillId="2" borderId="23" xfId="0" applyFont="1" applyFill="1" applyBorder="1"/>
    <xf numFmtId="0" fontId="8" fillId="2" borderId="24" xfId="0" applyFont="1" applyFill="1" applyBorder="1"/>
    <xf numFmtId="0" fontId="8" fillId="2" borderId="25" xfId="0" applyFont="1" applyFill="1" applyBorder="1"/>
    <xf numFmtId="0" fontId="15" fillId="2" borderId="24" xfId="0" applyFont="1" applyFill="1" applyBorder="1"/>
    <xf numFmtId="0" fontId="15" fillId="2" borderId="0" xfId="0" applyFont="1" applyFill="1"/>
    <xf numFmtId="0" fontId="0" fillId="2" borderId="25" xfId="0" applyFill="1" applyBorder="1"/>
    <xf numFmtId="0" fontId="0" fillId="2" borderId="24" xfId="0" applyFill="1" applyBorder="1" applyAlignment="1">
      <alignment vertical="top"/>
    </xf>
    <xf numFmtId="0" fontId="0" fillId="2" borderId="24" xfId="0" applyFill="1" applyBorder="1"/>
    <xf numFmtId="0" fontId="0" fillId="2" borderId="24" xfId="0" applyFill="1" applyBorder="1" applyAlignment="1">
      <alignment horizontal="left"/>
    </xf>
    <xf numFmtId="0" fontId="8" fillId="2" borderId="26" xfId="0" applyFont="1" applyFill="1" applyBorder="1"/>
    <xf numFmtId="0" fontId="8" fillId="2" borderId="27" xfId="0" applyFont="1" applyFill="1" applyBorder="1"/>
    <xf numFmtId="0" fontId="8" fillId="2" borderId="28" xfId="0" applyFont="1" applyFill="1" applyBorder="1"/>
    <xf numFmtId="1" fontId="16" fillId="2" borderId="0" xfId="6" applyNumberFormat="1" applyFont="1" applyFill="1" applyAlignment="1">
      <alignment horizontal="center" vertical="center"/>
    </xf>
    <xf numFmtId="0" fontId="9" fillId="2" borderId="0" xfId="0" quotePrefix="1" applyFont="1" applyFill="1" applyAlignment="1">
      <alignment horizontal="left"/>
    </xf>
    <xf numFmtId="0" fontId="2" fillId="2" borderId="0" xfId="0" quotePrefix="1" applyFont="1" applyFill="1" applyAlignment="1">
      <alignment horizontal="left" indent="1"/>
    </xf>
    <xf numFmtId="0" fontId="0" fillId="2" borderId="0" xfId="0" applyFill="1" applyAlignment="1">
      <alignment horizontal="center"/>
    </xf>
    <xf numFmtId="1" fontId="19" fillId="2" borderId="0" xfId="6" applyNumberFormat="1" applyFont="1" applyFill="1" applyAlignment="1">
      <alignment horizontal="center" vertical="center"/>
    </xf>
    <xf numFmtId="0" fontId="0" fillId="2" borderId="0" xfId="0" applyFill="1" applyAlignment="1">
      <alignment horizontal="right"/>
    </xf>
    <xf numFmtId="44" fontId="20" fillId="2" borderId="1" xfId="0" applyNumberFormat="1" applyFont="1" applyFill="1" applyBorder="1"/>
    <xf numFmtId="0" fontId="2" fillId="2" borderId="0" xfId="0" quotePrefix="1" applyFont="1" applyFill="1" applyAlignment="1">
      <alignment horizontal="left"/>
    </xf>
    <xf numFmtId="0" fontId="2" fillId="2" borderId="0" xfId="0" applyFont="1" applyFill="1"/>
    <xf numFmtId="0" fontId="2" fillId="2" borderId="0" xfId="0" applyFont="1" applyFill="1" applyAlignment="1">
      <alignment horizontal="left" wrapText="1"/>
    </xf>
    <xf numFmtId="0" fontId="2" fillId="2" borderId="0" xfId="2" applyFont="1"/>
    <xf numFmtId="0" fontId="2" fillId="2" borderId="24" xfId="0" applyFont="1" applyFill="1" applyBorder="1"/>
    <xf numFmtId="0" fontId="2" fillId="2" borderId="25" xfId="0" applyFont="1" applyFill="1" applyBorder="1"/>
    <xf numFmtId="0" fontId="2" fillId="2" borderId="16" xfId="0" applyFont="1" applyFill="1" applyBorder="1"/>
    <xf numFmtId="0" fontId="2" fillId="0" borderId="0" xfId="0" applyFont="1"/>
    <xf numFmtId="44" fontId="0" fillId="2" borderId="1" xfId="5" applyFont="1" applyFill="1" applyBorder="1" applyAlignment="1">
      <alignment vertical="center" wrapText="1"/>
    </xf>
    <xf numFmtId="0" fontId="0" fillId="2" borderId="1" xfId="0" applyFill="1" applyBorder="1" applyAlignment="1">
      <alignment horizontal="center"/>
    </xf>
    <xf numFmtId="44" fontId="0" fillId="3" borderId="1" xfId="5" applyFont="1" applyFill="1" applyBorder="1" applyAlignment="1" applyProtection="1">
      <alignment vertical="center" wrapText="1"/>
      <protection locked="0"/>
    </xf>
    <xf numFmtId="166" fontId="0" fillId="3" borderId="1" xfId="5" applyNumberFormat="1" applyFont="1" applyFill="1" applyBorder="1" applyAlignment="1" applyProtection="1">
      <alignment vertical="center" wrapText="1"/>
      <protection locked="0"/>
    </xf>
    <xf numFmtId="0" fontId="1" fillId="2" borderId="0" xfId="0" quotePrefix="1" applyFont="1" applyFill="1" applyAlignment="1">
      <alignment horizontal="right"/>
    </xf>
    <xf numFmtId="0" fontId="21" fillId="2" borderId="0" xfId="0" applyFont="1" applyFill="1"/>
    <xf numFmtId="167" fontId="3" fillId="4" borderId="1" xfId="5" applyNumberFormat="1" applyFill="1" applyBorder="1" applyAlignment="1">
      <alignment horizontal="center"/>
    </xf>
    <xf numFmtId="0" fontId="8" fillId="2" borderId="0" xfId="0" applyFont="1" applyFill="1" applyAlignment="1">
      <alignment horizontal="center"/>
    </xf>
    <xf numFmtId="0" fontId="5" fillId="2" borderId="22" xfId="0" applyFont="1" applyFill="1" applyBorder="1" applyAlignment="1">
      <alignment horizontal="center"/>
    </xf>
    <xf numFmtId="0" fontId="2" fillId="2" borderId="0" xfId="0" applyFont="1" applyFill="1" applyAlignment="1">
      <alignment horizontal="center" wrapText="1"/>
    </xf>
    <xf numFmtId="0" fontId="2" fillId="2" borderId="0" xfId="0" applyFont="1" applyFill="1" applyAlignment="1">
      <alignment horizontal="center"/>
    </xf>
    <xf numFmtId="0" fontId="0" fillId="2" borderId="0" xfId="0" applyFill="1" applyAlignment="1">
      <alignment horizontal="center" wrapText="1"/>
    </xf>
    <xf numFmtId="0" fontId="0" fillId="2" borderId="0" xfId="0" applyFill="1" applyAlignment="1">
      <alignment horizontal="center" vertical="top" wrapText="1"/>
    </xf>
    <xf numFmtId="0" fontId="15" fillId="2" borderId="0" xfId="0" applyFont="1" applyFill="1" applyAlignment="1">
      <alignment horizontal="center"/>
    </xf>
    <xf numFmtId="0" fontId="8" fillId="2" borderId="27" xfId="0" applyFont="1" applyFill="1" applyBorder="1" applyAlignment="1">
      <alignment horizontal="center"/>
    </xf>
    <xf numFmtId="166" fontId="0" fillId="2" borderId="1" xfId="5" applyNumberFormat="1" applyFont="1" applyFill="1" applyBorder="1" applyAlignment="1">
      <alignment horizontal="center" vertical="center" wrapText="1"/>
    </xf>
    <xf numFmtId="0" fontId="2" fillId="2" borderId="0" xfId="0" quotePrefix="1" applyFont="1" applyFill="1" applyAlignment="1">
      <alignment horizontal="left" vertical="top" wrapText="1"/>
    </xf>
    <xf numFmtId="0" fontId="2" fillId="2" borderId="10" xfId="0" quotePrefix="1" applyFont="1" applyFill="1" applyBorder="1" applyAlignment="1">
      <alignment horizontal="left" vertical="top" wrapText="1"/>
    </xf>
    <xf numFmtId="0" fontId="2" fillId="2" borderId="0" xfId="0" quotePrefix="1" applyFont="1" applyFill="1" applyAlignment="1">
      <alignment horizontal="left" vertical="top"/>
    </xf>
    <xf numFmtId="0" fontId="2" fillId="2" borderId="10" xfId="0" quotePrefix="1" applyFont="1" applyFill="1" applyBorder="1" applyAlignment="1">
      <alignment horizontal="left" vertical="top"/>
    </xf>
    <xf numFmtId="164" fontId="2" fillId="2" borderId="0" xfId="0" quotePrefix="1" applyNumberFormat="1" applyFont="1" applyFill="1" applyAlignment="1">
      <alignment horizontal="left"/>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3" borderId="7"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0" xfId="0" applyFont="1" applyFill="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177871</xdr:colOff>
      <xdr:row>2</xdr:row>
      <xdr:rowOff>75774</xdr:rowOff>
    </xdr:from>
    <xdr:to>
      <xdr:col>2</xdr:col>
      <xdr:colOff>2454200</xdr:colOff>
      <xdr:row>4</xdr:row>
      <xdr:rowOff>16509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454" y="340357"/>
          <a:ext cx="2272519" cy="538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378692</xdr:colOff>
      <xdr:row>1</xdr:row>
      <xdr:rowOff>98136</xdr:rowOff>
    </xdr:from>
    <xdr:to>
      <xdr:col>8</xdr:col>
      <xdr:colOff>60041</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6092" y="188191"/>
          <a:ext cx="1190282" cy="440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9"/>
  <sheetViews>
    <sheetView tabSelected="1" zoomScale="90" zoomScaleNormal="90" zoomScaleSheetLayoutView="110" workbookViewId="0">
      <selection activeCell="F18" sqref="F18:F19"/>
    </sheetView>
  </sheetViews>
  <sheetFormatPr defaultColWidth="0" defaultRowHeight="13.8" x14ac:dyDescent="0.3"/>
  <cols>
    <col min="1" max="1" width="1.44140625" style="5" customWidth="1"/>
    <col min="2" max="2" width="2.5546875" style="5" customWidth="1"/>
    <col min="3" max="3" width="48.88671875" style="5" customWidth="1"/>
    <col min="4" max="4" width="10.44140625" style="5" customWidth="1"/>
    <col min="5" max="5" width="14.109375" style="84" customWidth="1"/>
    <col min="6" max="7" width="17.44140625" style="5" customWidth="1"/>
    <col min="8" max="8" width="12.88671875" style="5" customWidth="1"/>
    <col min="9" max="9" width="4.5546875" style="5" customWidth="1"/>
    <col min="10" max="10" width="2.5546875" style="5" customWidth="1"/>
    <col min="11" max="11" width="18.88671875" style="5" customWidth="1"/>
    <col min="12" max="12" width="2.5546875" style="5" customWidth="1"/>
    <col min="13" max="13" width="15.109375" style="5" customWidth="1"/>
    <col min="14" max="14" width="2.77734375" style="5" customWidth="1"/>
    <col min="15" max="15" width="2.109375" style="5" customWidth="1"/>
    <col min="16" max="16" width="2.44140625" style="5" hidden="1" customWidth="1"/>
    <col min="17" max="23" width="9.44140625" style="5" hidden="1" customWidth="1"/>
    <col min="24" max="16384" width="9.44140625" style="5" hidden="1"/>
  </cols>
  <sheetData>
    <row r="1" spans="2:14" ht="9.75" customHeight="1" thickBot="1" x14ac:dyDescent="0.35"/>
    <row r="2" spans="2:14" ht="11.25" customHeight="1" x14ac:dyDescent="0.45">
      <c r="B2" s="48"/>
      <c r="C2" s="49"/>
      <c r="D2" s="49"/>
      <c r="E2" s="85"/>
      <c r="F2" s="49"/>
      <c r="G2" s="49"/>
      <c r="H2" s="49"/>
      <c r="I2" s="49"/>
      <c r="J2" s="49"/>
      <c r="K2" s="49"/>
      <c r="L2" s="49"/>
      <c r="M2" s="49"/>
      <c r="N2" s="50"/>
    </row>
    <row r="3" spans="2:14" ht="22.8" customHeight="1" x14ac:dyDescent="0.45">
      <c r="B3" s="51"/>
      <c r="C3" s="2"/>
      <c r="D3" s="2"/>
      <c r="E3" s="1"/>
      <c r="F3" s="3" t="s">
        <v>0</v>
      </c>
      <c r="H3" s="2"/>
      <c r="I3" s="2"/>
      <c r="J3" s="2"/>
      <c r="K3" s="2"/>
      <c r="L3" s="2"/>
      <c r="M3" s="2"/>
      <c r="N3" s="52"/>
    </row>
    <row r="4" spans="2:14" ht="23.4" x14ac:dyDescent="0.45">
      <c r="B4" s="51"/>
      <c r="C4" s="1"/>
      <c r="D4" s="1"/>
      <c r="E4" s="1"/>
      <c r="F4" s="4" t="s">
        <v>48</v>
      </c>
      <c r="I4" s="98" t="s">
        <v>2</v>
      </c>
      <c r="J4" s="99"/>
      <c r="K4" s="99"/>
      <c r="L4" s="99"/>
      <c r="M4" s="100"/>
      <c r="N4" s="52"/>
    </row>
    <row r="5" spans="2:14" ht="16.5" customHeight="1" x14ac:dyDescent="0.45">
      <c r="B5" s="51"/>
      <c r="C5" s="1"/>
      <c r="D5" s="1"/>
      <c r="E5" s="1"/>
      <c r="F5" s="1"/>
      <c r="G5" s="1"/>
      <c r="H5" s="1"/>
      <c r="I5" s="101"/>
      <c r="J5" s="102"/>
      <c r="K5" s="102"/>
      <c r="L5" s="102"/>
      <c r="M5" s="103"/>
      <c r="N5" s="52"/>
    </row>
    <row r="6" spans="2:14" ht="14.4" x14ac:dyDescent="0.3">
      <c r="B6" s="51"/>
      <c r="C6" s="95" t="s">
        <v>1</v>
      </c>
      <c r="D6" s="95"/>
      <c r="E6" s="95"/>
      <c r="F6" s="95"/>
      <c r="G6" s="95"/>
      <c r="H6" s="96"/>
      <c r="I6" s="101"/>
      <c r="J6" s="102"/>
      <c r="K6" s="102"/>
      <c r="L6" s="102"/>
      <c r="M6" s="103"/>
      <c r="N6" s="52"/>
    </row>
    <row r="7" spans="2:14" ht="14.4" x14ac:dyDescent="0.3">
      <c r="B7" s="51"/>
      <c r="C7" s="95" t="s">
        <v>3</v>
      </c>
      <c r="D7" s="95"/>
      <c r="E7" s="95"/>
      <c r="F7" s="95"/>
      <c r="G7" s="95"/>
      <c r="H7" s="96"/>
      <c r="I7" s="101"/>
      <c r="J7" s="102"/>
      <c r="K7" s="102"/>
      <c r="L7" s="102"/>
      <c r="M7" s="103"/>
      <c r="N7" s="52"/>
    </row>
    <row r="8" spans="2:14" ht="14.4" x14ac:dyDescent="0.3">
      <c r="B8" s="51"/>
      <c r="C8" s="93" t="s">
        <v>4</v>
      </c>
      <c r="D8" s="93"/>
      <c r="E8" s="93"/>
      <c r="F8" s="93"/>
      <c r="G8" s="93"/>
      <c r="H8" s="94"/>
      <c r="I8" s="101"/>
      <c r="J8" s="102"/>
      <c r="K8" s="102"/>
      <c r="L8" s="102"/>
      <c r="M8" s="103"/>
      <c r="N8" s="52"/>
    </row>
    <row r="9" spans="2:14" ht="14.4" x14ac:dyDescent="0.3">
      <c r="B9" s="51"/>
      <c r="C9" s="93" t="s">
        <v>5</v>
      </c>
      <c r="D9" s="93"/>
      <c r="E9" s="93"/>
      <c r="F9" s="93"/>
      <c r="G9" s="93"/>
      <c r="H9" s="94"/>
      <c r="I9" s="101"/>
      <c r="J9" s="102"/>
      <c r="K9" s="102"/>
      <c r="L9" s="102"/>
      <c r="M9" s="103"/>
      <c r="N9" s="52"/>
    </row>
    <row r="10" spans="2:14" ht="14.4" x14ac:dyDescent="0.3">
      <c r="B10" s="51"/>
      <c r="C10" s="93" t="s">
        <v>6</v>
      </c>
      <c r="D10" s="93"/>
      <c r="E10" s="93"/>
      <c r="F10" s="93"/>
      <c r="G10" s="93"/>
      <c r="H10" s="94"/>
      <c r="I10" s="101"/>
      <c r="J10" s="102"/>
      <c r="K10" s="102"/>
      <c r="L10" s="102"/>
      <c r="M10" s="103"/>
      <c r="N10" s="52"/>
    </row>
    <row r="11" spans="2:14" ht="14.4" x14ac:dyDescent="0.3">
      <c r="B11" s="51"/>
      <c r="C11" s="93" t="s">
        <v>7</v>
      </c>
      <c r="D11" s="93"/>
      <c r="E11" s="93"/>
      <c r="F11" s="93"/>
      <c r="G11" s="93"/>
      <c r="H11" s="94"/>
      <c r="I11" s="101"/>
      <c r="J11" s="102"/>
      <c r="K11" s="102"/>
      <c r="L11" s="102"/>
      <c r="M11" s="103"/>
      <c r="N11" s="52"/>
    </row>
    <row r="12" spans="2:14" ht="14.4" customHeight="1" x14ac:dyDescent="0.3">
      <c r="B12" s="51"/>
      <c r="C12" s="93" t="s">
        <v>8</v>
      </c>
      <c r="D12" s="93"/>
      <c r="E12" s="93"/>
      <c r="F12" s="93"/>
      <c r="G12" s="93"/>
      <c r="H12" s="94"/>
      <c r="I12" s="104"/>
      <c r="J12" s="105"/>
      <c r="K12" s="105"/>
      <c r="L12" s="105"/>
      <c r="M12" s="106"/>
      <c r="N12" s="52"/>
    </row>
    <row r="13" spans="2:14" ht="20.399999999999999" customHeight="1" x14ac:dyDescent="0.3">
      <c r="B13" s="51"/>
      <c r="C13" s="81" t="s">
        <v>47</v>
      </c>
      <c r="D13" s="97">
        <v>44431</v>
      </c>
      <c r="E13" s="97"/>
      <c r="F13" s="70"/>
      <c r="G13" s="70"/>
      <c r="H13" s="70"/>
      <c r="N13" s="52"/>
    </row>
    <row r="14" spans="2:14" ht="15" customHeight="1" x14ac:dyDescent="0.3">
      <c r="B14" s="51"/>
      <c r="C14" s="70"/>
      <c r="D14" s="71"/>
      <c r="E14" s="86"/>
      <c r="F14" s="71"/>
      <c r="G14" s="71"/>
      <c r="H14" s="70"/>
      <c r="N14" s="52"/>
    </row>
    <row r="15" spans="2:14" ht="15" customHeight="1" x14ac:dyDescent="0.3">
      <c r="B15" s="51"/>
      <c r="C15" s="69" t="s">
        <v>9</v>
      </c>
      <c r="D15" s="71"/>
      <c r="E15" s="86"/>
      <c r="F15" s="71"/>
      <c r="G15" s="71"/>
      <c r="H15" s="70"/>
      <c r="I15" s="70"/>
      <c r="J15" s="72"/>
      <c r="K15" s="72"/>
      <c r="L15" s="72"/>
      <c r="M15" s="70"/>
      <c r="N15" s="52"/>
    </row>
    <row r="16" spans="2:14" ht="15" customHeight="1" x14ac:dyDescent="0.3">
      <c r="B16" s="51"/>
      <c r="C16" s="69"/>
      <c r="D16" s="71"/>
      <c r="E16" s="86"/>
      <c r="F16" s="71"/>
      <c r="G16" s="71"/>
      <c r="H16" s="70"/>
      <c r="I16" s="70"/>
      <c r="J16" s="72"/>
      <c r="K16" s="72"/>
      <c r="L16" s="72"/>
      <c r="M16" s="70"/>
      <c r="N16" s="52"/>
    </row>
    <row r="17" spans="1:14" s="36" customFormat="1" ht="16.5" customHeight="1" x14ac:dyDescent="0.3">
      <c r="B17" s="53"/>
      <c r="C17" s="54" t="s">
        <v>10</v>
      </c>
      <c r="D17" s="54"/>
      <c r="E17" s="87"/>
      <c r="J17" s="41"/>
      <c r="M17" s="38"/>
      <c r="N17" s="55"/>
    </row>
    <row r="18" spans="1:14" s="36" customFormat="1" ht="16.350000000000001" customHeight="1" x14ac:dyDescent="0.3">
      <c r="B18" s="53"/>
      <c r="C18" s="46" t="s">
        <v>11</v>
      </c>
      <c r="D18" s="46"/>
      <c r="E18" s="88" t="s">
        <v>12</v>
      </c>
      <c r="F18" s="79"/>
      <c r="J18" s="41"/>
      <c r="K18" s="42">
        <f>F18</f>
        <v>0</v>
      </c>
      <c r="M18" s="38"/>
      <c r="N18" s="55"/>
    </row>
    <row r="19" spans="1:14" s="36" customFormat="1" ht="16.350000000000001" customHeight="1" x14ac:dyDescent="0.3">
      <c r="B19" s="53"/>
      <c r="C19" s="46" t="s">
        <v>13</v>
      </c>
      <c r="D19" s="46"/>
      <c r="E19" s="88" t="s">
        <v>14</v>
      </c>
      <c r="F19" s="79"/>
      <c r="G19" s="39"/>
      <c r="H19" s="41"/>
      <c r="I19" s="39"/>
      <c r="J19" s="39"/>
      <c r="K19" s="42">
        <f>F19</f>
        <v>0</v>
      </c>
      <c r="M19" s="38"/>
      <c r="N19" s="55"/>
    </row>
    <row r="20" spans="1:14" s="36" customFormat="1" ht="16.350000000000001" customHeight="1" x14ac:dyDescent="0.25">
      <c r="B20" s="57"/>
      <c r="C20" s="46" t="s">
        <v>15</v>
      </c>
      <c r="D20" s="46"/>
      <c r="E20" s="88" t="s">
        <v>14</v>
      </c>
      <c r="F20" s="79"/>
      <c r="G20" s="62"/>
      <c r="H20" s="41"/>
      <c r="I20" s="39"/>
      <c r="J20" s="39"/>
      <c r="K20" s="42">
        <f>F20</f>
        <v>0</v>
      </c>
      <c r="N20" s="55"/>
    </row>
    <row r="21" spans="1:14" s="36" customFormat="1" ht="13.2" x14ac:dyDescent="0.25">
      <c r="B21" s="56"/>
      <c r="C21" s="37"/>
      <c r="D21" s="37"/>
      <c r="E21" s="89"/>
      <c r="F21" s="37"/>
      <c r="N21" s="55"/>
    </row>
    <row r="22" spans="1:14" s="36" customFormat="1" ht="15" customHeight="1" x14ac:dyDescent="0.3">
      <c r="B22" s="57"/>
      <c r="C22" s="54" t="s">
        <v>16</v>
      </c>
      <c r="D22" s="54"/>
      <c r="E22" s="90"/>
      <c r="G22" s="39"/>
      <c r="I22" s="39"/>
      <c r="J22" s="39"/>
      <c r="K22" s="39"/>
      <c r="N22" s="55"/>
    </row>
    <row r="23" spans="1:14" s="36" customFormat="1" ht="18" customHeight="1" x14ac:dyDescent="0.25">
      <c r="B23" s="57"/>
      <c r="C23" s="46" t="s">
        <v>17</v>
      </c>
      <c r="D23" s="46"/>
      <c r="E23" s="88" t="s">
        <v>14</v>
      </c>
      <c r="F23" s="79">
        <v>0</v>
      </c>
      <c r="H23" s="41"/>
      <c r="I23" s="39"/>
      <c r="J23" s="39"/>
      <c r="K23" s="42">
        <f>F23</f>
        <v>0</v>
      </c>
      <c r="N23" s="55"/>
    </row>
    <row r="24" spans="1:14" s="36" customFormat="1" ht="18" customHeight="1" x14ac:dyDescent="0.3">
      <c r="A24" s="17"/>
      <c r="B24" s="58"/>
      <c r="C24" s="46" t="s">
        <v>18</v>
      </c>
      <c r="D24" s="43"/>
      <c r="E24" s="65" t="s">
        <v>19</v>
      </c>
      <c r="F24" s="79"/>
      <c r="G24" s="78">
        <v>10</v>
      </c>
      <c r="H24" s="40"/>
      <c r="I24" s="39"/>
      <c r="J24" s="39"/>
      <c r="K24" s="42">
        <f>F24*G24</f>
        <v>0</v>
      </c>
      <c r="N24" s="55"/>
    </row>
    <row r="25" spans="1:14" s="36" customFormat="1" ht="16.5" customHeight="1" x14ac:dyDescent="0.3">
      <c r="B25" s="53"/>
      <c r="C25" s="46"/>
      <c r="D25" s="46"/>
      <c r="E25" s="88"/>
      <c r="F25" s="41"/>
      <c r="G25" s="39"/>
      <c r="H25" s="41"/>
      <c r="I25" s="39"/>
      <c r="J25" s="39"/>
      <c r="K25" s="41"/>
      <c r="M25" s="38"/>
      <c r="N25" s="55"/>
    </row>
    <row r="26" spans="1:14" s="36" customFormat="1" ht="16.5" customHeight="1" x14ac:dyDescent="0.3">
      <c r="B26" s="53"/>
      <c r="C26" s="54" t="s">
        <v>20</v>
      </c>
      <c r="D26" s="46"/>
      <c r="E26" s="88"/>
      <c r="F26" s="41"/>
      <c r="G26" s="39"/>
      <c r="H26" s="41"/>
      <c r="I26" s="39"/>
      <c r="J26" s="39"/>
      <c r="K26" s="41"/>
      <c r="M26" s="38"/>
      <c r="N26" s="55"/>
    </row>
    <row r="27" spans="1:14" s="36" customFormat="1" ht="16.5" customHeight="1" x14ac:dyDescent="0.3">
      <c r="B27" s="53"/>
      <c r="C27" s="63" t="s">
        <v>21</v>
      </c>
      <c r="D27" s="54"/>
      <c r="E27" s="65"/>
      <c r="F27" s="67" t="s">
        <v>49</v>
      </c>
      <c r="G27" s="83">
        <v>1000</v>
      </c>
      <c r="M27" s="38"/>
      <c r="N27" s="55"/>
    </row>
    <row r="28" spans="1:14" s="36" customFormat="1" ht="16.5" customHeight="1" x14ac:dyDescent="0.3">
      <c r="B28" s="53"/>
      <c r="C28" s="64" t="s">
        <v>22</v>
      </c>
      <c r="D28" s="54"/>
      <c r="E28" s="87" t="s">
        <v>23</v>
      </c>
      <c r="F28" s="79"/>
      <c r="G28" s="80"/>
      <c r="J28" s="41"/>
      <c r="M28" s="38"/>
      <c r="N28" s="55"/>
    </row>
    <row r="29" spans="1:14" s="36" customFormat="1" ht="16.5" customHeight="1" x14ac:dyDescent="0.3">
      <c r="B29" s="53"/>
      <c r="C29" s="64" t="s">
        <v>24</v>
      </c>
      <c r="D29" s="54"/>
      <c r="E29" s="87" t="s">
        <v>23</v>
      </c>
      <c r="F29" s="79"/>
      <c r="G29" s="80"/>
      <c r="J29" s="41"/>
      <c r="K29" s="41"/>
      <c r="M29" s="38"/>
      <c r="N29" s="55"/>
    </row>
    <row r="30" spans="1:14" s="36" customFormat="1" ht="16.5" customHeight="1" x14ac:dyDescent="0.3">
      <c r="B30" s="53"/>
      <c r="C30" s="64" t="s">
        <v>25</v>
      </c>
      <c r="D30" s="54"/>
      <c r="E30" s="87" t="s">
        <v>23</v>
      </c>
      <c r="F30" s="79"/>
      <c r="G30" s="80"/>
      <c r="J30" s="41"/>
      <c r="K30" s="41"/>
      <c r="M30" s="38"/>
      <c r="N30" s="55"/>
    </row>
    <row r="31" spans="1:14" s="36" customFormat="1" ht="16.5" customHeight="1" x14ac:dyDescent="0.3">
      <c r="B31" s="53"/>
      <c r="C31" s="64" t="s">
        <v>26</v>
      </c>
      <c r="D31" s="54"/>
      <c r="E31" s="87" t="s">
        <v>23</v>
      </c>
      <c r="F31" s="79"/>
      <c r="G31" s="80"/>
      <c r="J31" s="41"/>
      <c r="K31" s="41"/>
      <c r="M31" s="38"/>
      <c r="N31" s="55"/>
    </row>
    <row r="32" spans="1:14" s="36" customFormat="1" ht="16.5" customHeight="1" x14ac:dyDescent="0.3">
      <c r="B32" s="53"/>
      <c r="C32" s="64" t="s">
        <v>27</v>
      </c>
      <c r="D32" s="54"/>
      <c r="E32" s="87" t="s">
        <v>23</v>
      </c>
      <c r="F32" s="79"/>
      <c r="G32" s="80"/>
      <c r="J32" s="41"/>
      <c r="K32" s="42">
        <f>(F28*G28+F29*G29+F30*G30+F31*G31+F32*G32)*22</f>
        <v>0</v>
      </c>
      <c r="M32" s="38"/>
      <c r="N32" s="55"/>
    </row>
    <row r="33" spans="1:23" s="36" customFormat="1" ht="15" customHeight="1" x14ac:dyDescent="0.3">
      <c r="A33" s="44"/>
      <c r="B33" s="58"/>
      <c r="C33" s="43"/>
      <c r="D33" s="43"/>
      <c r="E33" s="65"/>
      <c r="F33" s="43"/>
      <c r="G33" s="82" t="str">
        <f>IF(SUM(G28:G32)&lt;&gt;G27,"U dient hier op 1000 uur uit te komen!", "")</f>
        <v>U dient hier op 1000 uur uit te komen!</v>
      </c>
      <c r="N33" s="55"/>
    </row>
    <row r="34" spans="1:23" s="36" customFormat="1" ht="15" customHeight="1" x14ac:dyDescent="0.3">
      <c r="B34" s="57"/>
      <c r="C34" s="54" t="s">
        <v>46</v>
      </c>
      <c r="D34" s="54"/>
      <c r="E34" s="90"/>
      <c r="F34" s="54"/>
      <c r="G34" s="66" t="s">
        <v>28</v>
      </c>
      <c r="N34" s="55"/>
    </row>
    <row r="35" spans="1:23" s="36" customFormat="1" ht="26.4" customHeight="1" x14ac:dyDescent="0.3">
      <c r="B35" s="57"/>
      <c r="C35" s="46" t="s">
        <v>45</v>
      </c>
      <c r="D35" s="54"/>
      <c r="E35" s="88" t="s">
        <v>29</v>
      </c>
      <c r="F35" s="77">
        <v>250000</v>
      </c>
      <c r="G35" s="92">
        <v>2</v>
      </c>
      <c r="K35" s="42">
        <f>F35*G35</f>
        <v>500000</v>
      </c>
      <c r="N35" s="55"/>
    </row>
    <row r="36" spans="1:23" s="36" customFormat="1" ht="15.6" x14ac:dyDescent="0.3">
      <c r="B36" s="57"/>
      <c r="C36" s="46"/>
      <c r="D36" s="54"/>
      <c r="E36" s="88"/>
      <c r="F36" s="46"/>
      <c r="G36" s="46"/>
      <c r="N36" s="55"/>
    </row>
    <row r="37" spans="1:23" s="36" customFormat="1" ht="15.6" x14ac:dyDescent="0.3">
      <c r="B37" s="57"/>
      <c r="C37" s="46" t="s">
        <v>30</v>
      </c>
      <c r="D37" s="54"/>
      <c r="E37" s="88"/>
      <c r="F37" s="67" t="s">
        <v>49</v>
      </c>
      <c r="G37" s="83">
        <v>7500</v>
      </c>
      <c r="N37" s="55"/>
    </row>
    <row r="38" spans="1:23" s="36" customFormat="1" ht="16.5" customHeight="1" x14ac:dyDescent="0.3">
      <c r="B38" s="53"/>
      <c r="C38" s="64" t="s">
        <v>22</v>
      </c>
      <c r="D38" s="54"/>
      <c r="E38" s="87" t="s">
        <v>23</v>
      </c>
      <c r="F38" s="79"/>
      <c r="G38" s="80"/>
      <c r="J38" s="41"/>
      <c r="M38" s="38"/>
      <c r="N38" s="55"/>
    </row>
    <row r="39" spans="1:23" s="36" customFormat="1" ht="16.5" customHeight="1" x14ac:dyDescent="0.3">
      <c r="B39" s="53"/>
      <c r="C39" s="64" t="s">
        <v>24</v>
      </c>
      <c r="D39" s="54"/>
      <c r="E39" s="87" t="s">
        <v>23</v>
      </c>
      <c r="F39" s="79"/>
      <c r="G39" s="80"/>
      <c r="J39" s="41"/>
      <c r="K39" s="41"/>
      <c r="M39" s="38"/>
      <c r="N39" s="55"/>
    </row>
    <row r="40" spans="1:23" s="36" customFormat="1" ht="16.5" customHeight="1" x14ac:dyDescent="0.3">
      <c r="B40" s="53"/>
      <c r="C40" s="64" t="s">
        <v>25</v>
      </c>
      <c r="D40" s="54"/>
      <c r="E40" s="87" t="s">
        <v>23</v>
      </c>
      <c r="F40" s="79"/>
      <c r="G40" s="80"/>
      <c r="J40" s="41"/>
      <c r="K40" s="41"/>
      <c r="M40" s="38"/>
      <c r="N40" s="55"/>
    </row>
    <row r="41" spans="1:23" s="36" customFormat="1" ht="16.5" customHeight="1" x14ac:dyDescent="0.3">
      <c r="B41" s="53"/>
      <c r="C41" s="64" t="s">
        <v>31</v>
      </c>
      <c r="D41" s="54"/>
      <c r="E41" s="87" t="s">
        <v>23</v>
      </c>
      <c r="F41" s="79"/>
      <c r="G41" s="80"/>
      <c r="J41" s="41"/>
      <c r="K41" s="42">
        <f>(F38*G38+F39*G39+F40*G40+F41*G41)</f>
        <v>0</v>
      </c>
      <c r="M41" s="38"/>
      <c r="N41" s="55"/>
    </row>
    <row r="42" spans="1:23" s="36" customFormat="1" ht="15" customHeight="1" x14ac:dyDescent="0.3">
      <c r="B42" s="57"/>
      <c r="C42" s="54"/>
      <c r="D42" s="54"/>
      <c r="E42" s="90"/>
      <c r="F42" s="54"/>
      <c r="G42" s="82" t="str">
        <f>IF(SUM(G38:G41)&lt;&gt;G37,"U dient hier op 7500 uur uit te komen!", "")</f>
        <v>U dient hier op 7500 uur uit te komen!</v>
      </c>
      <c r="K42" s="41"/>
      <c r="N42" s="55"/>
    </row>
    <row r="43" spans="1:23" s="36" customFormat="1" ht="15" customHeight="1" x14ac:dyDescent="0.3">
      <c r="B43" s="57"/>
      <c r="C43" s="46" t="s">
        <v>32</v>
      </c>
      <c r="D43" s="54"/>
      <c r="E43" s="87" t="s">
        <v>23</v>
      </c>
      <c r="F43" s="79"/>
      <c r="G43" s="78">
        <v>100</v>
      </c>
      <c r="K43" s="42">
        <f>F43*G43*22</f>
        <v>0</v>
      </c>
      <c r="N43" s="55"/>
    </row>
    <row r="44" spans="1:23" s="36" customFormat="1" ht="15" customHeight="1" x14ac:dyDescent="0.25">
      <c r="B44" s="57"/>
      <c r="E44" s="65"/>
      <c r="N44" s="55"/>
    </row>
    <row r="45" spans="1:23" s="36" customFormat="1" ht="15" customHeight="1" x14ac:dyDescent="0.3">
      <c r="B45" s="57"/>
      <c r="C45" s="54" t="s">
        <v>33</v>
      </c>
      <c r="E45" s="65"/>
      <c r="G45" s="45"/>
      <c r="K45" s="68">
        <f>SUM(K18:K43)</f>
        <v>500000</v>
      </c>
      <c r="M45" s="41"/>
      <c r="N45" s="55"/>
    </row>
    <row r="46" spans="1:23" s="6" customFormat="1" ht="14.4" x14ac:dyDescent="0.3">
      <c r="A46" s="70"/>
      <c r="B46" s="73"/>
      <c r="C46" s="70"/>
      <c r="D46" s="70"/>
      <c r="E46" s="87"/>
      <c r="F46" s="70"/>
      <c r="G46" s="70"/>
      <c r="H46" s="70"/>
      <c r="I46" s="70"/>
      <c r="J46" s="70"/>
      <c r="K46" s="47"/>
      <c r="L46" s="70"/>
      <c r="M46" s="70"/>
      <c r="N46" s="74"/>
      <c r="O46" s="70"/>
      <c r="P46" s="70"/>
      <c r="Q46" s="70"/>
      <c r="R46" s="70"/>
      <c r="S46" s="70"/>
      <c r="T46" s="70"/>
      <c r="U46" s="70"/>
      <c r="V46" s="70"/>
      <c r="W46" s="70"/>
    </row>
    <row r="47" spans="1:23" s="6" customFormat="1" ht="14.4" x14ac:dyDescent="0.3">
      <c r="A47" s="70"/>
      <c r="B47" s="73"/>
      <c r="C47" s="70"/>
      <c r="D47" s="70"/>
      <c r="E47" s="87"/>
      <c r="F47" s="70"/>
      <c r="G47" s="70"/>
      <c r="H47" s="70"/>
      <c r="I47" s="70"/>
      <c r="J47" s="70"/>
      <c r="K47" s="70" t="s">
        <v>34</v>
      </c>
      <c r="L47" s="70"/>
      <c r="M47" s="70"/>
      <c r="N47" s="74"/>
      <c r="O47" s="70"/>
      <c r="P47" s="70"/>
      <c r="Q47" s="70"/>
      <c r="R47" s="70"/>
      <c r="S47" s="70"/>
      <c r="T47" s="70"/>
      <c r="U47" s="70"/>
      <c r="V47" s="70"/>
      <c r="W47" s="70"/>
    </row>
    <row r="48" spans="1:23" ht="18" customHeight="1" x14ac:dyDescent="0.3">
      <c r="B48" s="51"/>
      <c r="C48" s="70" t="s">
        <v>35</v>
      </c>
      <c r="D48" s="116"/>
      <c r="E48" s="117"/>
      <c r="F48" s="117"/>
      <c r="G48" s="117"/>
      <c r="H48" s="117"/>
      <c r="I48" s="118"/>
      <c r="J48" s="70"/>
      <c r="K48" s="107"/>
      <c r="L48" s="108"/>
      <c r="M48" s="109"/>
      <c r="N48" s="52"/>
    </row>
    <row r="49" spans="2:14" ht="18" customHeight="1" x14ac:dyDescent="0.3">
      <c r="B49" s="51"/>
      <c r="C49" s="70" t="s">
        <v>37</v>
      </c>
      <c r="D49" s="116" t="s">
        <v>36</v>
      </c>
      <c r="E49" s="117"/>
      <c r="F49" s="117"/>
      <c r="G49" s="117"/>
      <c r="H49" s="117"/>
      <c r="I49" s="118"/>
      <c r="J49" s="70"/>
      <c r="K49" s="110"/>
      <c r="L49" s="111"/>
      <c r="M49" s="112"/>
      <c r="N49" s="52"/>
    </row>
    <row r="50" spans="2:14" ht="18" customHeight="1" x14ac:dyDescent="0.3">
      <c r="B50" s="51"/>
      <c r="C50" s="70" t="s">
        <v>38</v>
      </c>
      <c r="D50" s="116" t="s">
        <v>36</v>
      </c>
      <c r="E50" s="117"/>
      <c r="F50" s="117"/>
      <c r="G50" s="117"/>
      <c r="H50" s="117"/>
      <c r="I50" s="118"/>
      <c r="J50" s="70"/>
      <c r="K50" s="110"/>
      <c r="L50" s="111"/>
      <c r="M50" s="112"/>
      <c r="N50" s="52"/>
    </row>
    <row r="51" spans="2:14" ht="18" customHeight="1" x14ac:dyDescent="0.3">
      <c r="B51" s="51"/>
      <c r="C51" s="70" t="s">
        <v>39</v>
      </c>
      <c r="D51" s="116" t="s">
        <v>36</v>
      </c>
      <c r="E51" s="117"/>
      <c r="F51" s="117"/>
      <c r="G51" s="117"/>
      <c r="H51" s="117"/>
      <c r="I51" s="118"/>
      <c r="J51" s="70"/>
      <c r="K51" s="110"/>
      <c r="L51" s="111"/>
      <c r="M51" s="112"/>
      <c r="N51" s="52"/>
    </row>
    <row r="52" spans="2:14" ht="18" customHeight="1" x14ac:dyDescent="0.3">
      <c r="B52" s="51"/>
      <c r="C52" s="70" t="s">
        <v>40</v>
      </c>
      <c r="D52" s="116" t="s">
        <v>36</v>
      </c>
      <c r="E52" s="117"/>
      <c r="F52" s="117"/>
      <c r="G52" s="117"/>
      <c r="H52" s="117"/>
      <c r="I52" s="118"/>
      <c r="J52" s="70"/>
      <c r="K52" s="113"/>
      <c r="L52" s="114"/>
      <c r="M52" s="115"/>
      <c r="N52" s="52"/>
    </row>
    <row r="53" spans="2:14" ht="13.8" customHeight="1" thickBot="1" x14ac:dyDescent="0.35">
      <c r="B53" s="59"/>
      <c r="C53" s="60"/>
      <c r="D53" s="60"/>
      <c r="E53" s="91"/>
      <c r="F53" s="60"/>
      <c r="G53" s="60"/>
      <c r="H53" s="60"/>
      <c r="I53" s="60"/>
      <c r="J53" s="60"/>
      <c r="K53" s="60"/>
      <c r="L53" s="60"/>
      <c r="M53" s="60"/>
      <c r="N53" s="61"/>
    </row>
    <row r="54" spans="2:14" ht="15" customHeight="1" x14ac:dyDescent="0.3"/>
    <row r="55" spans="2:14" ht="15" hidden="1" customHeight="1" x14ac:dyDescent="0.3"/>
    <row r="56" spans="2:14" ht="15" hidden="1" customHeight="1" x14ac:dyDescent="0.3"/>
    <row r="57" spans="2:14" hidden="1" x14ac:dyDescent="0.3"/>
    <row r="58" spans="2:14" ht="15" hidden="1" customHeight="1" x14ac:dyDescent="0.3"/>
    <row r="59" spans="2:14" ht="15.75" hidden="1" customHeight="1" x14ac:dyDescent="0.3"/>
    <row r="60" spans="2:14" ht="15.75" hidden="1" customHeight="1" x14ac:dyDescent="0.3"/>
    <row r="61" spans="2:14" hidden="1" x14ac:dyDescent="0.3"/>
    <row r="62" spans="2:14" ht="15" hidden="1" customHeight="1" x14ac:dyDescent="0.3"/>
    <row r="63" spans="2:14" ht="15" hidden="1" customHeight="1" x14ac:dyDescent="0.3"/>
    <row r="64" spans="2:14" ht="15" hidden="1" customHeight="1" x14ac:dyDescent="0.3"/>
    <row r="65" ht="15" hidden="1" customHeight="1" x14ac:dyDescent="0.3"/>
    <row r="66" ht="15" hidden="1" customHeight="1" x14ac:dyDescent="0.3"/>
    <row r="67" ht="15" hidden="1" customHeight="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sheetData>
  <sheetProtection sheet="1" selectLockedCells="1"/>
  <mergeCells count="15">
    <mergeCell ref="C6:H6"/>
    <mergeCell ref="D13:E13"/>
    <mergeCell ref="C12:H12"/>
    <mergeCell ref="I4:M12"/>
    <mergeCell ref="K48:M52"/>
    <mergeCell ref="D51:I51"/>
    <mergeCell ref="D52:I52"/>
    <mergeCell ref="D48:I48"/>
    <mergeCell ref="D49:I49"/>
    <mergeCell ref="D50:I50"/>
    <mergeCell ref="C11:H11"/>
    <mergeCell ref="C8:H8"/>
    <mergeCell ref="C10:H10"/>
    <mergeCell ref="C9:H9"/>
    <mergeCell ref="C7:H7"/>
  </mergeCells>
  <dataValidations count="2">
    <dataValidation type="decimal" operator="lessThanOrEqual" allowBlank="1" showInputMessage="1" showErrorMessage="1" promptTitle="max. tarief van 125 euro per uur" sqref="F28:F32 F38:F41" xr:uid="{A58B6D71-091C-4E0D-8107-CD19B8018A49}">
      <formula1>125</formula1>
    </dataValidation>
    <dataValidation type="decimal" operator="lessThanOrEqual" allowBlank="1" showInputMessage="1" showErrorMessage="1" promptTitle="max. 130 euro per uur" sqref="F43" xr:uid="{1C5EEFBB-B13D-49E2-9691-DD779531311A}">
      <formula1>130</formula1>
    </dataValidation>
  </dataValidations>
  <printOptions horizontalCentered="1" verticalCentered="1"/>
  <pageMargins left="0" right="0" top="0" bottom="0" header="0" footer="0"/>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8"/>
  <sheetViews>
    <sheetView zoomScale="120" zoomScaleNormal="120" workbookViewId="0">
      <selection activeCell="C9" sqref="C9:H9"/>
    </sheetView>
  </sheetViews>
  <sheetFormatPr defaultColWidth="0" defaultRowHeight="13.8" zeroHeight="1" x14ac:dyDescent="0.3"/>
  <cols>
    <col min="1" max="1" width="2.44140625" style="8" customWidth="1"/>
    <col min="2" max="2" width="2.5546875" style="8" customWidth="1"/>
    <col min="3" max="3" width="42.5546875" style="16" customWidth="1"/>
    <col min="4" max="4" width="32.5546875" style="16" customWidth="1"/>
    <col min="5" max="6" width="20.44140625" style="16" customWidth="1"/>
    <col min="7" max="7" width="7.44140625" style="16" customWidth="1"/>
    <col min="8" max="8" width="21.88671875" style="16" customWidth="1"/>
    <col min="9" max="9" width="2.44140625" style="8" customWidth="1"/>
    <col min="10" max="10" width="2.5546875" style="8" customWidth="1"/>
    <col min="11" max="11" width="2.5546875" style="8" hidden="1" customWidth="1"/>
    <col min="12" max="12" width="2.5546875" style="9" hidden="1" customWidth="1"/>
    <col min="13" max="13" width="54.5546875" style="8" hidden="1" customWidth="1"/>
    <col min="14" max="16384" width="0" style="8" hidden="1"/>
  </cols>
  <sheetData>
    <row r="1" spans="1:15" ht="7.5" customHeight="1" thickBot="1" x14ac:dyDescent="0.35">
      <c r="A1" s="5"/>
      <c r="B1" s="5"/>
      <c r="C1" s="25"/>
      <c r="D1" s="25"/>
      <c r="E1" s="25"/>
      <c r="F1" s="25"/>
      <c r="G1" s="25"/>
      <c r="H1" s="25"/>
      <c r="I1" s="5"/>
      <c r="J1" s="5"/>
      <c r="K1" s="7"/>
      <c r="L1" s="7"/>
      <c r="M1" s="7"/>
      <c r="N1" s="7"/>
      <c r="O1" s="7"/>
    </row>
    <row r="2" spans="1:15" ht="14.4" thickTop="1" x14ac:dyDescent="0.3">
      <c r="A2" s="5"/>
      <c r="B2" s="26"/>
      <c r="C2" s="27"/>
      <c r="D2" s="27"/>
      <c r="E2" s="27"/>
      <c r="F2" s="27"/>
      <c r="G2" s="27"/>
      <c r="H2" s="27"/>
      <c r="I2" s="28"/>
      <c r="J2" s="5"/>
      <c r="K2" s="7"/>
      <c r="L2" s="7"/>
      <c r="M2" s="7"/>
      <c r="N2" s="7"/>
      <c r="O2" s="7"/>
    </row>
    <row r="3" spans="1:15" ht="33" customHeight="1" x14ac:dyDescent="0.3">
      <c r="A3" s="5"/>
      <c r="B3" s="20"/>
      <c r="C3" s="25"/>
      <c r="D3" s="25"/>
      <c r="E3" s="25"/>
      <c r="F3" s="25"/>
      <c r="G3" s="25"/>
      <c r="H3" s="25"/>
      <c r="I3" s="29"/>
      <c r="J3" s="5"/>
      <c r="K3" s="7"/>
      <c r="L3" s="7"/>
      <c r="M3" s="7"/>
      <c r="N3" s="7"/>
      <c r="O3" s="7"/>
    </row>
    <row r="4" spans="1:15" ht="18" x14ac:dyDescent="0.35">
      <c r="A4" s="5"/>
      <c r="B4" s="20"/>
      <c r="C4" s="121" t="str">
        <f>"Toelichting "&amp;'Bijlage 5 Prijzenformulier'!F4</f>
        <v>Toelichting Annex 5 -Aanbiedingsbegroting</v>
      </c>
      <c r="D4" s="122"/>
      <c r="E4" s="122"/>
      <c r="F4" s="122"/>
      <c r="G4" s="122"/>
      <c r="H4" s="123"/>
      <c r="I4" s="30"/>
      <c r="J4" s="31"/>
      <c r="K4" s="7"/>
      <c r="L4" s="7"/>
      <c r="M4" s="7"/>
      <c r="N4" s="7"/>
      <c r="O4" s="7"/>
    </row>
    <row r="5" spans="1:15" ht="8.25" customHeight="1" x14ac:dyDescent="0.35">
      <c r="A5" s="5"/>
      <c r="B5" s="20"/>
      <c r="C5" s="32"/>
      <c r="D5" s="33"/>
      <c r="E5" s="33"/>
      <c r="F5" s="33"/>
      <c r="G5" s="33"/>
      <c r="H5" s="33"/>
      <c r="I5" s="30"/>
      <c r="J5" s="31"/>
      <c r="K5" s="7"/>
      <c r="L5" s="7"/>
      <c r="M5" s="7"/>
      <c r="N5" s="7"/>
      <c r="O5" s="7"/>
    </row>
    <row r="6" spans="1:15" s="11" customFormat="1" ht="14.4" x14ac:dyDescent="0.3">
      <c r="A6" s="70"/>
      <c r="B6" s="75"/>
      <c r="C6" s="34" t="s">
        <v>41</v>
      </c>
      <c r="D6" s="19"/>
      <c r="E6" s="19"/>
      <c r="F6" s="19"/>
      <c r="G6" s="19"/>
      <c r="H6" s="19"/>
      <c r="I6" s="18"/>
      <c r="J6" s="12"/>
      <c r="K6" s="76"/>
      <c r="L6" s="10"/>
      <c r="M6" s="76"/>
      <c r="N6" s="76"/>
      <c r="O6" s="76"/>
    </row>
    <row r="7" spans="1:15" s="11" customFormat="1" ht="66.599999999999994" customHeight="1" x14ac:dyDescent="0.3">
      <c r="A7" s="70"/>
      <c r="B7" s="75"/>
      <c r="C7" s="119" t="s">
        <v>42</v>
      </c>
      <c r="D7" s="120"/>
      <c r="E7" s="120"/>
      <c r="F7" s="120"/>
      <c r="G7" s="120"/>
      <c r="H7" s="120"/>
      <c r="I7" s="18"/>
      <c r="J7" s="12"/>
      <c r="K7" s="76"/>
      <c r="L7" s="10"/>
      <c r="M7" s="76"/>
      <c r="N7" s="76"/>
      <c r="O7" s="76"/>
    </row>
    <row r="8" spans="1:15" s="11" customFormat="1" ht="37.65" customHeight="1" x14ac:dyDescent="0.3">
      <c r="A8" s="70"/>
      <c r="B8" s="75"/>
      <c r="C8" s="120" t="s">
        <v>43</v>
      </c>
      <c r="D8" s="120"/>
      <c r="E8" s="120"/>
      <c r="F8" s="120"/>
      <c r="G8" s="120"/>
      <c r="H8" s="120"/>
      <c r="I8" s="18"/>
      <c r="J8" s="12"/>
      <c r="K8" s="76"/>
      <c r="L8" s="10"/>
      <c r="M8" s="76"/>
      <c r="N8" s="76"/>
      <c r="O8" s="76"/>
    </row>
    <row r="9" spans="1:15" s="11" customFormat="1" ht="194.4" customHeight="1" x14ac:dyDescent="0.3">
      <c r="A9" s="70"/>
      <c r="B9" s="75"/>
      <c r="C9" s="119" t="s">
        <v>44</v>
      </c>
      <c r="D9" s="120"/>
      <c r="E9" s="120"/>
      <c r="F9" s="120"/>
      <c r="G9" s="120"/>
      <c r="H9" s="120"/>
      <c r="I9" s="18"/>
      <c r="J9" s="12"/>
      <c r="K9" s="76"/>
      <c r="L9" s="10"/>
      <c r="M9" s="76"/>
      <c r="N9" s="76"/>
      <c r="O9" s="76"/>
    </row>
    <row r="10" spans="1:15" ht="6" customHeight="1" x14ac:dyDescent="0.3">
      <c r="A10" s="5"/>
      <c r="B10" s="20"/>
      <c r="C10" s="35"/>
      <c r="D10" s="35"/>
      <c r="E10" s="35"/>
      <c r="F10" s="35"/>
      <c r="G10" s="35"/>
      <c r="H10" s="35"/>
      <c r="I10" s="21"/>
      <c r="J10" s="14"/>
    </row>
    <row r="11" spans="1:15" ht="7.5" customHeight="1" thickBot="1" x14ac:dyDescent="0.35">
      <c r="A11" s="5"/>
      <c r="B11" s="22"/>
      <c r="C11" s="23"/>
      <c r="D11" s="23"/>
      <c r="E11" s="23"/>
      <c r="F11" s="23"/>
      <c r="G11" s="23"/>
      <c r="H11" s="23"/>
      <c r="I11" s="24"/>
      <c r="J11" s="14"/>
    </row>
    <row r="12" spans="1:15" ht="9" customHeight="1" thickTop="1" x14ac:dyDescent="0.3">
      <c r="A12" s="5"/>
      <c r="B12" s="5"/>
      <c r="C12" s="13"/>
      <c r="D12" s="13"/>
      <c r="E12" s="13"/>
      <c r="F12" s="13"/>
      <c r="G12" s="13"/>
      <c r="H12" s="13"/>
      <c r="I12" s="14"/>
      <c r="J12" s="14"/>
    </row>
    <row r="13" spans="1:15" hidden="1" x14ac:dyDescent="0.3">
      <c r="A13" s="5"/>
      <c r="B13" s="5"/>
      <c r="C13" s="13"/>
      <c r="D13" s="13"/>
      <c r="E13" s="13"/>
      <c r="F13" s="13"/>
      <c r="G13" s="13"/>
      <c r="H13" s="13"/>
      <c r="I13" s="14"/>
      <c r="J13" s="14"/>
    </row>
    <row r="14" spans="1:15" hidden="1" x14ac:dyDescent="0.3">
      <c r="A14" s="5"/>
      <c r="B14" s="5"/>
      <c r="C14" s="13"/>
      <c r="D14" s="13"/>
      <c r="E14" s="13"/>
      <c r="F14" s="13"/>
      <c r="G14" s="13"/>
      <c r="H14" s="13"/>
      <c r="I14" s="14"/>
      <c r="J14" s="14"/>
    </row>
    <row r="15" spans="1:15" hidden="1" x14ac:dyDescent="0.3">
      <c r="A15" s="5"/>
      <c r="B15" s="5"/>
      <c r="C15" s="13"/>
      <c r="D15" s="13"/>
      <c r="E15" s="13"/>
      <c r="F15" s="13"/>
      <c r="G15" s="13"/>
      <c r="H15" s="13"/>
      <c r="I15" s="14"/>
      <c r="J15" s="14"/>
    </row>
    <row r="16" spans="1:15" hidden="1" x14ac:dyDescent="0.3">
      <c r="A16" s="5"/>
      <c r="B16" s="5"/>
      <c r="C16" s="13"/>
      <c r="D16" s="13"/>
      <c r="E16" s="13"/>
      <c r="F16" s="13"/>
      <c r="G16" s="13"/>
      <c r="H16" s="13"/>
      <c r="I16" s="14"/>
      <c r="J16" s="14"/>
    </row>
    <row r="17" spans="1:10" hidden="1" x14ac:dyDescent="0.3">
      <c r="A17" s="5"/>
      <c r="B17" s="5"/>
      <c r="C17" s="13"/>
      <c r="D17" s="13"/>
      <c r="E17" s="13"/>
      <c r="F17" s="13"/>
      <c r="G17" s="13"/>
      <c r="H17" s="13"/>
      <c r="I17" s="14"/>
      <c r="J17" s="14"/>
    </row>
    <row r="18" spans="1:10" hidden="1" x14ac:dyDescent="0.3">
      <c r="A18" s="5"/>
      <c r="B18" s="5"/>
      <c r="C18" s="13"/>
      <c r="D18" s="13"/>
      <c r="E18" s="13"/>
      <c r="F18" s="13"/>
      <c r="G18" s="13"/>
      <c r="H18" s="13"/>
      <c r="I18" s="14"/>
      <c r="J18" s="14"/>
    </row>
    <row r="19" spans="1:10" hidden="1" x14ac:dyDescent="0.3">
      <c r="A19" s="5"/>
      <c r="B19" s="5"/>
      <c r="C19" s="13"/>
      <c r="D19" s="13"/>
      <c r="E19" s="13"/>
      <c r="F19" s="13"/>
      <c r="G19" s="13"/>
      <c r="H19" s="13"/>
      <c r="I19" s="14"/>
      <c r="J19" s="14"/>
    </row>
    <row r="20" spans="1:10" hidden="1" x14ac:dyDescent="0.3">
      <c r="A20" s="5"/>
      <c r="B20" s="5"/>
      <c r="C20" s="13"/>
      <c r="D20" s="13"/>
      <c r="E20" s="13"/>
      <c r="F20" s="13"/>
      <c r="G20" s="13"/>
      <c r="H20" s="13"/>
      <c r="I20" s="14"/>
      <c r="J20" s="14"/>
    </row>
    <row r="21" spans="1:10" hidden="1" x14ac:dyDescent="0.3">
      <c r="C21" s="15"/>
      <c r="D21" s="15"/>
      <c r="E21" s="15"/>
      <c r="F21" s="15"/>
      <c r="G21" s="15"/>
      <c r="H21" s="15"/>
      <c r="I21" s="7"/>
      <c r="J21" s="7"/>
    </row>
    <row r="22" spans="1:10" hidden="1" x14ac:dyDescent="0.3">
      <c r="C22" s="15"/>
      <c r="D22" s="15"/>
      <c r="E22" s="15"/>
      <c r="F22" s="15"/>
      <c r="G22" s="15"/>
      <c r="H22" s="15"/>
      <c r="I22" s="7"/>
      <c r="J22" s="7"/>
    </row>
    <row r="23" spans="1:10" hidden="1" x14ac:dyDescent="0.3">
      <c r="C23" s="15"/>
      <c r="D23" s="15"/>
      <c r="E23" s="15"/>
      <c r="F23" s="15"/>
      <c r="G23" s="15"/>
      <c r="H23" s="15"/>
      <c r="I23" s="7"/>
      <c r="J23" s="7"/>
    </row>
    <row r="24" spans="1:10" hidden="1" x14ac:dyDescent="0.3">
      <c r="C24" s="15"/>
      <c r="D24" s="15"/>
      <c r="E24" s="15"/>
      <c r="F24" s="15"/>
      <c r="G24" s="15"/>
      <c r="H24" s="15"/>
      <c r="I24" s="7"/>
      <c r="J24" s="7"/>
    </row>
    <row r="25" spans="1:10" hidden="1" x14ac:dyDescent="0.3">
      <c r="C25" s="15"/>
      <c r="D25" s="15"/>
      <c r="E25" s="15"/>
      <c r="F25" s="15"/>
      <c r="G25" s="15"/>
      <c r="H25" s="15"/>
      <c r="I25" s="7"/>
      <c r="J25" s="7"/>
    </row>
    <row r="26" spans="1:10" hidden="1" x14ac:dyDescent="0.3">
      <c r="C26" s="15"/>
      <c r="D26" s="15"/>
      <c r="E26" s="15"/>
      <c r="F26" s="15"/>
      <c r="G26" s="15"/>
      <c r="H26" s="15"/>
      <c r="I26" s="7"/>
      <c r="J26" s="7"/>
    </row>
    <row r="27" spans="1:10" hidden="1" x14ac:dyDescent="0.3">
      <c r="C27" s="15"/>
      <c r="D27" s="15"/>
      <c r="E27" s="15"/>
      <c r="F27" s="15"/>
      <c r="G27" s="15"/>
      <c r="H27" s="15"/>
      <c r="I27" s="7"/>
      <c r="J27" s="7"/>
    </row>
    <row r="28" spans="1:10" hidden="1" x14ac:dyDescent="0.3">
      <c r="C28" s="15"/>
      <c r="D28" s="15"/>
      <c r="E28" s="15"/>
      <c r="F28" s="15"/>
      <c r="G28" s="15"/>
      <c r="H28" s="15"/>
      <c r="I28" s="7"/>
      <c r="J28" s="7"/>
    </row>
    <row r="29" spans="1:10" hidden="1" x14ac:dyDescent="0.3">
      <c r="C29" s="15"/>
      <c r="D29" s="15"/>
      <c r="E29" s="15"/>
      <c r="F29" s="15"/>
      <c r="G29" s="15"/>
      <c r="H29" s="15"/>
      <c r="I29" s="7"/>
      <c r="J29" s="7"/>
    </row>
    <row r="30" spans="1:10" hidden="1" x14ac:dyDescent="0.3">
      <c r="C30" s="15"/>
      <c r="D30" s="15"/>
      <c r="E30" s="15"/>
      <c r="F30" s="15"/>
      <c r="G30" s="15"/>
      <c r="H30" s="15"/>
      <c r="I30" s="7"/>
      <c r="J30" s="7"/>
    </row>
    <row r="31" spans="1:10" hidden="1" x14ac:dyDescent="0.3">
      <c r="C31" s="15"/>
      <c r="D31" s="15"/>
      <c r="E31" s="15"/>
      <c r="F31" s="15"/>
      <c r="G31" s="15"/>
      <c r="H31" s="15"/>
      <c r="I31" s="7"/>
      <c r="J31" s="7"/>
    </row>
    <row r="53" x14ac:dyDescent="0.3"/>
    <row r="54" x14ac:dyDescent="0.3"/>
    <row r="55" x14ac:dyDescent="0.3"/>
    <row r="56" x14ac:dyDescent="0.3"/>
    <row r="57" x14ac:dyDescent="0.3"/>
    <row r="58" x14ac:dyDescent="0.3"/>
  </sheetData>
  <mergeCells count="4">
    <mergeCell ref="C9:H9"/>
    <mergeCell ref="C4:H4"/>
    <mergeCell ref="C7:H7"/>
    <mergeCell ref="C8:H8"/>
  </mergeCells>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38B87D1C47F84BB1E444A562FA1BE0" ma:contentTypeVersion="12" ma:contentTypeDescription="Create a new document." ma:contentTypeScope="" ma:versionID="154451e8b6426a44626245e112e83753">
  <xsd:schema xmlns:xsd="http://www.w3.org/2001/XMLSchema" xmlns:xs="http://www.w3.org/2001/XMLSchema" xmlns:p="http://schemas.microsoft.com/office/2006/metadata/properties" xmlns:ns2="feef5865-a982-42aa-8640-9d4286765ef6" xmlns:ns3="0a4b74c1-d687-4edc-b710-630494ce2a11" xmlns:ns4="945beaa7-419b-4b67-a1d8-02fe35df12c9" targetNamespace="http://schemas.microsoft.com/office/2006/metadata/properties" ma:root="true" ma:fieldsID="86b147f559277016707283fd072888e2" ns2:_="" ns3:_="" ns4:_="">
    <xsd:import namespace="feef5865-a982-42aa-8640-9d4286765ef6"/>
    <xsd:import namespace="0a4b74c1-d687-4edc-b710-630494ce2a11"/>
    <xsd:import namespace="945beaa7-419b-4b67-a1d8-02fe35df12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4b74c1-d687-4edc-b710-630494c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5beaa7-419b-4b67-a1d8-02fe35df12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FCCD2BA5-09BE-49C1-9525-804E953AD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a4b74c1-d687-4edc-b710-630494ce2a11"/>
    <ds:schemaRef ds:uri="945beaa7-419b-4b67-a1d8-02fe35df12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20EEA8-65F1-4D4F-9D7E-8CD0C372FB5C}">
  <ds:schemaRefs>
    <ds:schemaRef ds:uri="http://schemas.microsoft.com/sharepoint/events"/>
  </ds:schemaRefs>
</ds:datastoreItem>
</file>

<file path=customXml/itemProps4.xml><?xml version="1.0" encoding="utf-8"?>
<ds:datastoreItem xmlns:ds="http://schemas.openxmlformats.org/officeDocument/2006/customXml" ds:itemID="{6353BDFE-CBAC-44A1-80FB-B6BD2A0BC037}">
  <ds:schemaRefs>
    <ds:schemaRef ds:uri="http://schemas.microsoft.com/office/2006/documentManagement/types"/>
    <ds:schemaRef ds:uri="http://schemas.microsoft.com/office/infopath/2007/PartnerControls"/>
    <ds:schemaRef ds:uri="0a4b74c1-d687-4edc-b710-630494ce2a11"/>
    <ds:schemaRef ds:uri="http://purl.org/dc/elements/1.1/"/>
    <ds:schemaRef ds:uri="http://schemas.microsoft.com/office/2006/metadata/properties"/>
    <ds:schemaRef ds:uri="feef5865-a982-42aa-8640-9d4286765ef6"/>
    <ds:schemaRef ds:uri="http://purl.org/dc/terms/"/>
    <ds:schemaRef ds:uri="http://schemas.openxmlformats.org/package/2006/metadata/core-properties"/>
    <ds:schemaRef ds:uri="945beaa7-419b-4b67-a1d8-02fe35df12c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Bijlage 5 Prijzenformulier</vt:lpstr>
      <vt:lpstr>Toelichting bijlage 5</vt:lpstr>
      <vt:lpstr>'Bijlage 5 Prijzenformulier'!Afdrukbereik</vt:lpstr>
      <vt:lpstr>'Toelichting bijlage 5'!Afdrukbereik</vt:lpstr>
      <vt:lpstr>OP_BS_SITE</vt:lpstr>
      <vt:lpstr>OP_NW_SITE</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5 - Aanbiedingsbegroting</dc:title>
  <dc:subject>KijfDIS</dc:subject>
  <dc:creator>marcel.lacomble@ProRail.nl</dc:creator>
  <cp:keywords>Aanbiedingsbegroting KijfDIS Light</cp:keywords>
  <dc:description/>
  <cp:lastModifiedBy>Lacomblé, M.E.R. (Marcel)</cp:lastModifiedBy>
  <cp:revision/>
  <cp:lastPrinted>2021-08-23T13:29:00Z</cp:lastPrinted>
  <dcterms:created xsi:type="dcterms:W3CDTF">2017-01-20T10:16:47Z</dcterms:created>
  <dcterms:modified xsi:type="dcterms:W3CDTF">2021-08-23T14:45:16Z</dcterms:modified>
  <cp:category>Aanbiedingsbegroting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0x0101003C38B87D1C47F84BB1E444A562FA1BE0</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ies>
</file>