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https://dreso.sharepoint.com/sites/05056-095-01635-Amare-FitOut-Ext/Shared Documents/General/Inkoop/Europees inkoopproces/Nota van Inlichtingen 2/"/>
    </mc:Choice>
  </mc:AlternateContent>
  <xr:revisionPtr revIDLastSave="0" documentId="8_{8FC432C6-6C6A-4D12-988E-794F2A945DE1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Perceel 1 Standaard Meubilair" sheetId="23" r:id="rId1"/>
    <sheet name="Perceel 2 Maatwerk Meubilair" sheetId="2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23" l="1"/>
  <c r="L27" i="23"/>
  <c r="P27" i="23"/>
  <c r="I19" i="21" l="1"/>
  <c r="I55" i="21" l="1"/>
  <c r="K46" i="21"/>
  <c r="K45" i="21"/>
  <c r="I45" i="21"/>
  <c r="I46" i="21"/>
  <c r="I41" i="21"/>
  <c r="I42" i="21"/>
  <c r="I43" i="21"/>
  <c r="I40" i="21"/>
  <c r="K43" i="21"/>
  <c r="K42" i="21"/>
  <c r="K41" i="21"/>
  <c r="K40" i="21"/>
  <c r="K24" i="21" l="1"/>
  <c r="I24" i="21"/>
  <c r="K23" i="21"/>
  <c r="I23" i="21"/>
  <c r="K22" i="21"/>
  <c r="I22" i="21"/>
  <c r="K21" i="21"/>
  <c r="I21" i="21"/>
  <c r="K19" i="21"/>
  <c r="J29" i="23" l="1"/>
  <c r="J23" i="23"/>
  <c r="J24" i="23"/>
  <c r="J25" i="23"/>
  <c r="J26" i="23"/>
  <c r="L26" i="23"/>
  <c r="P26" i="23"/>
  <c r="L25" i="23"/>
  <c r="P25" i="23"/>
  <c r="L24" i="23"/>
  <c r="P24" i="23"/>
  <c r="L23" i="23"/>
  <c r="P23" i="23"/>
  <c r="I50" i="21" l="1"/>
  <c r="I51" i="21"/>
  <c r="I49" i="21"/>
  <c r="I48" i="21"/>
  <c r="I32" i="21"/>
  <c r="J48" i="23" l="1"/>
  <c r="J49" i="23"/>
  <c r="I27" i="21"/>
  <c r="I28" i="21"/>
  <c r="I29" i="21"/>
  <c r="K29" i="21"/>
  <c r="K28" i="21"/>
  <c r="K27" i="21"/>
  <c r="H83" i="23" l="1"/>
  <c r="J70" i="23"/>
  <c r="L70" i="23"/>
  <c r="P70" i="23"/>
  <c r="I69" i="21"/>
  <c r="I68" i="21" l="1"/>
  <c r="K15" i="21"/>
  <c r="K16" i="21"/>
  <c r="K17" i="21"/>
  <c r="K18" i="21"/>
  <c r="K20" i="21"/>
  <c r="K25" i="21"/>
  <c r="K26" i="21"/>
  <c r="K30" i="21"/>
  <c r="K31" i="21"/>
  <c r="K32" i="21"/>
  <c r="K33" i="21"/>
  <c r="K34" i="21"/>
  <c r="K35" i="21"/>
  <c r="K36" i="21"/>
  <c r="K37" i="21"/>
  <c r="K38" i="21"/>
  <c r="K39" i="21"/>
  <c r="K44" i="21"/>
  <c r="K52" i="21"/>
  <c r="K53" i="21"/>
  <c r="K54" i="21"/>
  <c r="K56" i="21"/>
  <c r="K57" i="21"/>
  <c r="K58" i="21"/>
  <c r="K59" i="21"/>
  <c r="K60" i="21"/>
  <c r="K61" i="21"/>
  <c r="K62" i="21"/>
  <c r="K63" i="21"/>
  <c r="K64" i="21"/>
  <c r="K65" i="21"/>
  <c r="K67" i="21"/>
  <c r="K70" i="21"/>
  <c r="K71" i="21"/>
  <c r="K72" i="21"/>
  <c r="K14" i="21"/>
  <c r="I34" i="21"/>
  <c r="I35" i="21"/>
  <c r="I36" i="21"/>
  <c r="I37" i="21"/>
  <c r="L17" i="23"/>
  <c r="L18" i="23"/>
  <c r="J46" i="23" l="1"/>
  <c r="P46" i="23"/>
  <c r="L46" i="23"/>
  <c r="J50" i="23"/>
  <c r="L50" i="23"/>
  <c r="P50" i="23"/>
  <c r="P16" i="23"/>
  <c r="P17" i="23"/>
  <c r="P18" i="23"/>
  <c r="P19" i="23"/>
  <c r="P20" i="23"/>
  <c r="P21" i="23"/>
  <c r="P22" i="23"/>
  <c r="P28" i="23"/>
  <c r="P30" i="23"/>
  <c r="P31" i="23"/>
  <c r="P32" i="23"/>
  <c r="P33" i="23"/>
  <c r="P34" i="23"/>
  <c r="P35" i="23"/>
  <c r="P36" i="23"/>
  <c r="P37" i="23"/>
  <c r="P38" i="23"/>
  <c r="P39" i="23"/>
  <c r="P40" i="23"/>
  <c r="P41" i="23"/>
  <c r="P42" i="23"/>
  <c r="P43" i="23"/>
  <c r="P44" i="23"/>
  <c r="P45" i="23"/>
  <c r="P47" i="23"/>
  <c r="P51" i="23"/>
  <c r="P52" i="23"/>
  <c r="P53" i="23"/>
  <c r="P54" i="23"/>
  <c r="P55" i="23"/>
  <c r="P56" i="23"/>
  <c r="P57" i="23"/>
  <c r="P58" i="23"/>
  <c r="P59" i="23"/>
  <c r="P60" i="23"/>
  <c r="P61" i="23"/>
  <c r="P62" i="23"/>
  <c r="P63" i="23"/>
  <c r="P64" i="23"/>
  <c r="P65" i="23"/>
  <c r="P66" i="23"/>
  <c r="P67" i="23"/>
  <c r="P68" i="23"/>
  <c r="P69" i="23"/>
  <c r="P71" i="23"/>
  <c r="P72" i="23"/>
  <c r="P73" i="23"/>
  <c r="P74" i="23"/>
  <c r="P75" i="23"/>
  <c r="P77" i="23"/>
  <c r="P78" i="23"/>
  <c r="P79" i="23"/>
  <c r="P80" i="23"/>
  <c r="P81" i="23"/>
  <c r="P15" i="23"/>
  <c r="I67" i="21"/>
  <c r="J62" i="23"/>
  <c r="J63" i="23"/>
  <c r="I57" i="21"/>
  <c r="I58" i="21"/>
  <c r="I59" i="21"/>
  <c r="I60" i="21"/>
  <c r="I61" i="21"/>
  <c r="I62" i="21"/>
  <c r="I63" i="21"/>
  <c r="I64" i="21"/>
  <c r="I65" i="21"/>
  <c r="J61" i="23"/>
  <c r="I16" i="21"/>
  <c r="I17" i="21"/>
  <c r="I18" i="21"/>
  <c r="I25" i="21"/>
  <c r="I26" i="21"/>
  <c r="I30" i="21"/>
  <c r="I15" i="21"/>
  <c r="I72" i="21"/>
  <c r="I71" i="21"/>
  <c r="I44" i="21"/>
  <c r="I52" i="21"/>
  <c r="I53" i="21"/>
  <c r="I54" i="21"/>
  <c r="J31" i="23"/>
  <c r="L31" i="23"/>
  <c r="J58" i="23"/>
  <c r="J59" i="23"/>
  <c r="J60" i="23"/>
  <c r="J16" i="23"/>
  <c r="J17" i="23"/>
  <c r="J18" i="23"/>
  <c r="J19" i="23"/>
  <c r="J20" i="23"/>
  <c r="J21" i="23"/>
  <c r="J28" i="23"/>
  <c r="J30" i="23"/>
  <c r="J33" i="23"/>
  <c r="J34" i="23"/>
  <c r="J35" i="23"/>
  <c r="J36" i="23"/>
  <c r="J37" i="23"/>
  <c r="J38" i="23"/>
  <c r="J39" i="23"/>
  <c r="J40" i="23"/>
  <c r="J41" i="23"/>
  <c r="J42" i="23"/>
  <c r="J43" i="23"/>
  <c r="J45" i="23"/>
  <c r="J47" i="23"/>
  <c r="J51" i="23"/>
  <c r="J52" i="23"/>
  <c r="J53" i="23"/>
  <c r="J54" i="23"/>
  <c r="J55" i="23"/>
  <c r="J56" i="23"/>
  <c r="J57" i="23"/>
  <c r="J65" i="23"/>
  <c r="J66" i="23"/>
  <c r="J67" i="23"/>
  <c r="J68" i="23"/>
  <c r="J69" i="23"/>
  <c r="J72" i="23"/>
  <c r="J73" i="23"/>
  <c r="J74" i="23"/>
  <c r="J78" i="23"/>
  <c r="J79" i="23"/>
  <c r="J80" i="23"/>
  <c r="J15" i="23"/>
  <c r="I76" i="23"/>
  <c r="J76" i="23" s="1"/>
  <c r="L37" i="23"/>
  <c r="L35" i="23"/>
  <c r="L34" i="23"/>
  <c r="L80" i="23"/>
  <c r="L55" i="23"/>
  <c r="L54" i="23"/>
  <c r="L53" i="23"/>
  <c r="L52" i="23"/>
  <c r="I74" i="21" l="1"/>
  <c r="J83" i="23"/>
  <c r="P76" i="23"/>
  <c r="L15" i="23"/>
  <c r="L16" i="23"/>
  <c r="L19" i="23"/>
  <c r="L20" i="23"/>
  <c r="L21" i="23"/>
  <c r="L22" i="23"/>
  <c r="L28" i="23"/>
  <c r="L30" i="23"/>
  <c r="L33" i="23"/>
  <c r="L36" i="23"/>
  <c r="L38" i="23"/>
  <c r="L39" i="23"/>
  <c r="L40" i="23"/>
  <c r="L41" i="23"/>
  <c r="L42" i="23"/>
  <c r="L43" i="23"/>
  <c r="L45" i="23"/>
  <c r="L47" i="23"/>
  <c r="L51" i="23"/>
  <c r="L65" i="23"/>
  <c r="L67" i="23"/>
  <c r="L68" i="23"/>
  <c r="L69" i="23"/>
  <c r="L72" i="23"/>
  <c r="L73" i="23"/>
  <c r="L74" i="23"/>
  <c r="L76" i="23"/>
  <c r="K74" i="21" l="1"/>
  <c r="L79" i="23"/>
  <c r="L78" i="23"/>
  <c r="H74" i="21"/>
  <c r="L83" i="23" l="1"/>
  <c r="P83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tc={83FC77A3-DFE3-41BB-8953-4D0B7ADE2998}</author>
  </authors>
  <commentList>
    <comment ref="O11" authorId="0" shapeId="0" xr:uid="{83FC77A3-DFE3-41BB-8953-4D0B7ADE299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Zie eerdere communicatie. Ikraad aan om niet op te nemen.</t>
      </text>
    </comment>
  </commentList>
</comments>
</file>

<file path=xl/sharedStrings.xml><?xml version="1.0" encoding="utf-8"?>
<sst xmlns="http://schemas.openxmlformats.org/spreadsheetml/2006/main" count="500" uniqueCount="233">
  <si>
    <t>Prijzenblad Perceel Maatwerk meubilair</t>
  </si>
  <si>
    <t>Maatwerk meubilair</t>
  </si>
  <si>
    <t>Project:</t>
  </si>
  <si>
    <t xml:space="preserve">Amare </t>
  </si>
  <si>
    <t>Datum:</t>
  </si>
  <si>
    <t>Naam inschrijver</t>
  </si>
  <si>
    <t>[naam]</t>
  </si>
  <si>
    <t>Totaal offerte bedrag:</t>
  </si>
  <si>
    <t>[bedrag]</t>
  </si>
  <si>
    <t>Onderdelen Offerte</t>
  </si>
  <si>
    <t>Offerte</t>
  </si>
  <si>
    <t>RUIMTE</t>
  </si>
  <si>
    <t>ONTWERP SET</t>
  </si>
  <si>
    <t>AANTAL</t>
  </si>
  <si>
    <t>RICHTPRIJS</t>
  </si>
  <si>
    <t>SUBTOTAAL</t>
  </si>
  <si>
    <t>prijs per eenheid</t>
  </si>
  <si>
    <t>subtotaal</t>
  </si>
  <si>
    <t>opmerkingen</t>
  </si>
  <si>
    <t xml:space="preserve">Maatwerk meubilair </t>
  </si>
  <si>
    <t>1.1</t>
  </si>
  <si>
    <t>Blackstage lockermeubel element A</t>
  </si>
  <si>
    <t>Multifunctionele ruimte</t>
  </si>
  <si>
    <t>NOAHH</t>
  </si>
  <si>
    <t>1.2</t>
  </si>
  <si>
    <t>Blackstage lockermeubel element B / D</t>
  </si>
  <si>
    <t>1.3</t>
  </si>
  <si>
    <t>Blackstage lockermeubel element C</t>
  </si>
  <si>
    <t>1.4</t>
  </si>
  <si>
    <t>Blackstage lockermeubel element E</t>
  </si>
  <si>
    <t>sluitsysteem</t>
  </si>
  <si>
    <t>1.5</t>
  </si>
  <si>
    <t xml:space="preserve">Garderobe meubel Balie </t>
  </si>
  <si>
    <t>element A</t>
  </si>
  <si>
    <t>element B</t>
  </si>
  <si>
    <t>element C</t>
  </si>
  <si>
    <t>element D</t>
  </si>
  <si>
    <t>1.6</t>
  </si>
  <si>
    <t>Garderobe meubel Kast</t>
  </si>
  <si>
    <t>1.7</t>
  </si>
  <si>
    <t>Zitmeubel balkoncafe</t>
  </si>
  <si>
    <t xml:space="preserve">optioneel: zitmeubel balkoncafe - upgrade </t>
  </si>
  <si>
    <t>2.1</t>
  </si>
  <si>
    <t>kussens op tribunetrap</t>
  </si>
  <si>
    <t>Amfitheater</t>
  </si>
  <si>
    <t>4.1</t>
  </si>
  <si>
    <t>Zitmeubel met plantenbak (DET03)</t>
  </si>
  <si>
    <t>Theaterrestaurant</t>
  </si>
  <si>
    <t>JCAU</t>
  </si>
  <si>
    <t>4.2</t>
  </si>
  <si>
    <t>Koffietafel (DET02)</t>
  </si>
  <si>
    <t>4.3</t>
  </si>
  <si>
    <t>Wandplank (DET05)</t>
  </si>
  <si>
    <t>4.4</t>
  </si>
  <si>
    <t>Vaste bartafel (DET07)</t>
  </si>
  <si>
    <t>5.1</t>
  </si>
  <si>
    <t>Portalen</t>
  </si>
  <si>
    <t>Stadskantine</t>
  </si>
  <si>
    <t>Portaal A</t>
  </si>
  <si>
    <t>Portaal B</t>
  </si>
  <si>
    <t>Portaal C</t>
  </si>
  <si>
    <t>Portaal D</t>
  </si>
  <si>
    <t>Portaal E</t>
  </si>
  <si>
    <t>5.2</t>
  </si>
  <si>
    <t>Zitbank geintegreerd in portaal (F)</t>
  </si>
  <si>
    <t>5.3</t>
  </si>
  <si>
    <t>Zittribune geintegreerd in portaal (J)</t>
  </si>
  <si>
    <t>5.4</t>
  </si>
  <si>
    <t>Restaurant tafel hoog aan gevel</t>
  </si>
  <si>
    <t>type L - lengte 12.9 mtr</t>
  </si>
  <si>
    <t>type M - lengte 2.2 mtr</t>
  </si>
  <si>
    <t>type N - lengte 7.45 mtr</t>
  </si>
  <si>
    <t>type O - lengte 3.9 mtr</t>
  </si>
  <si>
    <t>5.5</t>
  </si>
  <si>
    <t>Zitbanken type G</t>
  </si>
  <si>
    <t>5.6</t>
  </si>
  <si>
    <t>Zitbanken type H</t>
  </si>
  <si>
    <t>5.7</t>
  </si>
  <si>
    <t>Zitbanken type I</t>
  </si>
  <si>
    <t>5.8</t>
  </si>
  <si>
    <t>Zitbanken type K</t>
  </si>
  <si>
    <t>6.1</t>
  </si>
  <si>
    <t>Mobiele bars module 1 (WARM01)</t>
  </si>
  <si>
    <t xml:space="preserve">Foyers </t>
  </si>
  <si>
    <t>6.2</t>
  </si>
  <si>
    <t>Mobiele bars module 2 (KOUD)</t>
  </si>
  <si>
    <t>6.3</t>
  </si>
  <si>
    <t>Mobiele bars module 3 (WARM02)</t>
  </si>
  <si>
    <t>6.4</t>
  </si>
  <si>
    <t>Mobiele bars module 4 (KOFFIE)</t>
  </si>
  <si>
    <t>6.5</t>
  </si>
  <si>
    <t>Mobiele bars module 5 (HOEK)</t>
  </si>
  <si>
    <t>6.6</t>
  </si>
  <si>
    <t>Mobiele bars CZ B1</t>
  </si>
  <si>
    <t>6.7</t>
  </si>
  <si>
    <t>Mobiele bars CZ B2</t>
  </si>
  <si>
    <t>6.8</t>
  </si>
  <si>
    <t>Mobiele bars CZ A1</t>
  </si>
  <si>
    <t>6.9</t>
  </si>
  <si>
    <t>Mobiele bars CZ A2</t>
  </si>
  <si>
    <t>6.10</t>
  </si>
  <si>
    <t>optioneel: glazen scherm</t>
  </si>
  <si>
    <t>6.11</t>
  </si>
  <si>
    <t>Verhoogde traanplaatvloer (opstelling A1, A2, B1, B2)</t>
  </si>
  <si>
    <t>6.12</t>
  </si>
  <si>
    <t>Ticket controle meubelen</t>
  </si>
  <si>
    <t>6.13</t>
  </si>
  <si>
    <t>Ticket controle afscherming meubel</t>
  </si>
  <si>
    <t>7.1</t>
  </si>
  <si>
    <t>Lange bank</t>
  </si>
  <si>
    <t>Artiestenfoyer</t>
  </si>
  <si>
    <t>7.2</t>
  </si>
  <si>
    <t>Tribune element</t>
  </si>
  <si>
    <t>Totaalprijs</t>
  </si>
  <si>
    <t>De inschrijver(s)/combinanten,</t>
  </si>
  <si>
    <t>A.</t>
  </si>
  <si>
    <t>B</t>
  </si>
  <si>
    <t>C.</t>
  </si>
  <si>
    <t>Prijzenblad Perceel Standaard Meubilair</t>
  </si>
  <si>
    <t>Standaard Meubilair</t>
  </si>
  <si>
    <t>Alternatieve product opties</t>
  </si>
  <si>
    <t>PROEF</t>
  </si>
  <si>
    <t>AANTALLEN</t>
  </si>
  <si>
    <t>BUDGET</t>
  </si>
  <si>
    <t>omschrijving</t>
  </si>
  <si>
    <t>#</t>
  </si>
  <si>
    <t>Meubilair Gemeenschappelijke ruimten</t>
  </si>
  <si>
    <t>Barkruk (LM-TR-001)</t>
  </si>
  <si>
    <t>Theater restaurant</t>
  </si>
  <si>
    <t>ja</t>
  </si>
  <si>
    <t>naam / type</t>
  </si>
  <si>
    <t>Restaurant stoel (LM-TR-003)</t>
  </si>
  <si>
    <t>Restaurant stoel (LM-TR-004)</t>
  </si>
  <si>
    <t>Restaurant tafel recht 2p (LM-TR-005 c)</t>
  </si>
  <si>
    <t>Restaurant tafel recht 4p (LM-TR-005 b)</t>
  </si>
  <si>
    <t>Restaurant tafel rond 4p (LM-TR-005 a)</t>
  </si>
  <si>
    <t xml:space="preserve">JCAU </t>
  </si>
  <si>
    <t>1.8</t>
  </si>
  <si>
    <t xml:space="preserve">Verlichting </t>
  </si>
  <si>
    <t>LM-TR-008</t>
  </si>
  <si>
    <t>LM-TR-009a</t>
  </si>
  <si>
    <t>LM-TR-009b</t>
  </si>
  <si>
    <t>LM-TR-009c</t>
  </si>
  <si>
    <t>1.9a</t>
  </si>
  <si>
    <t>Terrastafel</t>
  </si>
  <si>
    <t>1.9b</t>
  </si>
  <si>
    <t>Terrasstoel</t>
  </si>
  <si>
    <t>1.10</t>
  </si>
  <si>
    <t>Tapijt</t>
  </si>
  <si>
    <t>staal materiaal</t>
  </si>
  <si>
    <t>1.11</t>
  </si>
  <si>
    <t>Garderobe stelpost</t>
  </si>
  <si>
    <t>Stoelen zone A (G)</t>
  </si>
  <si>
    <t>2.2</t>
  </si>
  <si>
    <t>Stoelen zone B (G)</t>
  </si>
  <si>
    <t>2.3</t>
  </si>
  <si>
    <t>Stoelen zone C (G)</t>
  </si>
  <si>
    <t>2.4</t>
  </si>
  <si>
    <t>Barkruk zone B  (H)</t>
  </si>
  <si>
    <t>2.5</t>
  </si>
  <si>
    <t>Barkruk zone C en D (H)</t>
  </si>
  <si>
    <t>2.6</t>
  </si>
  <si>
    <t>Kussens (I)</t>
  </si>
  <si>
    <t>2.7</t>
  </si>
  <si>
    <t>Restaurant tafel 2p (A)</t>
  </si>
  <si>
    <t>2.9</t>
  </si>
  <si>
    <t>Restaurant tafel 4p (B)</t>
  </si>
  <si>
    <t>2.10</t>
  </si>
  <si>
    <t>Restaurant tafel 6p (C )</t>
  </si>
  <si>
    <t>2.11</t>
  </si>
  <si>
    <t>Restaurant tafel 8p (E )</t>
  </si>
  <si>
    <t>2.12</t>
  </si>
  <si>
    <t>Restaurant tafel 12p (F)</t>
  </si>
  <si>
    <t>3.1</t>
  </si>
  <si>
    <t>stapelbare stoel (LM-001)</t>
  </si>
  <si>
    <t>Foyer CZ en TZ</t>
  </si>
  <si>
    <t>optioneel transportkar</t>
  </si>
  <si>
    <t>3.2</t>
  </si>
  <si>
    <t>Tafel (LM-002)</t>
  </si>
  <si>
    <t>optioneel: meerprijs schaamschot</t>
  </si>
  <si>
    <t>optioneel: meerprijs aansluitpanel (220V en usb)</t>
  </si>
  <si>
    <t>3.3</t>
  </si>
  <si>
    <t>Sta tafel (LM-FOY-006)</t>
  </si>
  <si>
    <t>3.4</t>
  </si>
  <si>
    <t>Fauteuils 1 (LM-FOY-001)</t>
  </si>
  <si>
    <t>3.5</t>
  </si>
  <si>
    <t>Fauteuils 2 (LM-FOY-002)</t>
  </si>
  <si>
    <t>3.6</t>
  </si>
  <si>
    <t>Fauteuils 3 (LM-FOY-003)</t>
  </si>
  <si>
    <t>3.7</t>
  </si>
  <si>
    <t>Fauteuils 4 (LM-FOY-004)</t>
  </si>
  <si>
    <t>3.8</t>
  </si>
  <si>
    <t>Bijzettafel (LM-FOY-005)</t>
  </si>
  <si>
    <t>3.9</t>
  </si>
  <si>
    <t>Loungebank (LM-TZ-001)</t>
  </si>
  <si>
    <t>3.10</t>
  </si>
  <si>
    <t>3.11</t>
  </si>
  <si>
    <t>Bankje  (LM-CZ-001)</t>
  </si>
  <si>
    <t>3.12</t>
  </si>
  <si>
    <t>Poufs (LM-TZ-002)</t>
  </si>
  <si>
    <t>3.13</t>
  </si>
  <si>
    <t>Poufs (LM-CZ-002)</t>
  </si>
  <si>
    <t>3.14</t>
  </si>
  <si>
    <t>Pendelarmatuur LM-CZ-003</t>
  </si>
  <si>
    <t>3.15</t>
  </si>
  <si>
    <t>Pendelarmatuur LM-TZ-005</t>
  </si>
  <si>
    <t>3.16</t>
  </si>
  <si>
    <t>Pendelarmatuur LM-TZ-006</t>
  </si>
  <si>
    <t>Eettafel (A)</t>
  </si>
  <si>
    <t>Eetstoelen (B)</t>
  </si>
  <si>
    <t>Eettafel (C )</t>
  </si>
  <si>
    <t>Lage stoelen (D)</t>
  </si>
  <si>
    <t>Lage tafels (E )</t>
  </si>
  <si>
    <t>Hanglamp naar ontwerp van NOAHH</t>
  </si>
  <si>
    <t>Fauteuils</t>
  </si>
  <si>
    <t>Artiesten ingang</t>
  </si>
  <si>
    <t>BRUNN</t>
  </si>
  <si>
    <t>lage tafel rond</t>
  </si>
  <si>
    <t>kasten opslag</t>
  </si>
  <si>
    <t>Stoelen (A)</t>
  </si>
  <si>
    <t>Artiesten kleedkamer</t>
  </si>
  <si>
    <t>Tafels rond (B)</t>
  </si>
  <si>
    <t>Balkoncafe</t>
  </si>
  <si>
    <t>Poufs</t>
  </si>
  <si>
    <t>* transport en inhuiskosten dienen integraal onderdeel te zijn van de eenheidsprijzen</t>
  </si>
  <si>
    <t>Restaurant stoel (LM-TR-002) (vervallen)</t>
  </si>
  <si>
    <t>LM-TR-010</t>
  </si>
  <si>
    <t>Barkrukken (LM-TR-001)</t>
  </si>
  <si>
    <t>Het plafondbedrag voor de Totaalprijs bedraagt € 550.000. Inschrijven boven het plafondbedrag leidt tot uitsluiting van beoordeling van de inschrijving en daarmee komt de inschrijving ook niet in aanmerking voor gunning.</t>
  </si>
  <si>
    <t>(Naam, functie en handtekening)</t>
  </si>
  <si>
    <t xml:space="preserve"> </t>
  </si>
  <si>
    <t>Perceel 1:</t>
  </si>
  <si>
    <t xml:space="preserve">Perceel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</si>
</sst>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_ &quot;€&quot;\ * #,##0_ ;_ &quot;€&quot;\ * \-#,##0_ ;_ &quot;€&quot;\ * &quot;-&quot;??_ ;_ @_ "/>
    <numFmt numFmtId="166" formatCode="_ [$€-413]\ * #,##0.00_ ;_ [$€-413]\ * \-#,##0.00_ ;_ [$€-413]\ * &quot;-&quot;??_ ;_ @_ "/>
    <numFmt numFmtId="167" formatCode="_(&quot;€&quot;\ * #,##0_);_(&quot;€&quot;\ * \(#,##0\);_(&quot;€&quot;\ * &quot;-&quot;??_);_(@_)"/>
    <numFmt numFmtId="168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8"/>
      <color rgb="FF646464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1" fillId="0" borderId="0"/>
    <xf numFmtId="0" fontId="11" fillId="0" borderId="0"/>
    <xf numFmtId="43" fontId="10" fillId="0" borderId="0" applyFont="0" applyFill="0" applyBorder="0" applyAlignment="0" applyProtection="0"/>
  </cellStyleXfs>
  <cellXfs count="182">
    <xf numFmtId="0" fontId="0" fillId="0" borderId="0" xfId="0"/>
    <xf numFmtId="0" fontId="0" fillId="4" borderId="0" xfId="0" applyFont="1" applyFill="1"/>
    <xf numFmtId="0" fontId="2" fillId="2" borderId="0" xfId="0" applyFont="1" applyFill="1"/>
    <xf numFmtId="0" fontId="3" fillId="2" borderId="0" xfId="0" applyFont="1" applyFill="1" applyBorder="1"/>
    <xf numFmtId="0" fontId="3" fillId="3" borderId="0" xfId="0" applyFont="1" applyFill="1" applyBorder="1"/>
    <xf numFmtId="0" fontId="2" fillId="2" borderId="1" xfId="0" applyFont="1" applyFill="1" applyBorder="1"/>
    <xf numFmtId="0" fontId="2" fillId="2" borderId="0" xfId="0" applyFont="1" applyFill="1" applyBorder="1"/>
    <xf numFmtId="0" fontId="2" fillId="2" borderId="2" xfId="0" applyFont="1" applyFill="1" applyBorder="1" applyAlignment="1">
      <alignment vertical="top" wrapText="1"/>
    </xf>
    <xf numFmtId="0" fontId="6" fillId="2" borderId="0" xfId="0" applyFont="1" applyFill="1"/>
    <xf numFmtId="0" fontId="2" fillId="4" borderId="0" xfId="0" applyFont="1" applyFill="1"/>
    <xf numFmtId="1" fontId="0" fillId="4" borderId="0" xfId="0" applyNumberFormat="1" applyFont="1" applyFill="1"/>
    <xf numFmtId="164" fontId="2" fillId="2" borderId="0" xfId="0" applyNumberFormat="1" applyFont="1" applyFill="1"/>
    <xf numFmtId="166" fontId="3" fillId="2" borderId="0" xfId="0" applyNumberFormat="1" applyFont="1" applyFill="1" applyBorder="1"/>
    <xf numFmtId="164" fontId="3" fillId="3" borderId="0" xfId="0" applyNumberFormat="1" applyFont="1" applyFill="1" applyBorder="1"/>
    <xf numFmtId="166" fontId="3" fillId="3" borderId="0" xfId="0" applyNumberFormat="1" applyFont="1" applyFill="1" applyBorder="1"/>
    <xf numFmtId="164" fontId="2" fillId="2" borderId="0" xfId="0" applyNumberFormat="1" applyFont="1" applyFill="1" applyBorder="1"/>
    <xf numFmtId="164" fontId="2" fillId="2" borderId="2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44" fontId="2" fillId="2" borderId="6" xfId="2" applyNumberFormat="1" applyFont="1" applyFill="1" applyBorder="1"/>
    <xf numFmtId="0" fontId="4" fillId="5" borderId="3" xfId="0" applyFont="1" applyFill="1" applyBorder="1"/>
    <xf numFmtId="0" fontId="4" fillId="5" borderId="6" xfId="0" applyFont="1" applyFill="1" applyBorder="1"/>
    <xf numFmtId="2" fontId="2" fillId="2" borderId="3" xfId="2" applyNumberFormat="1" applyFont="1" applyFill="1" applyBorder="1"/>
    <xf numFmtId="164" fontId="3" fillId="5" borderId="12" xfId="0" applyNumberFormat="1" applyFont="1" applyFill="1" applyBorder="1"/>
    <xf numFmtId="0" fontId="2" fillId="2" borderId="13" xfId="0" applyFont="1" applyFill="1" applyBorder="1" applyAlignment="1">
      <alignment vertical="top" wrapText="1"/>
    </xf>
    <xf numFmtId="0" fontId="3" fillId="5" borderId="14" xfId="0" applyFont="1" applyFill="1" applyBorder="1"/>
    <xf numFmtId="0" fontId="7" fillId="0" borderId="8" xfId="0" applyFont="1" applyBorder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0" fontId="2" fillId="2" borderId="15" xfId="0" applyFont="1" applyFill="1" applyBorder="1"/>
    <xf numFmtId="0" fontId="3" fillId="3" borderId="11" xfId="0" applyFont="1" applyFill="1" applyBorder="1"/>
    <xf numFmtId="0" fontId="7" fillId="4" borderId="19" xfId="0" applyFont="1" applyFill="1" applyBorder="1" applyAlignment="1">
      <alignment horizontal="right" wrapText="1"/>
    </xf>
    <xf numFmtId="0" fontId="0" fillId="4" borderId="4" xfId="0" applyFont="1" applyFill="1" applyBorder="1" applyAlignment="1">
      <alignment wrapText="1"/>
    </xf>
    <xf numFmtId="164" fontId="0" fillId="4" borderId="4" xfId="0" applyNumberFormat="1" applyFont="1" applyFill="1" applyBorder="1" applyAlignment="1">
      <alignment wrapText="1"/>
    </xf>
    <xf numFmtId="165" fontId="2" fillId="4" borderId="0" xfId="2" applyNumberFormat="1" applyFont="1" applyFill="1" applyBorder="1"/>
    <xf numFmtId="1" fontId="0" fillId="0" borderId="13" xfId="0" applyNumberFormat="1" applyFont="1" applyBorder="1" applyAlignment="1">
      <alignment horizontal="center" wrapText="1"/>
    </xf>
    <xf numFmtId="164" fontId="0" fillId="0" borderId="23" xfId="0" applyNumberFormat="1" applyFont="1" applyBorder="1" applyAlignment="1">
      <alignment wrapText="1"/>
    </xf>
    <xf numFmtId="164" fontId="0" fillId="0" borderId="20" xfId="0" applyNumberFormat="1" applyFont="1" applyBorder="1" applyAlignment="1">
      <alignment wrapText="1"/>
    </xf>
    <xf numFmtId="0" fontId="5" fillId="4" borderId="0" xfId="0" applyFont="1" applyFill="1" applyBorder="1"/>
    <xf numFmtId="0" fontId="5" fillId="4" borderId="0" xfId="0" applyFont="1" applyFill="1" applyBorder="1" applyAlignment="1">
      <alignment horizontal="left"/>
    </xf>
    <xf numFmtId="164" fontId="2" fillId="4" borderId="0" xfId="0" applyNumberFormat="1" applyFont="1" applyFill="1"/>
    <xf numFmtId="1" fontId="5" fillId="4" borderId="0" xfId="0" applyNumberFormat="1" applyFont="1" applyFill="1" applyBorder="1" applyAlignment="1">
      <alignment horizontal="center"/>
    </xf>
    <xf numFmtId="1" fontId="3" fillId="4" borderId="0" xfId="0" applyNumberFormat="1" applyFont="1" applyFill="1" applyBorder="1"/>
    <xf numFmtId="0" fontId="3" fillId="4" borderId="0" xfId="0" applyFont="1" applyFill="1" applyBorder="1"/>
    <xf numFmtId="166" fontId="3" fillId="4" borderId="0" xfId="0" applyNumberFormat="1" applyFont="1" applyFill="1" applyBorder="1"/>
    <xf numFmtId="0" fontId="0" fillId="4" borderId="0" xfId="0" applyFill="1"/>
    <xf numFmtId="0" fontId="8" fillId="4" borderId="0" xfId="0" applyFont="1" applyFill="1" applyBorder="1"/>
    <xf numFmtId="0" fontId="6" fillId="4" borderId="0" xfId="0" applyFont="1" applyFill="1"/>
    <xf numFmtId="0" fontId="2" fillId="2" borderId="4" xfId="0" applyFont="1" applyFill="1" applyBorder="1" applyAlignment="1">
      <alignment horizontal="left" vertical="top" wrapText="1"/>
    </xf>
    <xf numFmtId="0" fontId="3" fillId="5" borderId="29" xfId="0" applyFont="1" applyFill="1" applyBorder="1" applyAlignment="1">
      <alignment horizontal="left"/>
    </xf>
    <xf numFmtId="0" fontId="0" fillId="0" borderId="13" xfId="0" applyFont="1" applyBorder="1" applyAlignment="1">
      <alignment horizontal="left" wrapText="1"/>
    </xf>
    <xf numFmtId="0" fontId="0" fillId="4" borderId="13" xfId="0" applyFont="1" applyFill="1" applyBorder="1" applyAlignment="1">
      <alignment horizontal="left" wrapText="1"/>
    </xf>
    <xf numFmtId="164" fontId="0" fillId="4" borderId="23" xfId="0" applyNumberFormat="1" applyFont="1" applyFill="1" applyBorder="1" applyAlignment="1">
      <alignment wrapText="1"/>
    </xf>
    <xf numFmtId="0" fontId="2" fillId="2" borderId="30" xfId="0" applyFont="1" applyFill="1" applyBorder="1"/>
    <xf numFmtId="0" fontId="2" fillId="2" borderId="32" xfId="0" applyFont="1" applyFill="1" applyBorder="1"/>
    <xf numFmtId="164" fontId="2" fillId="2" borderId="32" xfId="0" applyNumberFormat="1" applyFont="1" applyFill="1" applyBorder="1"/>
    <xf numFmtId="0" fontId="2" fillId="2" borderId="22" xfId="0" applyFont="1" applyFill="1" applyBorder="1" applyAlignment="1">
      <alignment vertical="top" wrapText="1"/>
    </xf>
    <xf numFmtId="0" fontId="2" fillId="2" borderId="28" xfId="0" applyFont="1" applyFill="1" applyBorder="1" applyAlignment="1">
      <alignment vertical="top" wrapText="1"/>
    </xf>
    <xf numFmtId="0" fontId="3" fillId="5" borderId="33" xfId="0" applyFont="1" applyFill="1" applyBorder="1"/>
    <xf numFmtId="0" fontId="4" fillId="5" borderId="20" xfId="0" applyFont="1" applyFill="1" applyBorder="1"/>
    <xf numFmtId="0" fontId="7" fillId="0" borderId="27" xfId="0" applyFont="1" applyBorder="1" applyAlignment="1">
      <alignment horizontal="right" wrapText="1"/>
    </xf>
    <xf numFmtId="165" fontId="2" fillId="2" borderId="20" xfId="2" applyNumberFormat="1" applyFont="1" applyFill="1" applyBorder="1"/>
    <xf numFmtId="165" fontId="2" fillId="4" borderId="36" xfId="2" applyNumberFormat="1" applyFont="1" applyFill="1" applyBorder="1"/>
    <xf numFmtId="0" fontId="3" fillId="6" borderId="37" xfId="0" applyFont="1" applyFill="1" applyBorder="1"/>
    <xf numFmtId="167" fontId="3" fillId="6" borderId="40" xfId="0" applyNumberFormat="1" applyFont="1" applyFill="1" applyBorder="1"/>
    <xf numFmtId="165" fontId="3" fillId="6" borderId="38" xfId="0" applyNumberFormat="1" applyFont="1" applyFill="1" applyBorder="1"/>
    <xf numFmtId="165" fontId="3" fillId="6" borderId="41" xfId="0" applyNumberFormat="1" applyFont="1" applyFill="1" applyBorder="1"/>
    <xf numFmtId="165" fontId="3" fillId="6" borderId="42" xfId="0" applyNumberFormat="1" applyFont="1" applyFill="1" applyBorder="1"/>
    <xf numFmtId="0" fontId="2" fillId="2" borderId="5" xfId="0" applyFont="1" applyFill="1" applyBorder="1" applyAlignment="1">
      <alignment horizontal="left" vertical="top" wrapText="1"/>
    </xf>
    <xf numFmtId="0" fontId="3" fillId="5" borderId="43" xfId="0" applyFont="1" applyFill="1" applyBorder="1" applyAlignment="1">
      <alignment horizontal="left"/>
    </xf>
    <xf numFmtId="0" fontId="0" fillId="0" borderId="7" xfId="0" applyFont="1" applyBorder="1" applyAlignment="1">
      <alignment horizontal="left" wrapText="1"/>
    </xf>
    <xf numFmtId="0" fontId="0" fillId="4" borderId="7" xfId="0" applyFont="1" applyFill="1" applyBorder="1" applyAlignment="1">
      <alignment horizontal="left" wrapText="1"/>
    </xf>
    <xf numFmtId="164" fontId="2" fillId="2" borderId="4" xfId="0" applyNumberFormat="1" applyFont="1" applyFill="1" applyBorder="1" applyAlignment="1">
      <alignment vertical="top" wrapText="1"/>
    </xf>
    <xf numFmtId="164" fontId="3" fillId="5" borderId="10" xfId="0" applyNumberFormat="1" applyFont="1" applyFill="1" applyBorder="1"/>
    <xf numFmtId="164" fontId="0" fillId="4" borderId="13" xfId="0" applyNumberFormat="1" applyFont="1" applyFill="1" applyBorder="1" applyAlignment="1">
      <alignment wrapText="1"/>
    </xf>
    <xf numFmtId="164" fontId="0" fillId="0" borderId="13" xfId="0" applyNumberFormat="1" applyFont="1" applyBorder="1" applyAlignment="1">
      <alignment wrapText="1"/>
    </xf>
    <xf numFmtId="167" fontId="3" fillId="6" borderId="39" xfId="0" applyNumberFormat="1" applyFont="1" applyFill="1" applyBorder="1"/>
    <xf numFmtId="0" fontId="2" fillId="2" borderId="24" xfId="0" applyFont="1" applyFill="1" applyBorder="1" applyAlignment="1">
      <alignment vertical="top" wrapText="1"/>
    </xf>
    <xf numFmtId="0" fontId="4" fillId="5" borderId="27" xfId="0" applyFont="1" applyFill="1" applyBorder="1"/>
    <xf numFmtId="44" fontId="2" fillId="2" borderId="27" xfId="2" applyNumberFormat="1" applyFont="1" applyFill="1" applyBorder="1"/>
    <xf numFmtId="44" fontId="2" fillId="2" borderId="34" xfId="2" applyNumberFormat="1" applyFont="1" applyFill="1" applyBorder="1"/>
    <xf numFmtId="165" fontId="2" fillId="4" borderId="46" xfId="2" applyNumberFormat="1" applyFont="1" applyFill="1" applyBorder="1"/>
    <xf numFmtId="165" fontId="3" fillId="6" borderId="47" xfId="0" applyNumberFormat="1" applyFont="1" applyFill="1" applyBorder="1"/>
    <xf numFmtId="165" fontId="3" fillId="6" borderId="40" xfId="0" applyNumberFormat="1" applyFont="1" applyFill="1" applyBorder="1"/>
    <xf numFmtId="0" fontId="2" fillId="2" borderId="35" xfId="0" applyNumberFormat="1" applyFont="1" applyFill="1" applyBorder="1" applyAlignment="1">
      <alignment vertical="top" wrapText="1"/>
    </xf>
    <xf numFmtId="166" fontId="4" fillId="5" borderId="27" xfId="0" applyNumberFormat="1" applyFont="1" applyFill="1" applyBorder="1"/>
    <xf numFmtId="166" fontId="2" fillId="2" borderId="27" xfId="1" applyNumberFormat="1" applyFont="1" applyFill="1" applyBorder="1"/>
    <xf numFmtId="166" fontId="2" fillId="4" borderId="46" xfId="1" applyNumberFormat="1" applyFont="1" applyFill="1" applyBorder="1"/>
    <xf numFmtId="166" fontId="3" fillId="6" borderId="37" xfId="0" applyNumberFormat="1" applyFont="1" applyFill="1" applyBorder="1"/>
    <xf numFmtId="164" fontId="3" fillId="5" borderId="26" xfId="0" applyNumberFormat="1" applyFont="1" applyFill="1" applyBorder="1"/>
    <xf numFmtId="164" fontId="0" fillId="0" borderId="48" xfId="0" applyNumberFormat="1" applyFont="1" applyBorder="1" applyAlignment="1">
      <alignment wrapText="1"/>
    </xf>
    <xf numFmtId="164" fontId="0" fillId="0" borderId="48" xfId="0" applyNumberFormat="1" applyBorder="1" applyAlignment="1">
      <alignment wrapText="1"/>
    </xf>
    <xf numFmtId="164" fontId="2" fillId="2" borderId="2" xfId="0" applyNumberFormat="1" applyFont="1" applyFill="1" applyBorder="1" applyAlignment="1">
      <alignment horizontal="center" vertical="top" wrapText="1"/>
    </xf>
    <xf numFmtId="168" fontId="0" fillId="0" borderId="48" xfId="1" applyNumberFormat="1" applyFont="1" applyBorder="1" applyAlignment="1">
      <alignment wrapText="1"/>
    </xf>
    <xf numFmtId="168" fontId="2" fillId="2" borderId="0" xfId="1" applyNumberFormat="1" applyFont="1" applyFill="1" applyAlignment="1">
      <alignment horizontal="center"/>
    </xf>
    <xf numFmtId="168" fontId="2" fillId="4" borderId="0" xfId="1" applyNumberFormat="1" applyFont="1" applyFill="1" applyAlignment="1">
      <alignment horizontal="center"/>
    </xf>
    <xf numFmtId="168" fontId="5" fillId="4" borderId="0" xfId="1" applyNumberFormat="1" applyFont="1" applyFill="1" applyBorder="1" applyAlignment="1">
      <alignment horizontal="center"/>
    </xf>
    <xf numFmtId="168" fontId="3" fillId="3" borderId="0" xfId="1" applyNumberFormat="1" applyFont="1" applyFill="1" applyBorder="1" applyAlignment="1">
      <alignment horizontal="center"/>
    </xf>
    <xf numFmtId="168" fontId="2" fillId="2" borderId="0" xfId="1" applyNumberFormat="1" applyFont="1" applyFill="1" applyBorder="1" applyAlignment="1">
      <alignment horizontal="center"/>
    </xf>
    <xf numFmtId="168" fontId="2" fillId="2" borderId="2" xfId="1" applyNumberFormat="1" applyFont="1" applyFill="1" applyBorder="1" applyAlignment="1">
      <alignment horizontal="center" vertical="top" wrapText="1"/>
    </xf>
    <xf numFmtId="168" fontId="3" fillId="5" borderId="26" xfId="1" applyNumberFormat="1" applyFont="1" applyFill="1" applyBorder="1" applyAlignment="1">
      <alignment horizontal="center"/>
    </xf>
    <xf numFmtId="168" fontId="0" fillId="4" borderId="4" xfId="1" applyNumberFormat="1" applyFont="1" applyFill="1" applyBorder="1" applyAlignment="1">
      <alignment horizontal="center" wrapText="1"/>
    </xf>
    <xf numFmtId="168" fontId="0" fillId="4" borderId="0" xfId="1" applyNumberFormat="1" applyFont="1" applyFill="1" applyAlignment="1">
      <alignment horizontal="center"/>
    </xf>
    <xf numFmtId="168" fontId="0" fillId="0" borderId="0" xfId="1" applyNumberFormat="1" applyFont="1" applyAlignment="1">
      <alignment horizontal="center"/>
    </xf>
    <xf numFmtId="0" fontId="0" fillId="4" borderId="48" xfId="0" applyFont="1" applyFill="1" applyBorder="1" applyAlignment="1">
      <alignment horizontal="left" wrapText="1"/>
    </xf>
    <xf numFmtId="0" fontId="7" fillId="4" borderId="49" xfId="0" applyFont="1" applyFill="1" applyBorder="1" applyAlignment="1">
      <alignment horizontal="right" wrapText="1"/>
    </xf>
    <xf numFmtId="0" fontId="0" fillId="4" borderId="50" xfId="0" applyFont="1" applyFill="1" applyBorder="1" applyAlignment="1">
      <alignment wrapText="1"/>
    </xf>
    <xf numFmtId="164" fontId="0" fillId="4" borderId="50" xfId="0" applyNumberFormat="1" applyFont="1" applyFill="1" applyBorder="1" applyAlignment="1">
      <alignment wrapText="1"/>
    </xf>
    <xf numFmtId="1" fontId="0" fillId="0" borderId="21" xfId="0" applyNumberFormat="1" applyFont="1" applyBorder="1" applyAlignment="1">
      <alignment horizontal="center" wrapText="1"/>
    </xf>
    <xf numFmtId="164" fontId="0" fillId="0" borderId="21" xfId="0" applyNumberFormat="1" applyFont="1" applyBorder="1" applyAlignment="1">
      <alignment wrapText="1"/>
    </xf>
    <xf numFmtId="0" fontId="0" fillId="4" borderId="3" xfId="0" applyFont="1" applyFill="1" applyBorder="1" applyAlignment="1">
      <alignment horizontal="left" wrapText="1"/>
    </xf>
    <xf numFmtId="0" fontId="0" fillId="4" borderId="21" xfId="0" applyFont="1" applyFill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3" fillId="2" borderId="31" xfId="0" applyFont="1" applyFill="1" applyBorder="1" applyAlignment="1">
      <alignment vertical="center"/>
    </xf>
    <xf numFmtId="44" fontId="2" fillId="2" borderId="27" xfId="2" applyFont="1" applyFill="1" applyBorder="1"/>
    <xf numFmtId="44" fontId="2" fillId="2" borderId="6" xfId="2" applyFont="1" applyFill="1" applyBorder="1"/>
    <xf numFmtId="168" fontId="0" fillId="0" borderId="48" xfId="1" applyNumberFormat="1" applyFont="1" applyFill="1" applyBorder="1" applyAlignment="1">
      <alignment wrapText="1"/>
    </xf>
    <xf numFmtId="0" fontId="11" fillId="0" borderId="30" xfId="5" applyFont="1" applyFill="1" applyBorder="1" applyAlignment="1" applyProtection="1">
      <alignment vertical="top"/>
      <protection locked="0"/>
    </xf>
    <xf numFmtId="0" fontId="11" fillId="0" borderId="32" xfId="5" applyFont="1" applyFill="1" applyBorder="1" applyAlignment="1" applyProtection="1">
      <alignment vertical="top"/>
      <protection locked="0"/>
    </xf>
    <xf numFmtId="0" fontId="11" fillId="0" borderId="52" xfId="5" applyFont="1" applyFill="1" applyBorder="1" applyAlignment="1" applyProtection="1">
      <alignment horizontal="left" vertical="top"/>
      <protection locked="0"/>
    </xf>
    <xf numFmtId="0" fontId="11" fillId="0" borderId="46" xfId="5" applyFont="1" applyFill="1" applyBorder="1" applyAlignment="1" applyProtection="1">
      <alignment vertical="top"/>
      <protection locked="0"/>
    </xf>
    <xf numFmtId="0" fontId="11" fillId="0" borderId="0" xfId="5" applyFont="1" applyBorder="1" applyAlignment="1" applyProtection="1">
      <protection locked="0"/>
    </xf>
    <xf numFmtId="0" fontId="11" fillId="0" borderId="36" xfId="5" applyFont="1" applyBorder="1" applyAlignment="1" applyProtection="1">
      <alignment horizontal="center"/>
      <protection locked="0"/>
    </xf>
    <xf numFmtId="0" fontId="0" fillId="0" borderId="46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1" xfId="0" applyBorder="1" applyProtection="1">
      <protection locked="0"/>
    </xf>
    <xf numFmtId="1" fontId="0" fillId="0" borderId="13" xfId="0" applyNumberFormat="1" applyFont="1" applyFill="1" applyBorder="1" applyAlignment="1">
      <alignment horizontal="center" wrapText="1"/>
    </xf>
    <xf numFmtId="0" fontId="2" fillId="0" borderId="15" xfId="0" applyFont="1" applyBorder="1"/>
    <xf numFmtId="0" fontId="0" fillId="0" borderId="6" xfId="0" applyBorder="1" applyAlignment="1">
      <alignment horizontal="left" wrapText="1" indent="1"/>
    </xf>
    <xf numFmtId="0" fontId="0" fillId="0" borderId="8" xfId="0" applyBorder="1" applyAlignment="1">
      <alignment horizontal="left" wrapText="1"/>
    </xf>
    <xf numFmtId="44" fontId="2" fillId="0" borderId="27" xfId="2" applyFont="1" applyFill="1" applyBorder="1"/>
    <xf numFmtId="44" fontId="2" fillId="0" borderId="6" xfId="2" applyFont="1" applyFill="1" applyBorder="1"/>
    <xf numFmtId="165" fontId="2" fillId="0" borderId="20" xfId="2" applyNumberFormat="1" applyFont="1" applyFill="1" applyBorder="1"/>
    <xf numFmtId="168" fontId="10" fillId="0" borderId="48" xfId="1" applyNumberFormat="1" applyFont="1" applyBorder="1" applyAlignment="1">
      <alignment wrapText="1"/>
    </xf>
    <xf numFmtId="164" fontId="10" fillId="0" borderId="48" xfId="0" applyNumberFormat="1" applyFont="1" applyBorder="1" applyAlignment="1">
      <alignment wrapText="1"/>
    </xf>
    <xf numFmtId="0" fontId="0" fillId="0" borderId="8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 indent="1"/>
    </xf>
    <xf numFmtId="0" fontId="0" fillId="0" borderId="8" xfId="0" applyFont="1" applyBorder="1" applyAlignment="1">
      <alignment horizontal="left" wrapText="1" indent="1"/>
    </xf>
    <xf numFmtId="0" fontId="0" fillId="4" borderId="6" xfId="0" applyFont="1" applyFill="1" applyBorder="1" applyAlignment="1">
      <alignment horizontal="left" wrapText="1" indent="1"/>
    </xf>
    <xf numFmtId="0" fontId="0" fillId="4" borderId="6" xfId="0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3" fillId="6" borderId="39" xfId="0" applyFont="1" applyFill="1" applyBorder="1" applyAlignment="1">
      <alignment horizontal="left"/>
    </xf>
    <xf numFmtId="17" fontId="5" fillId="4" borderId="0" xfId="0" applyNumberFormat="1" applyFont="1" applyFill="1" applyBorder="1" applyAlignment="1">
      <alignment horizontal="left"/>
    </xf>
    <xf numFmtId="0" fontId="0" fillId="4" borderId="6" xfId="0" applyFont="1" applyFill="1" applyBorder="1" applyAlignment="1">
      <alignment horizontal="left" wrapText="1" indent="1"/>
    </xf>
    <xf numFmtId="0" fontId="0" fillId="4" borderId="21" xfId="0" applyFont="1" applyFill="1" applyBorder="1" applyAlignment="1">
      <alignment horizontal="left" wrapText="1" indent="1"/>
    </xf>
    <xf numFmtId="0" fontId="3" fillId="2" borderId="0" xfId="0" applyFont="1" applyFill="1"/>
    <xf numFmtId="0" fontId="0" fillId="4" borderId="6" xfId="0" applyFont="1" applyFill="1" applyBorder="1" applyAlignment="1">
      <alignment horizontal="left" wrapText="1" indent="1"/>
    </xf>
    <xf numFmtId="0" fontId="0" fillId="4" borderId="8" xfId="0" applyFont="1" applyFill="1" applyBorder="1" applyAlignment="1">
      <alignment horizontal="left" wrapText="1" indent="1"/>
    </xf>
    <xf numFmtId="0" fontId="0" fillId="4" borderId="6" xfId="0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3" fillId="6" borderId="38" xfId="0" applyFont="1" applyFill="1" applyBorder="1" applyAlignment="1">
      <alignment horizontal="left"/>
    </xf>
    <xf numFmtId="0" fontId="3" fillId="6" borderId="39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 wrapText="1"/>
    </xf>
    <xf numFmtId="0" fontId="0" fillId="0" borderId="8" xfId="0" applyFont="1" applyFill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4" borderId="6" xfId="0" applyFill="1" applyBorder="1" applyAlignment="1">
      <alignment horizontal="left" wrapText="1" indent="1"/>
    </xf>
    <xf numFmtId="0" fontId="0" fillId="4" borderId="8" xfId="0" applyFill="1" applyBorder="1" applyAlignment="1">
      <alignment horizontal="left" wrapText="1" indent="1"/>
    </xf>
    <xf numFmtId="17" fontId="5" fillId="4" borderId="0" xfId="0" applyNumberFormat="1" applyFont="1" applyFill="1" applyBorder="1" applyAlignment="1">
      <alignment horizontal="left"/>
    </xf>
    <xf numFmtId="0" fontId="3" fillId="5" borderId="26" xfId="0" applyFont="1" applyFill="1" applyBorder="1" applyAlignment="1">
      <alignment horizontal="left"/>
    </xf>
    <xf numFmtId="0" fontId="3" fillId="4" borderId="44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 indent="1"/>
    </xf>
    <xf numFmtId="0" fontId="0" fillId="0" borderId="8" xfId="0" applyFont="1" applyBorder="1" applyAlignment="1">
      <alignment horizontal="left" wrapText="1" indent="1"/>
    </xf>
    <xf numFmtId="0" fontId="3" fillId="5" borderId="14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 vertical="top" wrapText="1"/>
    </xf>
    <xf numFmtId="0" fontId="3" fillId="0" borderId="17" xfId="0" applyFont="1" applyFill="1" applyBorder="1"/>
    <xf numFmtId="0" fontId="3" fillId="0" borderId="18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168" fontId="3" fillId="0" borderId="18" xfId="1" applyNumberFormat="1" applyFont="1" applyFill="1" applyBorder="1" applyAlignment="1">
      <alignment horizontal="center"/>
    </xf>
    <xf numFmtId="167" fontId="3" fillId="0" borderId="18" xfId="0" applyNumberFormat="1" applyFont="1" applyFill="1" applyBorder="1"/>
    <xf numFmtId="165" fontId="3" fillId="0" borderId="47" xfId="0" applyNumberFormat="1" applyFont="1" applyFill="1" applyBorder="1"/>
    <xf numFmtId="165" fontId="3" fillId="0" borderId="41" xfId="0" applyNumberFormat="1" applyFont="1" applyFill="1" applyBorder="1"/>
    <xf numFmtId="165" fontId="3" fillId="0" borderId="4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168" fontId="3" fillId="0" borderId="0" xfId="1" applyNumberFormat="1" applyFont="1" applyFill="1" applyBorder="1" applyAlignment="1">
      <alignment horizontal="center"/>
    </xf>
    <xf numFmtId="167" fontId="3" fillId="0" borderId="0" xfId="0" applyNumberFormat="1" applyFont="1" applyFill="1" applyBorder="1"/>
    <xf numFmtId="165" fontId="3" fillId="0" borderId="0" xfId="0" applyNumberFormat="1" applyFont="1" applyFill="1" applyBorder="1"/>
  </cellXfs>
  <cellStyles count="7">
    <cellStyle name="Komma" xfId="1" builtinId="3"/>
    <cellStyle name="Komma 2" xfId="6" xr:uid="{91AEEE76-B119-423A-9746-66999424F80D}"/>
    <cellStyle name="Standaard" xfId="0" builtinId="0"/>
    <cellStyle name="Standaard 2" xfId="4" xr:uid="{EDDE57AE-3F72-4CB6-9651-357A852178D6}"/>
    <cellStyle name="Standaard 3" xfId="5" xr:uid="{BB34183C-BA2A-4241-8A6A-867C546EFDBD}"/>
    <cellStyle name="Valuta" xfId="2" builtinId="4"/>
    <cellStyle name="Valuta 2" xfId="3" xr:uid="{55E25A6D-8AF1-4F66-BF84-60F564F5A41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473"/>
      <color rgb="FF646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dro Blom" id="{88114663-8381-41A6-81E2-95A4C4D5ADAC}" userId="Pedro Blom" providerId="None"/>
</personList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11" dT="2021-04-02T08:24:29.35" personId="{88114663-8381-41A6-81E2-95A4C4D5ADAC}" id="{83FC77A3-DFE3-41BB-8953-4D0B7ADE2998}">
    <text>Zie eerdere communicatie. Ikraad aan om niet op te nemen.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U216"/>
  <sheetViews>
    <sheetView topLeftCell="A61" zoomScale="110" zoomScaleNormal="110" workbookViewId="0">
      <selection activeCell="G4" sqref="G4"/>
    </sheetView>
  </sheetViews>
  <sheetFormatPr defaultRowHeight="15" x14ac:dyDescent="0.25"/>
  <cols>
    <col min="1" max="1" width="1.5703125" customWidth="1"/>
    <col min="2" max="2" width="4.5703125" customWidth="1"/>
    <col min="3" max="3" width="24.28515625" customWidth="1"/>
    <col min="4" max="4" width="26" customWidth="1"/>
    <col min="5" max="6" width="21.42578125" customWidth="1"/>
    <col min="7" max="7" width="15.28515625" bestFit="1" customWidth="1"/>
    <col min="8" max="10" width="13" customWidth="1"/>
    <col min="11" max="11" width="15.85546875" bestFit="1" customWidth="1"/>
    <col min="12" max="12" width="13.140625" customWidth="1"/>
    <col min="13" max="13" width="17.42578125" customWidth="1"/>
    <col min="14" max="14" width="35.5703125" customWidth="1"/>
    <col min="15" max="17" width="14.5703125" customWidth="1"/>
    <col min="18" max="18" width="35.5703125" customWidth="1"/>
    <col min="19" max="43" width="8.7109375" style="43"/>
  </cols>
  <sheetData>
    <row r="1" spans="1:47" ht="36" x14ac:dyDescent="0.55000000000000004">
      <c r="A1" s="2"/>
      <c r="B1" s="44" t="s">
        <v>118</v>
      </c>
      <c r="C1" s="43"/>
      <c r="D1" s="8"/>
      <c r="E1" s="8"/>
      <c r="F1" s="8"/>
      <c r="G1" s="8"/>
      <c r="H1" s="11"/>
      <c r="I1" s="11"/>
      <c r="J1" s="11"/>
      <c r="K1" s="3"/>
      <c r="L1" s="3"/>
      <c r="M1" s="3"/>
      <c r="N1" s="3"/>
      <c r="O1" s="12"/>
      <c r="P1" s="3"/>
      <c r="Q1" s="3"/>
      <c r="R1" s="3"/>
    </row>
    <row r="2" spans="1:47" ht="15" customHeight="1" x14ac:dyDescent="0.55000000000000004">
      <c r="A2" s="2"/>
      <c r="B2" s="45"/>
      <c r="C2" s="43"/>
      <c r="D2" s="8"/>
      <c r="E2" s="8"/>
      <c r="F2" s="8"/>
      <c r="G2" s="8"/>
      <c r="H2" s="11"/>
      <c r="I2" s="11"/>
      <c r="J2" s="11"/>
      <c r="K2" s="3"/>
      <c r="L2" s="3"/>
      <c r="M2" s="3"/>
      <c r="N2" s="3"/>
      <c r="O2" s="12"/>
      <c r="P2" s="3"/>
      <c r="Q2" s="3"/>
      <c r="R2" s="3"/>
    </row>
    <row r="3" spans="1:47" ht="15" customHeight="1" x14ac:dyDescent="0.25">
      <c r="A3" s="9"/>
      <c r="B3" s="36" t="s">
        <v>231</v>
      </c>
      <c r="C3" s="43"/>
      <c r="D3" s="37" t="s">
        <v>119</v>
      </c>
      <c r="E3" s="37"/>
      <c r="F3" s="37"/>
      <c r="G3" s="37"/>
      <c r="H3" s="38"/>
      <c r="I3" s="38"/>
      <c r="J3" s="38"/>
      <c r="K3" s="40"/>
      <c r="L3" s="40"/>
      <c r="M3" s="40"/>
      <c r="N3" s="41"/>
      <c r="O3" s="42"/>
      <c r="P3" s="41"/>
      <c r="Q3" s="40"/>
      <c r="R3" s="40"/>
    </row>
    <row r="4" spans="1:47" ht="15" customHeight="1" x14ac:dyDescent="0.25">
      <c r="A4" s="9"/>
      <c r="B4" s="36" t="s">
        <v>2</v>
      </c>
      <c r="C4" s="43"/>
      <c r="D4" s="36" t="s">
        <v>3</v>
      </c>
      <c r="E4" s="37"/>
      <c r="F4" s="37"/>
      <c r="G4" s="37"/>
      <c r="H4" s="39"/>
      <c r="I4" s="39"/>
      <c r="J4" s="39"/>
      <c r="K4" s="10"/>
      <c r="L4" s="1"/>
      <c r="M4" s="1"/>
      <c r="N4" s="1"/>
      <c r="O4" s="1"/>
      <c r="P4" s="10"/>
      <c r="Q4" s="1"/>
      <c r="R4" s="43"/>
      <c r="AR4" s="43"/>
      <c r="AS4" s="43"/>
      <c r="AT4" s="43"/>
      <c r="AU4" s="43"/>
    </row>
    <row r="5" spans="1:47" ht="15" customHeight="1" x14ac:dyDescent="0.25">
      <c r="A5" s="9"/>
      <c r="B5" s="36" t="s">
        <v>4</v>
      </c>
      <c r="C5" s="43"/>
      <c r="D5" s="157"/>
      <c r="E5" s="157"/>
      <c r="F5" s="142"/>
      <c r="G5" s="142"/>
      <c r="H5" s="39"/>
      <c r="I5" s="39"/>
      <c r="J5" s="39"/>
      <c r="K5" s="40"/>
      <c r="L5" s="41"/>
      <c r="M5" s="41"/>
      <c r="N5" s="41"/>
      <c r="O5" s="41"/>
      <c r="P5" s="40"/>
      <c r="Q5" s="41"/>
      <c r="R5" s="43"/>
      <c r="AR5" s="43"/>
      <c r="AS5" s="43"/>
      <c r="AT5" s="43"/>
      <c r="AU5" s="43"/>
    </row>
    <row r="6" spans="1:47" ht="15" customHeight="1" x14ac:dyDescent="0.25">
      <c r="A6" s="9"/>
      <c r="B6" s="36"/>
      <c r="C6" s="43"/>
      <c r="D6" s="36"/>
      <c r="E6" s="142"/>
      <c r="F6" s="142"/>
      <c r="G6" s="142"/>
      <c r="H6" s="39"/>
      <c r="I6" s="39"/>
      <c r="J6" s="39"/>
      <c r="K6" s="40"/>
      <c r="L6" s="41"/>
      <c r="M6" s="41"/>
      <c r="N6" s="41"/>
      <c r="O6" s="41"/>
      <c r="P6" s="40"/>
      <c r="Q6" s="41"/>
      <c r="R6" s="43"/>
      <c r="AR6" s="43"/>
      <c r="AS6" s="43"/>
      <c r="AT6" s="43"/>
      <c r="AU6" s="43"/>
    </row>
    <row r="7" spans="1:47" ht="15" customHeight="1" x14ac:dyDescent="0.25">
      <c r="A7" s="9"/>
      <c r="B7" s="36" t="s">
        <v>5</v>
      </c>
      <c r="C7" s="43"/>
      <c r="D7" s="36" t="s">
        <v>6</v>
      </c>
      <c r="E7" s="142"/>
      <c r="F7" s="142"/>
      <c r="G7" s="142"/>
      <c r="H7" s="39"/>
      <c r="I7" s="39"/>
      <c r="J7" s="39"/>
      <c r="K7" s="40"/>
      <c r="L7" s="41"/>
      <c r="M7" s="41"/>
      <c r="N7" s="41"/>
      <c r="O7" s="41"/>
      <c r="P7" s="40"/>
      <c r="Q7" s="41"/>
      <c r="R7" s="43"/>
      <c r="AR7" s="43"/>
      <c r="AS7" s="43"/>
      <c r="AT7" s="43"/>
      <c r="AU7" s="43"/>
    </row>
    <row r="8" spans="1:47" ht="15" customHeight="1" x14ac:dyDescent="0.25">
      <c r="A8" s="9"/>
      <c r="B8" s="36" t="s">
        <v>7</v>
      </c>
      <c r="C8" s="43"/>
      <c r="D8" s="36" t="s">
        <v>8</v>
      </c>
      <c r="E8" s="142"/>
      <c r="F8" s="142"/>
      <c r="G8" s="142"/>
      <c r="H8" s="39"/>
      <c r="I8" s="39"/>
      <c r="J8" s="39"/>
      <c r="K8" s="40"/>
      <c r="L8" s="41"/>
      <c r="M8" s="41"/>
      <c r="N8" s="41"/>
      <c r="O8" s="41"/>
      <c r="P8" s="40"/>
      <c r="Q8" s="41"/>
      <c r="R8" s="43"/>
      <c r="AR8" s="43"/>
      <c r="AS8" s="43"/>
      <c r="AT8" s="43"/>
      <c r="AU8" s="43"/>
    </row>
    <row r="9" spans="1:47" ht="15" customHeight="1" x14ac:dyDescent="0.25">
      <c r="A9" s="2"/>
      <c r="B9" s="3"/>
      <c r="C9" s="2"/>
      <c r="D9" s="2"/>
      <c r="E9" s="2"/>
      <c r="F9" s="2"/>
      <c r="G9" s="2"/>
      <c r="H9" s="11"/>
      <c r="I9" s="11"/>
      <c r="J9" s="11"/>
      <c r="K9" s="3"/>
      <c r="L9" s="3"/>
      <c r="M9" s="3"/>
      <c r="N9" s="3"/>
      <c r="O9" s="12"/>
      <c r="P9" s="3"/>
      <c r="Q9" s="3"/>
      <c r="R9" s="3"/>
    </row>
    <row r="10" spans="1:47" ht="5.0999999999999996" customHeight="1" thickBot="1" x14ac:dyDescent="0.3">
      <c r="A10" s="2"/>
      <c r="B10" s="28"/>
      <c r="C10" s="4"/>
      <c r="D10" s="4"/>
      <c r="E10" s="4"/>
      <c r="F10" s="4"/>
      <c r="G10" s="4"/>
      <c r="H10" s="13"/>
      <c r="I10" s="13"/>
      <c r="J10" s="13"/>
      <c r="K10" s="4"/>
      <c r="L10" s="4"/>
      <c r="M10" s="4"/>
      <c r="N10" s="4"/>
      <c r="O10" s="14"/>
      <c r="P10" s="4"/>
      <c r="Q10" s="4"/>
      <c r="R10" s="4"/>
    </row>
    <row r="11" spans="1:47" ht="20.100000000000001" customHeight="1" x14ac:dyDescent="0.25">
      <c r="A11" s="6"/>
      <c r="B11" s="51"/>
      <c r="C11" s="111" t="s">
        <v>9</v>
      </c>
      <c r="D11" s="52"/>
      <c r="E11" s="52"/>
      <c r="F11" s="52"/>
      <c r="G11" s="52"/>
      <c r="H11" s="53"/>
      <c r="I11" s="53"/>
      <c r="J11" s="53"/>
      <c r="K11" s="159" t="s">
        <v>10</v>
      </c>
      <c r="L11" s="160"/>
      <c r="M11" s="160"/>
      <c r="N11" s="161"/>
      <c r="O11" s="159" t="s">
        <v>120</v>
      </c>
      <c r="P11" s="160"/>
      <c r="Q11" s="160"/>
      <c r="R11" s="161"/>
    </row>
    <row r="12" spans="1:47" ht="15" customHeight="1" thickBot="1" x14ac:dyDescent="0.3">
      <c r="A12" s="6"/>
      <c r="B12" s="54"/>
      <c r="C12" s="162"/>
      <c r="D12" s="162"/>
      <c r="E12" s="46" t="s">
        <v>11</v>
      </c>
      <c r="F12" s="46" t="s">
        <v>12</v>
      </c>
      <c r="G12" s="66" t="s">
        <v>121</v>
      </c>
      <c r="H12" s="16" t="s">
        <v>14</v>
      </c>
      <c r="I12" s="70" t="s">
        <v>122</v>
      </c>
      <c r="J12" s="70" t="s">
        <v>123</v>
      </c>
      <c r="K12" s="75" t="s">
        <v>16</v>
      </c>
      <c r="L12" s="7" t="s">
        <v>17</v>
      </c>
      <c r="M12" s="7" t="s">
        <v>124</v>
      </c>
      <c r="N12" s="55" t="s">
        <v>18</v>
      </c>
      <c r="O12" s="82" t="s">
        <v>16</v>
      </c>
      <c r="P12" s="17" t="s">
        <v>17</v>
      </c>
      <c r="Q12" s="7" t="s">
        <v>124</v>
      </c>
      <c r="R12" s="55" t="s">
        <v>18</v>
      </c>
    </row>
    <row r="13" spans="1:47" ht="15" customHeight="1" x14ac:dyDescent="0.25">
      <c r="A13" s="6"/>
      <c r="B13" s="56" t="s">
        <v>125</v>
      </c>
      <c r="C13" s="158" t="s">
        <v>126</v>
      </c>
      <c r="D13" s="158"/>
      <c r="E13" s="47"/>
      <c r="F13" s="47"/>
      <c r="G13" s="67"/>
      <c r="H13" s="22"/>
      <c r="I13" s="71"/>
      <c r="J13" s="71"/>
      <c r="K13" s="76"/>
      <c r="L13" s="20"/>
      <c r="M13" s="20"/>
      <c r="N13" s="57"/>
      <c r="O13" s="83"/>
      <c r="P13" s="19"/>
      <c r="Q13" s="20"/>
      <c r="R13" s="57"/>
    </row>
    <row r="14" spans="1:47" ht="15" customHeight="1" x14ac:dyDescent="0.25">
      <c r="A14" s="6"/>
      <c r="B14" s="58"/>
      <c r="C14" s="154"/>
      <c r="D14" s="154"/>
      <c r="E14" s="110"/>
      <c r="F14" s="68"/>
      <c r="G14" s="68"/>
      <c r="H14" s="50"/>
      <c r="I14" s="72"/>
      <c r="J14" s="72"/>
      <c r="K14" s="77"/>
      <c r="L14" s="18"/>
      <c r="M14" s="18"/>
      <c r="N14" s="59"/>
      <c r="O14" s="84"/>
      <c r="P14" s="21"/>
      <c r="Q14" s="18"/>
      <c r="R14" s="59"/>
    </row>
    <row r="15" spans="1:47" ht="15" customHeight="1" x14ac:dyDescent="0.25">
      <c r="A15" s="6"/>
      <c r="B15" s="58" t="s">
        <v>20</v>
      </c>
      <c r="C15" s="148" t="s">
        <v>127</v>
      </c>
      <c r="D15" s="148"/>
      <c r="E15" s="69" t="s">
        <v>128</v>
      </c>
      <c r="F15" s="69" t="s">
        <v>48</v>
      </c>
      <c r="G15" s="69" t="s">
        <v>129</v>
      </c>
      <c r="H15" s="34">
        <v>300</v>
      </c>
      <c r="I15" s="33">
        <v>17</v>
      </c>
      <c r="J15" s="73">
        <f>H15*I15</f>
        <v>5100</v>
      </c>
      <c r="K15" s="77"/>
      <c r="L15" s="18">
        <f>I15*K15</f>
        <v>0</v>
      </c>
      <c r="M15" s="18" t="s">
        <v>130</v>
      </c>
      <c r="N15" s="59"/>
      <c r="O15" s="84"/>
      <c r="P15" s="18">
        <f t="shared" ref="P15:P47" si="0">O15*I15</f>
        <v>0</v>
      </c>
      <c r="Q15" s="18" t="s">
        <v>130</v>
      </c>
      <c r="R15" s="59"/>
    </row>
    <row r="16" spans="1:47" ht="15" customHeight="1" x14ac:dyDescent="0.25">
      <c r="A16" s="6"/>
      <c r="B16" s="58" t="s">
        <v>24</v>
      </c>
      <c r="C16" s="148" t="s">
        <v>225</v>
      </c>
      <c r="D16" s="148"/>
      <c r="E16" s="69" t="s">
        <v>128</v>
      </c>
      <c r="F16" s="69" t="s">
        <v>48</v>
      </c>
      <c r="G16" s="69"/>
      <c r="H16" s="34">
        <v>250</v>
      </c>
      <c r="I16" s="33"/>
      <c r="J16" s="73">
        <f t="shared" ref="J16:J80" si="1">H16*I16</f>
        <v>0</v>
      </c>
      <c r="K16" s="77"/>
      <c r="L16" s="18">
        <f>I16*K16</f>
        <v>0</v>
      </c>
      <c r="M16" s="18"/>
      <c r="N16" s="59"/>
      <c r="O16" s="84"/>
      <c r="P16" s="18">
        <f t="shared" si="0"/>
        <v>0</v>
      </c>
      <c r="Q16" s="18"/>
      <c r="R16" s="59"/>
    </row>
    <row r="17" spans="1:18" ht="15" customHeight="1" x14ac:dyDescent="0.25">
      <c r="A17" s="6"/>
      <c r="B17" s="58" t="s">
        <v>26</v>
      </c>
      <c r="C17" s="148" t="s">
        <v>131</v>
      </c>
      <c r="D17" s="148"/>
      <c r="E17" s="69" t="s">
        <v>128</v>
      </c>
      <c r="F17" s="69" t="s">
        <v>48</v>
      </c>
      <c r="G17" s="69" t="s">
        <v>129</v>
      </c>
      <c r="H17" s="34">
        <v>250</v>
      </c>
      <c r="I17" s="33">
        <v>24</v>
      </c>
      <c r="J17" s="73">
        <f t="shared" si="1"/>
        <v>6000</v>
      </c>
      <c r="K17" s="77"/>
      <c r="L17" s="18">
        <f>I17*K17</f>
        <v>0</v>
      </c>
      <c r="M17" s="18"/>
      <c r="N17" s="59"/>
      <c r="O17" s="84"/>
      <c r="P17" s="18">
        <f t="shared" si="0"/>
        <v>0</v>
      </c>
      <c r="Q17" s="18"/>
      <c r="R17" s="59"/>
    </row>
    <row r="18" spans="1:18" ht="15" customHeight="1" x14ac:dyDescent="0.25">
      <c r="A18" s="6"/>
      <c r="B18" s="58" t="s">
        <v>28</v>
      </c>
      <c r="C18" s="148" t="s">
        <v>132</v>
      </c>
      <c r="D18" s="148"/>
      <c r="E18" s="69" t="s">
        <v>128</v>
      </c>
      <c r="F18" s="69" t="s">
        <v>48</v>
      </c>
      <c r="G18" s="69" t="s">
        <v>129</v>
      </c>
      <c r="H18" s="34">
        <v>250</v>
      </c>
      <c r="I18" s="33">
        <v>66</v>
      </c>
      <c r="J18" s="73">
        <f t="shared" si="1"/>
        <v>16500</v>
      </c>
      <c r="K18" s="77"/>
      <c r="L18" s="18">
        <f>I18*K18</f>
        <v>0</v>
      </c>
      <c r="M18" s="18"/>
      <c r="N18" s="59"/>
      <c r="O18" s="84"/>
      <c r="P18" s="18">
        <f t="shared" si="0"/>
        <v>0</v>
      </c>
      <c r="Q18" s="18"/>
      <c r="R18" s="59"/>
    </row>
    <row r="19" spans="1:18" ht="15" customHeight="1" x14ac:dyDescent="0.25">
      <c r="A19" s="6"/>
      <c r="B19" s="58" t="s">
        <v>31</v>
      </c>
      <c r="C19" s="148" t="s">
        <v>133</v>
      </c>
      <c r="D19" s="148"/>
      <c r="E19" s="69" t="s">
        <v>128</v>
      </c>
      <c r="F19" s="69" t="s">
        <v>48</v>
      </c>
      <c r="G19" s="69"/>
      <c r="H19" s="34">
        <v>200</v>
      </c>
      <c r="I19" s="33">
        <v>23</v>
      </c>
      <c r="J19" s="73">
        <f t="shared" si="1"/>
        <v>4600</v>
      </c>
      <c r="K19" s="77"/>
      <c r="L19" s="18">
        <f t="shared" ref="L19:L31" si="2">I19*K19</f>
        <v>0</v>
      </c>
      <c r="M19" s="18"/>
      <c r="N19" s="59"/>
      <c r="O19" s="84"/>
      <c r="P19" s="18">
        <f t="shared" si="0"/>
        <v>0</v>
      </c>
      <c r="Q19" s="18"/>
      <c r="R19" s="59"/>
    </row>
    <row r="20" spans="1:18" ht="15" customHeight="1" x14ac:dyDescent="0.25">
      <c r="A20" s="6"/>
      <c r="B20" s="58" t="s">
        <v>37</v>
      </c>
      <c r="C20" s="148" t="s">
        <v>134</v>
      </c>
      <c r="D20" s="148"/>
      <c r="E20" s="69" t="s">
        <v>128</v>
      </c>
      <c r="F20" s="69" t="s">
        <v>48</v>
      </c>
      <c r="G20" s="69"/>
      <c r="H20" s="34">
        <v>200</v>
      </c>
      <c r="I20" s="33">
        <v>6</v>
      </c>
      <c r="J20" s="73">
        <f t="shared" si="1"/>
        <v>1200</v>
      </c>
      <c r="K20" s="77"/>
      <c r="L20" s="18">
        <f t="shared" si="2"/>
        <v>0</v>
      </c>
      <c r="M20" s="18"/>
      <c r="N20" s="59"/>
      <c r="O20" s="84"/>
      <c r="P20" s="18">
        <f t="shared" si="0"/>
        <v>0</v>
      </c>
      <c r="Q20" s="18"/>
      <c r="R20" s="59"/>
    </row>
    <row r="21" spans="1:18" ht="15" customHeight="1" x14ac:dyDescent="0.25">
      <c r="A21" s="6"/>
      <c r="B21" s="58" t="s">
        <v>39</v>
      </c>
      <c r="C21" s="148" t="s">
        <v>135</v>
      </c>
      <c r="D21" s="148"/>
      <c r="E21" s="69" t="s">
        <v>128</v>
      </c>
      <c r="F21" s="69" t="s">
        <v>136</v>
      </c>
      <c r="G21" s="69"/>
      <c r="H21" s="34">
        <v>500</v>
      </c>
      <c r="I21" s="33">
        <v>6</v>
      </c>
      <c r="J21" s="73">
        <f t="shared" si="1"/>
        <v>3000</v>
      </c>
      <c r="K21" s="77"/>
      <c r="L21" s="18">
        <f t="shared" si="2"/>
        <v>0</v>
      </c>
      <c r="M21" s="18"/>
      <c r="N21" s="59"/>
      <c r="O21" s="84"/>
      <c r="P21" s="18">
        <f t="shared" si="0"/>
        <v>0</v>
      </c>
      <c r="Q21" s="18"/>
      <c r="R21" s="59"/>
    </row>
    <row r="22" spans="1:18" ht="15" customHeight="1" x14ac:dyDescent="0.25">
      <c r="A22" s="6"/>
      <c r="B22" s="58" t="s">
        <v>137</v>
      </c>
      <c r="C22" s="148" t="s">
        <v>138</v>
      </c>
      <c r="D22" s="148"/>
      <c r="E22" s="69" t="s">
        <v>128</v>
      </c>
      <c r="F22" s="69" t="s">
        <v>48</v>
      </c>
      <c r="G22" s="69"/>
      <c r="H22" s="34"/>
      <c r="I22" s="33"/>
      <c r="J22" s="73"/>
      <c r="K22" s="77"/>
      <c r="L22" s="18">
        <f t="shared" si="2"/>
        <v>0</v>
      </c>
      <c r="M22" s="18"/>
      <c r="N22" s="59"/>
      <c r="O22" s="84"/>
      <c r="P22" s="18">
        <f t="shared" si="0"/>
        <v>0</v>
      </c>
      <c r="Q22" s="18"/>
      <c r="R22" s="59"/>
    </row>
    <row r="23" spans="1:18" ht="15" customHeight="1" x14ac:dyDescent="0.25">
      <c r="A23" s="6"/>
      <c r="B23" s="58"/>
      <c r="C23" s="146" t="s">
        <v>139</v>
      </c>
      <c r="D23" s="147"/>
      <c r="E23" s="69"/>
      <c r="F23" s="69"/>
      <c r="G23" s="69"/>
      <c r="H23" s="34">
        <v>200</v>
      </c>
      <c r="I23" s="33">
        <v>76</v>
      </c>
      <c r="J23" s="73">
        <f t="shared" si="1"/>
        <v>15200</v>
      </c>
      <c r="K23" s="77"/>
      <c r="L23" s="18">
        <f t="shared" si="2"/>
        <v>0</v>
      </c>
      <c r="M23" s="18"/>
      <c r="N23" s="59"/>
      <c r="O23" s="84"/>
      <c r="P23" s="18">
        <f t="shared" si="0"/>
        <v>0</v>
      </c>
      <c r="Q23" s="18"/>
      <c r="R23" s="59"/>
    </row>
    <row r="24" spans="1:18" ht="15" customHeight="1" x14ac:dyDescent="0.25">
      <c r="A24" s="6"/>
      <c r="B24" s="58"/>
      <c r="C24" s="146" t="s">
        <v>140</v>
      </c>
      <c r="D24" s="147"/>
      <c r="E24" s="69"/>
      <c r="F24" s="69"/>
      <c r="G24" s="69"/>
      <c r="H24" s="34">
        <v>200</v>
      </c>
      <c r="I24" s="33">
        <v>32</v>
      </c>
      <c r="J24" s="73">
        <f t="shared" si="1"/>
        <v>6400</v>
      </c>
      <c r="K24" s="77"/>
      <c r="L24" s="18">
        <f t="shared" si="2"/>
        <v>0</v>
      </c>
      <c r="M24" s="18"/>
      <c r="N24" s="59"/>
      <c r="O24" s="84"/>
      <c r="P24" s="18">
        <f t="shared" si="0"/>
        <v>0</v>
      </c>
      <c r="Q24" s="18"/>
      <c r="R24" s="59"/>
    </row>
    <row r="25" spans="1:18" ht="15" customHeight="1" x14ac:dyDescent="0.25">
      <c r="A25" s="6"/>
      <c r="B25" s="58"/>
      <c r="C25" s="146" t="s">
        <v>141</v>
      </c>
      <c r="D25" s="147"/>
      <c r="E25" s="69"/>
      <c r="F25" s="69"/>
      <c r="G25" s="69"/>
      <c r="H25" s="34">
        <v>200</v>
      </c>
      <c r="I25" s="33">
        <v>42</v>
      </c>
      <c r="J25" s="73">
        <f t="shared" si="1"/>
        <v>8400</v>
      </c>
      <c r="K25" s="77"/>
      <c r="L25" s="18">
        <f t="shared" si="2"/>
        <v>0</v>
      </c>
      <c r="M25" s="18"/>
      <c r="N25" s="59"/>
      <c r="O25" s="84"/>
      <c r="P25" s="18">
        <f t="shared" si="0"/>
        <v>0</v>
      </c>
      <c r="Q25" s="18"/>
      <c r="R25" s="59"/>
    </row>
    <row r="26" spans="1:18" ht="15" customHeight="1" x14ac:dyDescent="0.25">
      <c r="A26" s="6"/>
      <c r="B26" s="58"/>
      <c r="C26" s="146" t="s">
        <v>142</v>
      </c>
      <c r="D26" s="147"/>
      <c r="E26" s="69"/>
      <c r="F26" s="69"/>
      <c r="G26" s="69"/>
      <c r="H26" s="34">
        <v>200</v>
      </c>
      <c r="I26" s="33">
        <v>15</v>
      </c>
      <c r="J26" s="73">
        <f t="shared" si="1"/>
        <v>3000</v>
      </c>
      <c r="K26" s="77"/>
      <c r="L26" s="18">
        <f t="shared" si="2"/>
        <v>0</v>
      </c>
      <c r="M26" s="18"/>
      <c r="N26" s="59"/>
      <c r="O26" s="84"/>
      <c r="P26" s="18">
        <f t="shared" si="0"/>
        <v>0</v>
      </c>
      <c r="Q26" s="18"/>
      <c r="R26" s="59"/>
    </row>
    <row r="27" spans="1:18" ht="15" customHeight="1" x14ac:dyDescent="0.25">
      <c r="A27" s="6"/>
      <c r="B27" s="58"/>
      <c r="C27" s="143" t="s">
        <v>226</v>
      </c>
      <c r="D27" s="144"/>
      <c r="E27" s="69"/>
      <c r="F27" s="69"/>
      <c r="G27" s="69"/>
      <c r="H27" s="34">
        <v>200</v>
      </c>
      <c r="I27" s="33">
        <v>1</v>
      </c>
      <c r="J27" s="73">
        <f t="shared" si="1"/>
        <v>200</v>
      </c>
      <c r="K27" s="77"/>
      <c r="L27" s="18">
        <f t="shared" si="2"/>
        <v>0</v>
      </c>
      <c r="M27" s="18"/>
      <c r="N27" s="59"/>
      <c r="O27" s="84"/>
      <c r="P27" s="18">
        <f t="shared" si="0"/>
        <v>0</v>
      </c>
      <c r="Q27" s="18"/>
      <c r="R27" s="59"/>
    </row>
    <row r="28" spans="1:18" ht="15" customHeight="1" x14ac:dyDescent="0.25">
      <c r="A28" s="6"/>
      <c r="B28" s="58" t="s">
        <v>143</v>
      </c>
      <c r="C28" s="148" t="s">
        <v>144</v>
      </c>
      <c r="D28" s="148"/>
      <c r="E28" s="69" t="s">
        <v>128</v>
      </c>
      <c r="F28" s="69" t="s">
        <v>48</v>
      </c>
      <c r="G28" s="69" t="s">
        <v>129</v>
      </c>
      <c r="H28" s="34">
        <v>400</v>
      </c>
      <c r="I28" s="33">
        <v>10</v>
      </c>
      <c r="J28" s="73">
        <f t="shared" si="1"/>
        <v>4000</v>
      </c>
      <c r="K28" s="77"/>
      <c r="L28" s="18">
        <f t="shared" si="2"/>
        <v>0</v>
      </c>
      <c r="M28" s="18"/>
      <c r="N28" s="59"/>
      <c r="O28" s="84"/>
      <c r="P28" s="18">
        <f t="shared" si="0"/>
        <v>0</v>
      </c>
      <c r="Q28" s="18"/>
      <c r="R28" s="59"/>
    </row>
    <row r="29" spans="1:18" ht="15" customHeight="1" x14ac:dyDescent="0.25">
      <c r="A29" s="6"/>
      <c r="B29" s="58" t="s">
        <v>145</v>
      </c>
      <c r="C29" s="148" t="s">
        <v>146</v>
      </c>
      <c r="D29" s="148"/>
      <c r="E29" s="69" t="s">
        <v>128</v>
      </c>
      <c r="F29" s="69" t="s">
        <v>48</v>
      </c>
      <c r="G29" s="69" t="s">
        <v>129</v>
      </c>
      <c r="H29" s="34">
        <v>250</v>
      </c>
      <c r="I29" s="33">
        <v>40</v>
      </c>
      <c r="J29" s="73">
        <f t="shared" ref="J29" si="3">H29*I29</f>
        <v>10000</v>
      </c>
      <c r="K29" s="77"/>
      <c r="L29" s="18"/>
      <c r="M29" s="18"/>
      <c r="N29" s="59"/>
      <c r="O29" s="84"/>
      <c r="P29" s="18"/>
      <c r="Q29" s="18"/>
      <c r="R29" s="59"/>
    </row>
    <row r="30" spans="1:18" ht="15" customHeight="1" x14ac:dyDescent="0.25">
      <c r="A30" s="6"/>
      <c r="B30" s="58" t="s">
        <v>147</v>
      </c>
      <c r="C30" s="148" t="s">
        <v>148</v>
      </c>
      <c r="D30" s="148"/>
      <c r="E30" s="69" t="s">
        <v>128</v>
      </c>
      <c r="F30" s="69" t="s">
        <v>48</v>
      </c>
      <c r="G30" s="69" t="s">
        <v>149</v>
      </c>
      <c r="H30" s="34">
        <v>4000</v>
      </c>
      <c r="I30" s="33">
        <v>1</v>
      </c>
      <c r="J30" s="73">
        <f t="shared" si="1"/>
        <v>4000</v>
      </c>
      <c r="K30" s="77"/>
      <c r="L30" s="18">
        <f t="shared" si="2"/>
        <v>0</v>
      </c>
      <c r="M30" s="18"/>
      <c r="N30" s="59"/>
      <c r="O30" s="84"/>
      <c r="P30" s="18">
        <f t="shared" si="0"/>
        <v>0</v>
      </c>
      <c r="Q30" s="18"/>
      <c r="R30" s="59"/>
    </row>
    <row r="31" spans="1:18" ht="15" customHeight="1" x14ac:dyDescent="0.25">
      <c r="A31" s="6"/>
      <c r="B31" s="58" t="s">
        <v>150</v>
      </c>
      <c r="C31" s="148" t="s">
        <v>151</v>
      </c>
      <c r="D31" s="148"/>
      <c r="E31" s="108" t="s">
        <v>128</v>
      </c>
      <c r="F31" s="69" t="s">
        <v>48</v>
      </c>
      <c r="G31" s="69"/>
      <c r="H31" s="34">
        <v>2000</v>
      </c>
      <c r="I31" s="33">
        <v>1</v>
      </c>
      <c r="J31" s="73">
        <f t="shared" si="1"/>
        <v>2000</v>
      </c>
      <c r="K31" s="77"/>
      <c r="L31" s="18">
        <f t="shared" si="2"/>
        <v>0</v>
      </c>
      <c r="M31" s="18"/>
      <c r="N31" s="59"/>
      <c r="O31" s="84"/>
      <c r="P31" s="18">
        <f t="shared" si="0"/>
        <v>0</v>
      </c>
      <c r="Q31" s="18"/>
      <c r="R31" s="59"/>
    </row>
    <row r="32" spans="1:18" ht="8.4499999999999993" customHeight="1" x14ac:dyDescent="0.25">
      <c r="A32" s="6"/>
      <c r="B32" s="58"/>
      <c r="C32" s="139"/>
      <c r="D32" s="140"/>
      <c r="E32" s="49"/>
      <c r="F32" s="69"/>
      <c r="G32" s="69"/>
      <c r="H32" s="34"/>
      <c r="I32" s="33"/>
      <c r="J32" s="73"/>
      <c r="K32" s="77"/>
      <c r="L32" s="18"/>
      <c r="M32" s="18"/>
      <c r="N32" s="59"/>
      <c r="O32" s="84"/>
      <c r="P32" s="18">
        <f t="shared" si="0"/>
        <v>0</v>
      </c>
      <c r="Q32" s="18"/>
      <c r="R32" s="59"/>
    </row>
    <row r="33" spans="1:18" ht="15" customHeight="1" x14ac:dyDescent="0.25">
      <c r="A33" s="6"/>
      <c r="B33" s="58" t="s">
        <v>42</v>
      </c>
      <c r="C33" s="148" t="s">
        <v>152</v>
      </c>
      <c r="D33" s="148"/>
      <c r="E33" s="102" t="s">
        <v>57</v>
      </c>
      <c r="F33" s="68" t="s">
        <v>23</v>
      </c>
      <c r="G33" s="68" t="s">
        <v>129</v>
      </c>
      <c r="H33" s="34">
        <v>300</v>
      </c>
      <c r="I33" s="33">
        <v>12</v>
      </c>
      <c r="J33" s="73">
        <f t="shared" si="1"/>
        <v>3600</v>
      </c>
      <c r="K33" s="77"/>
      <c r="L33" s="18">
        <f t="shared" ref="L33:L43" si="4">I33*K33</f>
        <v>0</v>
      </c>
      <c r="M33" s="18"/>
      <c r="N33" s="59"/>
      <c r="O33" s="84"/>
      <c r="P33" s="18">
        <f t="shared" si="0"/>
        <v>0</v>
      </c>
      <c r="Q33" s="18"/>
      <c r="R33" s="59"/>
    </row>
    <row r="34" spans="1:18" ht="15" customHeight="1" x14ac:dyDescent="0.25">
      <c r="A34" s="6"/>
      <c r="B34" s="58" t="s">
        <v>153</v>
      </c>
      <c r="C34" s="148" t="s">
        <v>154</v>
      </c>
      <c r="D34" s="148"/>
      <c r="E34" s="102" t="s">
        <v>57</v>
      </c>
      <c r="F34" s="68" t="s">
        <v>23</v>
      </c>
      <c r="G34" s="68" t="s">
        <v>129</v>
      </c>
      <c r="H34" s="34">
        <v>300</v>
      </c>
      <c r="I34" s="33">
        <v>16</v>
      </c>
      <c r="J34" s="73">
        <f t="shared" si="1"/>
        <v>4800</v>
      </c>
      <c r="K34" s="77"/>
      <c r="L34" s="18">
        <f t="shared" si="4"/>
        <v>0</v>
      </c>
      <c r="M34" s="18"/>
      <c r="N34" s="59"/>
      <c r="O34" s="84"/>
      <c r="P34" s="18">
        <f t="shared" si="0"/>
        <v>0</v>
      </c>
      <c r="Q34" s="18"/>
      <c r="R34" s="59"/>
    </row>
    <row r="35" spans="1:18" ht="15" customHeight="1" x14ac:dyDescent="0.25">
      <c r="A35" s="6"/>
      <c r="B35" s="58" t="s">
        <v>155</v>
      </c>
      <c r="C35" s="148" t="s">
        <v>156</v>
      </c>
      <c r="D35" s="148"/>
      <c r="E35" s="102" t="s">
        <v>57</v>
      </c>
      <c r="F35" s="68" t="s">
        <v>23</v>
      </c>
      <c r="G35" s="68" t="s">
        <v>129</v>
      </c>
      <c r="H35" s="34">
        <v>300</v>
      </c>
      <c r="I35" s="33">
        <v>20</v>
      </c>
      <c r="J35" s="73">
        <f t="shared" si="1"/>
        <v>6000</v>
      </c>
      <c r="K35" s="77"/>
      <c r="L35" s="18">
        <f t="shared" si="4"/>
        <v>0</v>
      </c>
      <c r="M35" s="18"/>
      <c r="N35" s="59"/>
      <c r="O35" s="84"/>
      <c r="P35" s="18">
        <f t="shared" si="0"/>
        <v>0</v>
      </c>
      <c r="Q35" s="18"/>
      <c r="R35" s="59"/>
    </row>
    <row r="36" spans="1:18" ht="15" customHeight="1" x14ac:dyDescent="0.25">
      <c r="A36" s="6"/>
      <c r="B36" s="58" t="s">
        <v>157</v>
      </c>
      <c r="C36" s="139" t="s">
        <v>158</v>
      </c>
      <c r="D36" s="140"/>
      <c r="E36" s="102" t="s">
        <v>57</v>
      </c>
      <c r="F36" s="68" t="s">
        <v>23</v>
      </c>
      <c r="G36" s="68" t="s">
        <v>129</v>
      </c>
      <c r="H36" s="34">
        <v>300</v>
      </c>
      <c r="I36" s="33">
        <v>19</v>
      </c>
      <c r="J36" s="73">
        <f t="shared" si="1"/>
        <v>5700</v>
      </c>
      <c r="K36" s="77"/>
      <c r="L36" s="18">
        <f t="shared" si="4"/>
        <v>0</v>
      </c>
      <c r="M36" s="18"/>
      <c r="N36" s="59"/>
      <c r="O36" s="84"/>
      <c r="P36" s="18">
        <f t="shared" si="0"/>
        <v>0</v>
      </c>
      <c r="Q36" s="18"/>
      <c r="R36" s="59"/>
    </row>
    <row r="37" spans="1:18" ht="15" customHeight="1" x14ac:dyDescent="0.25">
      <c r="A37" s="6"/>
      <c r="B37" s="58" t="s">
        <v>159</v>
      </c>
      <c r="C37" s="139" t="s">
        <v>160</v>
      </c>
      <c r="D37" s="140"/>
      <c r="E37" s="102" t="s">
        <v>57</v>
      </c>
      <c r="F37" s="68" t="s">
        <v>23</v>
      </c>
      <c r="G37" s="68" t="s">
        <v>129</v>
      </c>
      <c r="H37" s="34">
        <v>300</v>
      </c>
      <c r="I37" s="33">
        <v>20</v>
      </c>
      <c r="J37" s="73">
        <f t="shared" si="1"/>
        <v>6000</v>
      </c>
      <c r="K37" s="77"/>
      <c r="L37" s="18">
        <f t="shared" si="4"/>
        <v>0</v>
      </c>
      <c r="M37" s="18"/>
      <c r="N37" s="59"/>
      <c r="O37" s="84"/>
      <c r="P37" s="18">
        <f t="shared" si="0"/>
        <v>0</v>
      </c>
      <c r="Q37" s="18"/>
      <c r="R37" s="59"/>
    </row>
    <row r="38" spans="1:18" ht="15" customHeight="1" x14ac:dyDescent="0.25">
      <c r="A38" s="6"/>
      <c r="B38" s="58" t="s">
        <v>161</v>
      </c>
      <c r="C38" s="139" t="s">
        <v>162</v>
      </c>
      <c r="D38" s="140"/>
      <c r="E38" s="102" t="s">
        <v>57</v>
      </c>
      <c r="F38" s="68" t="s">
        <v>23</v>
      </c>
      <c r="G38" s="68"/>
      <c r="H38" s="34">
        <v>200</v>
      </c>
      <c r="I38" s="33">
        <v>8</v>
      </c>
      <c r="J38" s="73">
        <f t="shared" si="1"/>
        <v>1600</v>
      </c>
      <c r="K38" s="77"/>
      <c r="L38" s="18">
        <f t="shared" si="4"/>
        <v>0</v>
      </c>
      <c r="M38" s="18"/>
      <c r="N38" s="59"/>
      <c r="O38" s="84"/>
      <c r="P38" s="18">
        <f t="shared" si="0"/>
        <v>0</v>
      </c>
      <c r="Q38" s="18"/>
      <c r="R38" s="59"/>
    </row>
    <row r="39" spans="1:18" ht="15" customHeight="1" x14ac:dyDescent="0.25">
      <c r="A39" s="6"/>
      <c r="B39" s="58" t="s">
        <v>163</v>
      </c>
      <c r="C39" s="139" t="s">
        <v>164</v>
      </c>
      <c r="D39" s="140"/>
      <c r="E39" s="102" t="s">
        <v>57</v>
      </c>
      <c r="F39" s="68" t="s">
        <v>23</v>
      </c>
      <c r="G39" s="68"/>
      <c r="H39" s="34">
        <v>200</v>
      </c>
      <c r="I39" s="33">
        <v>12</v>
      </c>
      <c r="J39" s="73">
        <f t="shared" si="1"/>
        <v>2400</v>
      </c>
      <c r="K39" s="77"/>
      <c r="L39" s="18">
        <f t="shared" si="4"/>
        <v>0</v>
      </c>
      <c r="M39" s="18"/>
      <c r="N39" s="59"/>
      <c r="O39" s="84"/>
      <c r="P39" s="18">
        <f t="shared" si="0"/>
        <v>0</v>
      </c>
      <c r="Q39" s="18"/>
      <c r="R39" s="59"/>
    </row>
    <row r="40" spans="1:18" ht="15" customHeight="1" x14ac:dyDescent="0.25">
      <c r="A40" s="6"/>
      <c r="B40" s="58" t="s">
        <v>165</v>
      </c>
      <c r="C40" s="139" t="s">
        <v>166</v>
      </c>
      <c r="D40" s="140"/>
      <c r="E40" s="102" t="s">
        <v>57</v>
      </c>
      <c r="F40" s="68" t="s">
        <v>23</v>
      </c>
      <c r="G40" s="68"/>
      <c r="H40" s="34">
        <v>240</v>
      </c>
      <c r="I40" s="33">
        <v>13</v>
      </c>
      <c r="J40" s="73">
        <f t="shared" si="1"/>
        <v>3120</v>
      </c>
      <c r="K40" s="77"/>
      <c r="L40" s="18">
        <f t="shared" si="4"/>
        <v>0</v>
      </c>
      <c r="M40" s="18"/>
      <c r="N40" s="59"/>
      <c r="O40" s="84"/>
      <c r="P40" s="18">
        <f t="shared" si="0"/>
        <v>0</v>
      </c>
      <c r="Q40" s="18"/>
      <c r="R40" s="59"/>
    </row>
    <row r="41" spans="1:18" ht="15" customHeight="1" x14ac:dyDescent="0.25">
      <c r="A41" s="6"/>
      <c r="B41" s="58" t="s">
        <v>167</v>
      </c>
      <c r="C41" s="139" t="s">
        <v>168</v>
      </c>
      <c r="D41" s="140"/>
      <c r="E41" s="102" t="s">
        <v>57</v>
      </c>
      <c r="F41" s="68" t="s">
        <v>23</v>
      </c>
      <c r="G41" s="68"/>
      <c r="H41" s="34">
        <v>360</v>
      </c>
      <c r="I41" s="33">
        <v>9</v>
      </c>
      <c r="J41" s="73">
        <f t="shared" si="1"/>
        <v>3240</v>
      </c>
      <c r="K41" s="77"/>
      <c r="L41" s="18">
        <f t="shared" si="4"/>
        <v>0</v>
      </c>
      <c r="M41" s="18"/>
      <c r="N41" s="59"/>
      <c r="O41" s="84"/>
      <c r="P41" s="18">
        <f t="shared" si="0"/>
        <v>0</v>
      </c>
      <c r="Q41" s="18"/>
      <c r="R41" s="59"/>
    </row>
    <row r="42" spans="1:18" ht="15" customHeight="1" x14ac:dyDescent="0.25">
      <c r="A42" s="6"/>
      <c r="B42" s="58" t="s">
        <v>169</v>
      </c>
      <c r="C42" s="139" t="s">
        <v>170</v>
      </c>
      <c r="D42" s="140"/>
      <c r="E42" s="102" t="s">
        <v>57</v>
      </c>
      <c r="F42" s="68" t="s">
        <v>23</v>
      </c>
      <c r="G42" s="68"/>
      <c r="H42" s="34">
        <v>1200</v>
      </c>
      <c r="I42" s="33">
        <v>1</v>
      </c>
      <c r="J42" s="73">
        <f t="shared" si="1"/>
        <v>1200</v>
      </c>
      <c r="K42" s="77"/>
      <c r="L42" s="18">
        <f t="shared" si="4"/>
        <v>0</v>
      </c>
      <c r="M42" s="18"/>
      <c r="N42" s="59"/>
      <c r="O42" s="84"/>
      <c r="P42" s="18">
        <f t="shared" si="0"/>
        <v>0</v>
      </c>
      <c r="Q42" s="18"/>
      <c r="R42" s="59"/>
    </row>
    <row r="43" spans="1:18" ht="15" customHeight="1" x14ac:dyDescent="0.25">
      <c r="A43" s="6"/>
      <c r="B43" s="58" t="s">
        <v>171</v>
      </c>
      <c r="C43" s="139" t="s">
        <v>172</v>
      </c>
      <c r="D43" s="140"/>
      <c r="E43" s="102" t="s">
        <v>57</v>
      </c>
      <c r="F43" s="68" t="s">
        <v>23</v>
      </c>
      <c r="G43" s="68"/>
      <c r="H43" s="34">
        <v>2000</v>
      </c>
      <c r="I43" s="33">
        <v>1</v>
      </c>
      <c r="J43" s="73">
        <f t="shared" si="1"/>
        <v>2000</v>
      </c>
      <c r="K43" s="77"/>
      <c r="L43" s="18">
        <f t="shared" si="4"/>
        <v>0</v>
      </c>
      <c r="M43" s="18"/>
      <c r="N43" s="59"/>
      <c r="O43" s="84"/>
      <c r="P43" s="18">
        <f t="shared" si="0"/>
        <v>0</v>
      </c>
      <c r="Q43" s="18"/>
      <c r="R43" s="59"/>
    </row>
    <row r="44" spans="1:18" ht="8.4499999999999993" customHeight="1" x14ac:dyDescent="0.25">
      <c r="A44" s="6"/>
      <c r="B44" s="58"/>
      <c r="C44" s="139"/>
      <c r="D44" s="140"/>
      <c r="E44" s="49"/>
      <c r="F44" s="69"/>
      <c r="G44" s="69"/>
      <c r="H44" s="34"/>
      <c r="I44" s="33"/>
      <c r="J44" s="73"/>
      <c r="K44" s="77"/>
      <c r="L44" s="18"/>
      <c r="M44" s="18"/>
      <c r="N44" s="59"/>
      <c r="O44" s="84"/>
      <c r="P44" s="18">
        <f t="shared" si="0"/>
        <v>0</v>
      </c>
      <c r="Q44" s="18"/>
      <c r="R44" s="59"/>
    </row>
    <row r="45" spans="1:18" ht="15" customHeight="1" x14ac:dyDescent="0.25">
      <c r="A45" s="6"/>
      <c r="B45" s="58" t="s">
        <v>173</v>
      </c>
      <c r="C45" s="139" t="s">
        <v>174</v>
      </c>
      <c r="D45" s="140"/>
      <c r="E45" s="49" t="s">
        <v>175</v>
      </c>
      <c r="F45" s="68" t="s">
        <v>48</v>
      </c>
      <c r="G45" s="68" t="s">
        <v>129</v>
      </c>
      <c r="H45" s="34">
        <v>150</v>
      </c>
      <c r="I45" s="126">
        <v>600</v>
      </c>
      <c r="J45" s="73">
        <f t="shared" si="1"/>
        <v>90000</v>
      </c>
      <c r="K45" s="77"/>
      <c r="L45" s="18">
        <f t="shared" ref="L45:L55" si="5">I45*K45</f>
        <v>0</v>
      </c>
      <c r="M45" s="18"/>
      <c r="N45" s="59"/>
      <c r="O45" s="84"/>
      <c r="P45" s="18">
        <f t="shared" si="0"/>
        <v>0</v>
      </c>
      <c r="Q45" s="18"/>
      <c r="R45" s="59"/>
    </row>
    <row r="46" spans="1:18" ht="15" customHeight="1" x14ac:dyDescent="0.25">
      <c r="A46" s="6"/>
      <c r="B46" s="58"/>
      <c r="C46" s="138" t="s">
        <v>176</v>
      </c>
      <c r="D46" s="140"/>
      <c r="E46" s="49"/>
      <c r="F46" s="68"/>
      <c r="G46" s="68"/>
      <c r="H46" s="34">
        <v>300</v>
      </c>
      <c r="I46" s="126">
        <v>20</v>
      </c>
      <c r="J46" s="73">
        <f>H46*I46</f>
        <v>6000</v>
      </c>
      <c r="K46" s="77"/>
      <c r="L46" s="18">
        <f>I46*K46</f>
        <v>0</v>
      </c>
      <c r="M46" s="18"/>
      <c r="N46" s="59"/>
      <c r="O46" s="84"/>
      <c r="P46" s="18">
        <f t="shared" si="0"/>
        <v>0</v>
      </c>
      <c r="Q46" s="18"/>
      <c r="R46" s="59"/>
    </row>
    <row r="47" spans="1:18" ht="15" customHeight="1" x14ac:dyDescent="0.25">
      <c r="A47" s="6"/>
      <c r="B47" s="58" t="s">
        <v>177</v>
      </c>
      <c r="C47" s="139" t="s">
        <v>178</v>
      </c>
      <c r="D47" s="140"/>
      <c r="E47" s="49" t="s">
        <v>175</v>
      </c>
      <c r="F47" s="68" t="s">
        <v>48</v>
      </c>
      <c r="G47" s="68" t="s">
        <v>129</v>
      </c>
      <c r="H47" s="34">
        <v>500</v>
      </c>
      <c r="I47" s="126">
        <v>60</v>
      </c>
      <c r="J47" s="73">
        <f t="shared" si="1"/>
        <v>30000</v>
      </c>
      <c r="K47" s="77"/>
      <c r="L47" s="18">
        <f t="shared" si="5"/>
        <v>0</v>
      </c>
      <c r="M47" s="18"/>
      <c r="N47" s="59"/>
      <c r="O47" s="84"/>
      <c r="P47" s="18">
        <f t="shared" si="0"/>
        <v>0</v>
      </c>
      <c r="Q47" s="18"/>
      <c r="R47" s="59"/>
    </row>
    <row r="48" spans="1:18" ht="15" customHeight="1" x14ac:dyDescent="0.25">
      <c r="A48" s="6"/>
      <c r="B48" s="58"/>
      <c r="C48" s="138" t="s">
        <v>179</v>
      </c>
      <c r="D48" s="140"/>
      <c r="E48" s="49"/>
      <c r="F48" s="68"/>
      <c r="G48" s="68"/>
      <c r="H48" s="34">
        <v>50</v>
      </c>
      <c r="I48" s="126">
        <v>60</v>
      </c>
      <c r="J48" s="73">
        <f t="shared" si="1"/>
        <v>3000</v>
      </c>
      <c r="K48" s="77"/>
      <c r="L48" s="18"/>
      <c r="M48" s="18"/>
      <c r="N48" s="59"/>
      <c r="O48" s="84"/>
      <c r="P48" s="18"/>
      <c r="Q48" s="18"/>
      <c r="R48" s="59"/>
    </row>
    <row r="49" spans="1:18" ht="15" customHeight="1" x14ac:dyDescent="0.25">
      <c r="A49" s="6"/>
      <c r="B49" s="58"/>
      <c r="C49" s="155" t="s">
        <v>180</v>
      </c>
      <c r="D49" s="156"/>
      <c r="E49" s="49"/>
      <c r="F49" s="68"/>
      <c r="G49" s="68"/>
      <c r="H49" s="34">
        <v>50</v>
      </c>
      <c r="I49" s="126">
        <v>60</v>
      </c>
      <c r="J49" s="73">
        <f t="shared" si="1"/>
        <v>3000</v>
      </c>
      <c r="K49" s="77"/>
      <c r="L49" s="18"/>
      <c r="M49" s="18"/>
      <c r="N49" s="59"/>
      <c r="O49" s="84"/>
      <c r="P49" s="18"/>
      <c r="Q49" s="18"/>
      <c r="R49" s="59"/>
    </row>
    <row r="50" spans="1:18" ht="15" customHeight="1" x14ac:dyDescent="0.25">
      <c r="A50" s="2"/>
      <c r="B50" s="58" t="s">
        <v>181</v>
      </c>
      <c r="C50" s="148" t="s">
        <v>182</v>
      </c>
      <c r="D50" s="149"/>
      <c r="E50" s="48" t="s">
        <v>175</v>
      </c>
      <c r="F50" s="68" t="s">
        <v>48</v>
      </c>
      <c r="G50" s="68"/>
      <c r="H50" s="34">
        <v>400</v>
      </c>
      <c r="I50" s="33">
        <v>63</v>
      </c>
      <c r="J50" s="73">
        <f>H50*I50</f>
        <v>25200</v>
      </c>
      <c r="K50" s="112"/>
      <c r="L50" s="113">
        <f>I50*K50</f>
        <v>0</v>
      </c>
      <c r="M50" s="113"/>
      <c r="N50" s="59"/>
      <c r="O50" s="84"/>
      <c r="P50" s="113">
        <f t="shared" ref="P50:P81" si="6">O50*I50</f>
        <v>0</v>
      </c>
      <c r="Q50" s="113"/>
      <c r="R50" s="59"/>
    </row>
    <row r="51" spans="1:18" ht="15" customHeight="1" x14ac:dyDescent="0.25">
      <c r="A51" s="6"/>
      <c r="B51" s="58" t="s">
        <v>183</v>
      </c>
      <c r="C51" s="139" t="s">
        <v>184</v>
      </c>
      <c r="D51" s="140"/>
      <c r="E51" s="48" t="s">
        <v>175</v>
      </c>
      <c r="F51" s="68" t="s">
        <v>48</v>
      </c>
      <c r="G51" s="68"/>
      <c r="H51" s="34">
        <v>750</v>
      </c>
      <c r="I51" s="33">
        <v>7</v>
      </c>
      <c r="J51" s="73">
        <f t="shared" si="1"/>
        <v>5250</v>
      </c>
      <c r="K51" s="77"/>
      <c r="L51" s="18">
        <f t="shared" si="5"/>
        <v>0</v>
      </c>
      <c r="M51" s="18"/>
      <c r="N51" s="59"/>
      <c r="O51" s="84"/>
      <c r="P51" s="18">
        <f t="shared" si="6"/>
        <v>0</v>
      </c>
      <c r="Q51" s="18"/>
      <c r="R51" s="59"/>
    </row>
    <row r="52" spans="1:18" ht="15" customHeight="1" x14ac:dyDescent="0.25">
      <c r="A52" s="6"/>
      <c r="B52" s="58" t="s">
        <v>185</v>
      </c>
      <c r="C52" s="139" t="s">
        <v>186</v>
      </c>
      <c r="D52" s="140"/>
      <c r="E52" s="48" t="s">
        <v>175</v>
      </c>
      <c r="F52" s="68" t="s">
        <v>48</v>
      </c>
      <c r="G52" s="68" t="s">
        <v>129</v>
      </c>
      <c r="H52" s="34">
        <v>750</v>
      </c>
      <c r="I52" s="33">
        <v>18</v>
      </c>
      <c r="J52" s="73">
        <f t="shared" si="1"/>
        <v>13500</v>
      </c>
      <c r="K52" s="77"/>
      <c r="L52" s="18">
        <f t="shared" si="5"/>
        <v>0</v>
      </c>
      <c r="M52" s="18"/>
      <c r="N52" s="59"/>
      <c r="O52" s="84"/>
      <c r="P52" s="18">
        <f t="shared" si="6"/>
        <v>0</v>
      </c>
      <c r="Q52" s="18"/>
      <c r="R52" s="59"/>
    </row>
    <row r="53" spans="1:18" ht="15" customHeight="1" x14ac:dyDescent="0.25">
      <c r="A53" s="6"/>
      <c r="B53" s="58" t="s">
        <v>187</v>
      </c>
      <c r="C53" s="139" t="s">
        <v>188</v>
      </c>
      <c r="D53" s="140"/>
      <c r="E53" s="48" t="s">
        <v>175</v>
      </c>
      <c r="F53" s="68" t="s">
        <v>48</v>
      </c>
      <c r="G53" s="68"/>
      <c r="H53" s="34">
        <v>750</v>
      </c>
      <c r="I53" s="33">
        <v>6</v>
      </c>
      <c r="J53" s="73">
        <f t="shared" si="1"/>
        <v>4500</v>
      </c>
      <c r="K53" s="77"/>
      <c r="L53" s="18">
        <f t="shared" si="5"/>
        <v>0</v>
      </c>
      <c r="M53" s="18"/>
      <c r="N53" s="59"/>
      <c r="O53" s="84"/>
      <c r="P53" s="18">
        <f t="shared" si="6"/>
        <v>0</v>
      </c>
      <c r="Q53" s="18"/>
      <c r="R53" s="59"/>
    </row>
    <row r="54" spans="1:18" ht="15" customHeight="1" x14ac:dyDescent="0.25">
      <c r="A54" s="6"/>
      <c r="B54" s="58" t="s">
        <v>189</v>
      </c>
      <c r="C54" s="139" t="s">
        <v>190</v>
      </c>
      <c r="D54" s="140"/>
      <c r="E54" s="48" t="s">
        <v>175</v>
      </c>
      <c r="F54" s="68" t="s">
        <v>48</v>
      </c>
      <c r="G54" s="68" t="s">
        <v>129</v>
      </c>
      <c r="H54" s="34">
        <v>750</v>
      </c>
      <c r="I54" s="33">
        <v>8</v>
      </c>
      <c r="J54" s="73">
        <f t="shared" si="1"/>
        <v>6000</v>
      </c>
      <c r="K54" s="77"/>
      <c r="L54" s="18">
        <f t="shared" si="5"/>
        <v>0</v>
      </c>
      <c r="M54" s="18"/>
      <c r="N54" s="59"/>
      <c r="O54" s="84"/>
      <c r="P54" s="18">
        <f t="shared" si="6"/>
        <v>0</v>
      </c>
      <c r="Q54" s="18"/>
      <c r="R54" s="59"/>
    </row>
    <row r="55" spans="1:18" ht="15" customHeight="1" x14ac:dyDescent="0.25">
      <c r="A55" s="6"/>
      <c r="B55" s="58" t="s">
        <v>191</v>
      </c>
      <c r="C55" s="139" t="s">
        <v>192</v>
      </c>
      <c r="D55" s="140"/>
      <c r="E55" s="48" t="s">
        <v>175</v>
      </c>
      <c r="F55" s="68" t="s">
        <v>48</v>
      </c>
      <c r="G55" s="68"/>
      <c r="H55" s="34">
        <v>200</v>
      </c>
      <c r="I55" s="33">
        <v>8</v>
      </c>
      <c r="J55" s="73">
        <f t="shared" si="1"/>
        <v>1600</v>
      </c>
      <c r="K55" s="77"/>
      <c r="L55" s="18">
        <f t="shared" si="5"/>
        <v>0</v>
      </c>
      <c r="M55" s="18"/>
      <c r="N55" s="59"/>
      <c r="O55" s="84"/>
      <c r="P55" s="18">
        <f t="shared" si="6"/>
        <v>0</v>
      </c>
      <c r="Q55" s="18"/>
      <c r="R55" s="59"/>
    </row>
    <row r="56" spans="1:18" ht="15" customHeight="1" x14ac:dyDescent="0.25">
      <c r="A56" s="6"/>
      <c r="B56" s="58" t="s">
        <v>193</v>
      </c>
      <c r="C56" s="139" t="s">
        <v>194</v>
      </c>
      <c r="D56" s="140"/>
      <c r="E56" s="48" t="s">
        <v>175</v>
      </c>
      <c r="F56" s="68" t="s">
        <v>48</v>
      </c>
      <c r="G56" s="68"/>
      <c r="H56" s="34">
        <v>5000</v>
      </c>
      <c r="I56" s="33">
        <v>4</v>
      </c>
      <c r="J56" s="73">
        <f t="shared" si="1"/>
        <v>20000</v>
      </c>
      <c r="K56" s="77"/>
      <c r="L56" s="18"/>
      <c r="M56" s="18"/>
      <c r="N56" s="59"/>
      <c r="O56" s="84"/>
      <c r="P56" s="18">
        <f t="shared" si="6"/>
        <v>0</v>
      </c>
      <c r="Q56" s="18"/>
      <c r="R56" s="59"/>
    </row>
    <row r="57" spans="1:18" ht="15" customHeight="1" x14ac:dyDescent="0.25">
      <c r="A57" s="6"/>
      <c r="B57" s="58" t="s">
        <v>195</v>
      </c>
      <c r="C57" s="139" t="s">
        <v>227</v>
      </c>
      <c r="D57" s="140"/>
      <c r="E57" s="48" t="s">
        <v>175</v>
      </c>
      <c r="F57" s="68" t="s">
        <v>48</v>
      </c>
      <c r="G57" s="68"/>
      <c r="H57" s="34">
        <v>300</v>
      </c>
      <c r="I57" s="33">
        <v>12</v>
      </c>
      <c r="J57" s="73">
        <f t="shared" si="1"/>
        <v>3600</v>
      </c>
      <c r="K57" s="77"/>
      <c r="L57" s="18"/>
      <c r="M57" s="18"/>
      <c r="N57" s="59"/>
      <c r="O57" s="84"/>
      <c r="P57" s="18">
        <f t="shared" si="6"/>
        <v>0</v>
      </c>
      <c r="Q57" s="18"/>
      <c r="R57" s="59"/>
    </row>
    <row r="58" spans="1:18" ht="15" customHeight="1" x14ac:dyDescent="0.25">
      <c r="A58" s="6"/>
      <c r="B58" s="58" t="s">
        <v>196</v>
      </c>
      <c r="C58" s="139" t="s">
        <v>197</v>
      </c>
      <c r="D58" s="140"/>
      <c r="E58" s="48" t="s">
        <v>175</v>
      </c>
      <c r="F58" s="68" t="s">
        <v>48</v>
      </c>
      <c r="G58" s="68"/>
      <c r="H58" s="34">
        <v>1000</v>
      </c>
      <c r="I58" s="33">
        <v>13</v>
      </c>
      <c r="J58" s="73">
        <f t="shared" si="1"/>
        <v>13000</v>
      </c>
      <c r="K58" s="77"/>
      <c r="L58" s="18"/>
      <c r="M58" s="18"/>
      <c r="N58" s="59"/>
      <c r="O58" s="84"/>
      <c r="P58" s="18">
        <f t="shared" si="6"/>
        <v>0</v>
      </c>
      <c r="Q58" s="18"/>
      <c r="R58" s="59"/>
    </row>
    <row r="59" spans="1:18" ht="15" customHeight="1" x14ac:dyDescent="0.25">
      <c r="A59" s="6"/>
      <c r="B59" s="58" t="s">
        <v>198</v>
      </c>
      <c r="C59" s="139" t="s">
        <v>199</v>
      </c>
      <c r="D59" s="140"/>
      <c r="E59" s="48" t="s">
        <v>175</v>
      </c>
      <c r="F59" s="68" t="s">
        <v>48</v>
      </c>
      <c r="G59" s="68"/>
      <c r="H59" s="34">
        <v>500</v>
      </c>
      <c r="I59" s="33">
        <v>7</v>
      </c>
      <c r="J59" s="73">
        <f t="shared" si="1"/>
        <v>3500</v>
      </c>
      <c r="K59" s="77"/>
      <c r="L59" s="18"/>
      <c r="M59" s="18"/>
      <c r="N59" s="59"/>
      <c r="O59" s="84"/>
      <c r="P59" s="18">
        <f t="shared" si="6"/>
        <v>0</v>
      </c>
      <c r="Q59" s="18"/>
      <c r="R59" s="59"/>
    </row>
    <row r="60" spans="1:18" ht="15" customHeight="1" x14ac:dyDescent="0.25">
      <c r="A60" s="6"/>
      <c r="B60" s="58" t="s">
        <v>200</v>
      </c>
      <c r="C60" s="139" t="s">
        <v>201</v>
      </c>
      <c r="D60" s="140"/>
      <c r="E60" s="48" t="s">
        <v>175</v>
      </c>
      <c r="F60" s="68" t="s">
        <v>48</v>
      </c>
      <c r="G60" s="68"/>
      <c r="H60" s="34">
        <v>500</v>
      </c>
      <c r="I60" s="33">
        <v>28</v>
      </c>
      <c r="J60" s="73">
        <f t="shared" si="1"/>
        <v>14000</v>
      </c>
      <c r="K60" s="77"/>
      <c r="L60" s="18"/>
      <c r="M60" s="18"/>
      <c r="N60" s="59"/>
      <c r="O60" s="84"/>
      <c r="P60" s="18">
        <f t="shared" si="6"/>
        <v>0</v>
      </c>
      <c r="Q60" s="18"/>
      <c r="R60" s="59"/>
    </row>
    <row r="61" spans="1:18" ht="15" customHeight="1" x14ac:dyDescent="0.25">
      <c r="A61" s="6"/>
      <c r="B61" s="58" t="s">
        <v>202</v>
      </c>
      <c r="C61" s="152" t="s">
        <v>203</v>
      </c>
      <c r="D61" s="153"/>
      <c r="E61" s="48" t="s">
        <v>175</v>
      </c>
      <c r="F61" s="68" t="s">
        <v>48</v>
      </c>
      <c r="G61" s="68"/>
      <c r="H61" s="34">
        <v>200</v>
      </c>
      <c r="I61" s="33">
        <v>8</v>
      </c>
      <c r="J61" s="73">
        <f>H61*I61</f>
        <v>1600</v>
      </c>
      <c r="K61" s="77"/>
      <c r="L61" s="18"/>
      <c r="M61" s="18"/>
      <c r="N61" s="59"/>
      <c r="O61" s="84"/>
      <c r="P61" s="18">
        <f t="shared" si="6"/>
        <v>0</v>
      </c>
      <c r="Q61" s="18"/>
      <c r="R61" s="59"/>
    </row>
    <row r="62" spans="1:18" ht="15" customHeight="1" x14ac:dyDescent="0.25">
      <c r="A62" s="6"/>
      <c r="B62" s="58" t="s">
        <v>204</v>
      </c>
      <c r="C62" s="152" t="s">
        <v>205</v>
      </c>
      <c r="D62" s="153"/>
      <c r="E62" s="48" t="s">
        <v>175</v>
      </c>
      <c r="F62" s="68" t="s">
        <v>48</v>
      </c>
      <c r="G62" s="68"/>
      <c r="H62" s="34">
        <v>200</v>
      </c>
      <c r="I62" s="33">
        <v>4</v>
      </c>
      <c r="J62" s="73">
        <f>H62*I62</f>
        <v>800</v>
      </c>
      <c r="K62" s="77"/>
      <c r="L62" s="18"/>
      <c r="M62" s="18"/>
      <c r="N62" s="59"/>
      <c r="O62" s="84"/>
      <c r="P62" s="18">
        <f t="shared" si="6"/>
        <v>0</v>
      </c>
      <c r="Q62" s="18"/>
      <c r="R62" s="59"/>
    </row>
    <row r="63" spans="1:18" ht="15" customHeight="1" x14ac:dyDescent="0.25">
      <c r="A63" s="6"/>
      <c r="B63" s="58" t="s">
        <v>206</v>
      </c>
      <c r="C63" s="152" t="s">
        <v>207</v>
      </c>
      <c r="D63" s="153"/>
      <c r="E63" s="48" t="s">
        <v>175</v>
      </c>
      <c r="F63" s="68" t="s">
        <v>48</v>
      </c>
      <c r="G63" s="68"/>
      <c r="H63" s="34">
        <v>200</v>
      </c>
      <c r="I63" s="33">
        <v>4</v>
      </c>
      <c r="J63" s="73">
        <f>H63*I63</f>
        <v>800</v>
      </c>
      <c r="K63" s="77"/>
      <c r="L63" s="18"/>
      <c r="M63" s="18"/>
      <c r="N63" s="59"/>
      <c r="O63" s="84"/>
      <c r="P63" s="18">
        <f t="shared" si="6"/>
        <v>0</v>
      </c>
      <c r="Q63" s="18"/>
      <c r="R63" s="59"/>
    </row>
    <row r="64" spans="1:18" ht="8.4499999999999993" customHeight="1" x14ac:dyDescent="0.25">
      <c r="A64" s="6"/>
      <c r="B64" s="58"/>
      <c r="C64" s="139"/>
      <c r="D64" s="140"/>
      <c r="E64" s="49"/>
      <c r="F64" s="69"/>
      <c r="G64" s="69"/>
      <c r="H64" s="34"/>
      <c r="I64" s="33"/>
      <c r="J64" s="73"/>
      <c r="K64" s="77"/>
      <c r="L64" s="18"/>
      <c r="M64" s="18"/>
      <c r="N64" s="59"/>
      <c r="O64" s="84"/>
      <c r="P64" s="18">
        <f t="shared" si="6"/>
        <v>0</v>
      </c>
      <c r="Q64" s="18"/>
      <c r="R64" s="59"/>
    </row>
    <row r="65" spans="1:18" ht="15" customHeight="1" x14ac:dyDescent="0.25">
      <c r="A65" s="6"/>
      <c r="B65" s="58" t="s">
        <v>55</v>
      </c>
      <c r="C65" s="139" t="s">
        <v>208</v>
      </c>
      <c r="D65" s="140"/>
      <c r="E65" s="49" t="s">
        <v>110</v>
      </c>
      <c r="F65" s="68" t="s">
        <v>23</v>
      </c>
      <c r="G65" s="68"/>
      <c r="H65" s="34">
        <v>400</v>
      </c>
      <c r="I65" s="33">
        <v>8</v>
      </c>
      <c r="J65" s="73">
        <f t="shared" si="1"/>
        <v>3200</v>
      </c>
      <c r="K65" s="77"/>
      <c r="L65" s="18">
        <f>I65*K65</f>
        <v>0</v>
      </c>
      <c r="M65" s="18"/>
      <c r="N65" s="59"/>
      <c r="O65" s="84"/>
      <c r="P65" s="18">
        <f t="shared" si="6"/>
        <v>0</v>
      </c>
      <c r="Q65" s="18"/>
      <c r="R65" s="59"/>
    </row>
    <row r="66" spans="1:18" ht="15" customHeight="1" x14ac:dyDescent="0.25">
      <c r="A66" s="6"/>
      <c r="B66" s="58" t="s">
        <v>63</v>
      </c>
      <c r="C66" s="139" t="s">
        <v>209</v>
      </c>
      <c r="D66" s="140"/>
      <c r="E66" s="49" t="s">
        <v>110</v>
      </c>
      <c r="F66" s="68" t="s">
        <v>23</v>
      </c>
      <c r="G66" s="68"/>
      <c r="H66" s="34">
        <v>250</v>
      </c>
      <c r="I66" s="33">
        <v>43</v>
      </c>
      <c r="J66" s="73">
        <f t="shared" si="1"/>
        <v>10750</v>
      </c>
      <c r="K66" s="77"/>
      <c r="L66" s="18"/>
      <c r="M66" s="18"/>
      <c r="N66" s="59"/>
      <c r="O66" s="84"/>
      <c r="P66" s="18">
        <f t="shared" si="6"/>
        <v>0</v>
      </c>
      <c r="Q66" s="18"/>
      <c r="R66" s="59"/>
    </row>
    <row r="67" spans="1:18" ht="15" customHeight="1" x14ac:dyDescent="0.25">
      <c r="A67" s="6"/>
      <c r="B67" s="58" t="s">
        <v>65</v>
      </c>
      <c r="C67" s="139" t="s">
        <v>210</v>
      </c>
      <c r="D67" s="140"/>
      <c r="E67" s="49" t="s">
        <v>110</v>
      </c>
      <c r="F67" s="68" t="s">
        <v>23</v>
      </c>
      <c r="G67" s="68" t="s">
        <v>129</v>
      </c>
      <c r="H67" s="34">
        <v>400</v>
      </c>
      <c r="I67" s="33">
        <v>11</v>
      </c>
      <c r="J67" s="73">
        <f t="shared" si="1"/>
        <v>4400</v>
      </c>
      <c r="K67" s="77"/>
      <c r="L67" s="18">
        <f>I67*K67</f>
        <v>0</v>
      </c>
      <c r="M67" s="18"/>
      <c r="N67" s="59"/>
      <c r="O67" s="84"/>
      <c r="P67" s="18">
        <f t="shared" si="6"/>
        <v>0</v>
      </c>
      <c r="Q67" s="18"/>
      <c r="R67" s="59"/>
    </row>
    <row r="68" spans="1:18" ht="15" customHeight="1" x14ac:dyDescent="0.25">
      <c r="A68" s="6"/>
      <c r="B68" s="58" t="s">
        <v>67</v>
      </c>
      <c r="C68" s="139" t="s">
        <v>211</v>
      </c>
      <c r="D68" s="140"/>
      <c r="E68" s="49" t="s">
        <v>110</v>
      </c>
      <c r="F68" s="68" t="s">
        <v>23</v>
      </c>
      <c r="G68" s="68" t="s">
        <v>129</v>
      </c>
      <c r="H68" s="34">
        <v>500</v>
      </c>
      <c r="I68" s="33">
        <v>38</v>
      </c>
      <c r="J68" s="73">
        <f t="shared" si="1"/>
        <v>19000</v>
      </c>
      <c r="K68" s="77"/>
      <c r="L68" s="18">
        <f>I68*K68</f>
        <v>0</v>
      </c>
      <c r="M68" s="18"/>
      <c r="N68" s="59"/>
      <c r="O68" s="84"/>
      <c r="P68" s="18">
        <f t="shared" si="6"/>
        <v>0</v>
      </c>
      <c r="Q68" s="18"/>
      <c r="R68" s="59"/>
    </row>
    <row r="69" spans="1:18" ht="15" customHeight="1" x14ac:dyDescent="0.25">
      <c r="A69" s="6"/>
      <c r="B69" s="58" t="s">
        <v>73</v>
      </c>
      <c r="C69" s="139" t="s">
        <v>212</v>
      </c>
      <c r="D69" s="140"/>
      <c r="E69" s="49" t="s">
        <v>110</v>
      </c>
      <c r="F69" s="68" t="s">
        <v>23</v>
      </c>
      <c r="G69" s="68"/>
      <c r="H69" s="34">
        <v>150</v>
      </c>
      <c r="I69" s="33">
        <v>16</v>
      </c>
      <c r="J69" s="73">
        <f t="shared" si="1"/>
        <v>2400</v>
      </c>
      <c r="K69" s="77"/>
      <c r="L69" s="18">
        <f>I69*K69</f>
        <v>0</v>
      </c>
      <c r="M69" s="18"/>
      <c r="N69" s="59"/>
      <c r="O69" s="84"/>
      <c r="P69" s="18">
        <f t="shared" si="6"/>
        <v>0</v>
      </c>
      <c r="Q69" s="18"/>
      <c r="R69" s="59"/>
    </row>
    <row r="70" spans="1:18" ht="15" customHeight="1" x14ac:dyDescent="0.25">
      <c r="A70" s="6"/>
      <c r="B70" s="58" t="s">
        <v>75</v>
      </c>
      <c r="C70" s="148" t="s">
        <v>213</v>
      </c>
      <c r="D70" s="149"/>
      <c r="E70" s="49" t="s">
        <v>110</v>
      </c>
      <c r="F70" s="68" t="s">
        <v>23</v>
      </c>
      <c r="G70" s="68"/>
      <c r="H70" s="34">
        <v>150</v>
      </c>
      <c r="I70" s="33">
        <v>10</v>
      </c>
      <c r="J70" s="73">
        <f t="shared" si="1"/>
        <v>1500</v>
      </c>
      <c r="K70" s="77"/>
      <c r="L70" s="18">
        <f>I70*K70</f>
        <v>0</v>
      </c>
      <c r="M70" s="18"/>
      <c r="N70" s="59"/>
      <c r="O70" s="84"/>
      <c r="P70" s="18">
        <f t="shared" si="6"/>
        <v>0</v>
      </c>
      <c r="Q70" s="18"/>
      <c r="R70" s="59"/>
    </row>
    <row r="71" spans="1:18" ht="8.4499999999999993" customHeight="1" x14ac:dyDescent="0.25">
      <c r="A71" s="6"/>
      <c r="B71" s="58"/>
      <c r="C71" s="139"/>
      <c r="D71" s="140"/>
      <c r="E71" s="49"/>
      <c r="F71" s="69"/>
      <c r="G71" s="69"/>
      <c r="H71" s="34"/>
      <c r="I71" s="33"/>
      <c r="J71" s="73"/>
      <c r="K71" s="77"/>
      <c r="L71" s="18"/>
      <c r="M71" s="18"/>
      <c r="N71" s="59"/>
      <c r="O71" s="84"/>
      <c r="P71" s="18">
        <f t="shared" si="6"/>
        <v>0</v>
      </c>
      <c r="Q71" s="18"/>
      <c r="R71" s="59"/>
    </row>
    <row r="72" spans="1:18" ht="15" customHeight="1" x14ac:dyDescent="0.25">
      <c r="A72" s="6"/>
      <c r="B72" s="58" t="s">
        <v>81</v>
      </c>
      <c r="C72" s="139" t="s">
        <v>214</v>
      </c>
      <c r="D72" s="140"/>
      <c r="E72" s="49" t="s">
        <v>215</v>
      </c>
      <c r="F72" s="68" t="s">
        <v>216</v>
      </c>
      <c r="G72" s="68" t="s">
        <v>129</v>
      </c>
      <c r="H72" s="34">
        <v>1250</v>
      </c>
      <c r="I72" s="33">
        <v>4</v>
      </c>
      <c r="J72" s="73">
        <f t="shared" si="1"/>
        <v>5000</v>
      </c>
      <c r="K72" s="77"/>
      <c r="L72" s="18">
        <f>I72*K72</f>
        <v>0</v>
      </c>
      <c r="M72" s="18"/>
      <c r="N72" s="59"/>
      <c r="O72" s="84"/>
      <c r="P72" s="18">
        <f t="shared" si="6"/>
        <v>0</v>
      </c>
      <c r="Q72" s="18"/>
      <c r="R72" s="59"/>
    </row>
    <row r="73" spans="1:18" ht="15" customHeight="1" x14ac:dyDescent="0.25">
      <c r="A73" s="6"/>
      <c r="B73" s="58" t="s">
        <v>84</v>
      </c>
      <c r="C73" s="139" t="s">
        <v>217</v>
      </c>
      <c r="D73" s="140"/>
      <c r="E73" s="49" t="s">
        <v>215</v>
      </c>
      <c r="F73" s="68" t="s">
        <v>216</v>
      </c>
      <c r="G73" s="68"/>
      <c r="H73" s="34">
        <v>500</v>
      </c>
      <c r="I73" s="33">
        <v>1</v>
      </c>
      <c r="J73" s="73">
        <f t="shared" si="1"/>
        <v>500</v>
      </c>
      <c r="K73" s="77"/>
      <c r="L73" s="18">
        <f>I73*K73</f>
        <v>0</v>
      </c>
      <c r="M73" s="18"/>
      <c r="N73" s="59"/>
      <c r="O73" s="84"/>
      <c r="P73" s="18">
        <f t="shared" si="6"/>
        <v>0</v>
      </c>
      <c r="Q73" s="18"/>
      <c r="R73" s="59"/>
    </row>
    <row r="74" spans="1:18" ht="15" customHeight="1" x14ac:dyDescent="0.25">
      <c r="A74" s="6"/>
      <c r="B74" s="58" t="s">
        <v>86</v>
      </c>
      <c r="C74" s="139" t="s">
        <v>218</v>
      </c>
      <c r="D74" s="140"/>
      <c r="E74" s="49" t="s">
        <v>215</v>
      </c>
      <c r="F74" s="68" t="s">
        <v>216</v>
      </c>
      <c r="G74" s="68"/>
      <c r="H74" s="34">
        <v>250</v>
      </c>
      <c r="I74" s="33">
        <v>2</v>
      </c>
      <c r="J74" s="73">
        <f t="shared" si="1"/>
        <v>500</v>
      </c>
      <c r="K74" s="77"/>
      <c r="L74" s="18">
        <f>I74*K74</f>
        <v>0</v>
      </c>
      <c r="M74" s="18"/>
      <c r="N74" s="59"/>
      <c r="O74" s="84"/>
      <c r="P74" s="18">
        <f t="shared" si="6"/>
        <v>0</v>
      </c>
      <c r="Q74" s="18"/>
      <c r="R74" s="59"/>
    </row>
    <row r="75" spans="1:18" ht="8.4499999999999993" customHeight="1" x14ac:dyDescent="0.25">
      <c r="A75" s="6"/>
      <c r="B75" s="58"/>
      <c r="C75" s="139"/>
      <c r="D75" s="140"/>
      <c r="E75" s="49"/>
      <c r="F75" s="69"/>
      <c r="G75" s="69"/>
      <c r="H75" s="34"/>
      <c r="I75" s="33"/>
      <c r="J75" s="73"/>
      <c r="K75" s="77"/>
      <c r="L75" s="18"/>
      <c r="M75" s="18"/>
      <c r="N75" s="59"/>
      <c r="O75" s="84"/>
      <c r="P75" s="18">
        <f t="shared" si="6"/>
        <v>0</v>
      </c>
      <c r="Q75" s="18"/>
      <c r="R75" s="59"/>
    </row>
    <row r="76" spans="1:18" ht="15" customHeight="1" x14ac:dyDescent="0.25">
      <c r="A76" s="6"/>
      <c r="B76" s="58" t="s">
        <v>88</v>
      </c>
      <c r="C76" s="139" t="s">
        <v>219</v>
      </c>
      <c r="D76" s="140"/>
      <c r="E76" s="49" t="s">
        <v>220</v>
      </c>
      <c r="F76" s="68" t="s">
        <v>23</v>
      </c>
      <c r="G76" s="68" t="s">
        <v>129</v>
      </c>
      <c r="H76" s="34">
        <v>220</v>
      </c>
      <c r="I76" s="33">
        <f>16+46+38+2</f>
        <v>102</v>
      </c>
      <c r="J76" s="73">
        <f t="shared" si="1"/>
        <v>22440</v>
      </c>
      <c r="K76" s="77"/>
      <c r="L76" s="18">
        <f>I76*K76</f>
        <v>0</v>
      </c>
      <c r="M76" s="18"/>
      <c r="N76" s="59"/>
      <c r="O76" s="84"/>
      <c r="P76" s="18">
        <f t="shared" si="6"/>
        <v>0</v>
      </c>
      <c r="Q76" s="18"/>
      <c r="R76" s="59"/>
    </row>
    <row r="77" spans="1:18" ht="8.4499999999999993" customHeight="1" x14ac:dyDescent="0.25">
      <c r="A77" s="6"/>
      <c r="B77" s="58"/>
      <c r="C77" s="139"/>
      <c r="D77" s="140"/>
      <c r="E77" s="49"/>
      <c r="F77" s="69"/>
      <c r="G77" s="69"/>
      <c r="H77" s="34"/>
      <c r="I77" s="33"/>
      <c r="J77" s="73"/>
      <c r="K77" s="77"/>
      <c r="L77" s="18"/>
      <c r="M77" s="18"/>
      <c r="N77" s="59"/>
      <c r="O77" s="84"/>
      <c r="P77" s="18">
        <f t="shared" si="6"/>
        <v>0</v>
      </c>
      <c r="Q77" s="18"/>
      <c r="R77" s="59"/>
    </row>
    <row r="78" spans="1:18" ht="15" customHeight="1" x14ac:dyDescent="0.25">
      <c r="A78" s="6"/>
      <c r="B78" s="58" t="s">
        <v>90</v>
      </c>
      <c r="C78" s="148" t="s">
        <v>221</v>
      </c>
      <c r="D78" s="149"/>
      <c r="E78" s="49" t="s">
        <v>222</v>
      </c>
      <c r="F78" s="68" t="s">
        <v>23</v>
      </c>
      <c r="G78" s="68"/>
      <c r="H78" s="34">
        <v>200</v>
      </c>
      <c r="I78" s="33">
        <v>11</v>
      </c>
      <c r="J78" s="73">
        <f t="shared" si="1"/>
        <v>2200</v>
      </c>
      <c r="K78" s="77"/>
      <c r="L78" s="18">
        <f>I78*K78</f>
        <v>0</v>
      </c>
      <c r="M78" s="18"/>
      <c r="N78" s="59"/>
      <c r="O78" s="84"/>
      <c r="P78" s="18">
        <f t="shared" si="6"/>
        <v>0</v>
      </c>
      <c r="Q78" s="18"/>
      <c r="R78" s="59"/>
    </row>
    <row r="79" spans="1:18" ht="15" customHeight="1" x14ac:dyDescent="0.25">
      <c r="A79" s="6"/>
      <c r="B79" s="58" t="s">
        <v>92</v>
      </c>
      <c r="C79" s="148" t="s">
        <v>219</v>
      </c>
      <c r="D79" s="149"/>
      <c r="E79" s="49" t="s">
        <v>222</v>
      </c>
      <c r="F79" s="68" t="s">
        <v>23</v>
      </c>
      <c r="G79" s="68" t="s">
        <v>129</v>
      </c>
      <c r="H79" s="34">
        <v>210</v>
      </c>
      <c r="I79" s="33">
        <v>33</v>
      </c>
      <c r="J79" s="73">
        <f t="shared" si="1"/>
        <v>6930</v>
      </c>
      <c r="K79" s="77"/>
      <c r="L79" s="18">
        <f>I79*K79</f>
        <v>0</v>
      </c>
      <c r="M79" s="18"/>
      <c r="N79" s="59"/>
      <c r="O79" s="84"/>
      <c r="P79" s="18">
        <f t="shared" si="6"/>
        <v>0</v>
      </c>
      <c r="Q79" s="18"/>
      <c r="R79" s="59"/>
    </row>
    <row r="80" spans="1:18" ht="15" customHeight="1" x14ac:dyDescent="0.25">
      <c r="A80" s="6"/>
      <c r="B80" s="58" t="s">
        <v>94</v>
      </c>
      <c r="C80" s="139" t="s">
        <v>223</v>
      </c>
      <c r="D80" s="140"/>
      <c r="E80" s="49" t="s">
        <v>44</v>
      </c>
      <c r="F80" s="68" t="s">
        <v>23</v>
      </c>
      <c r="G80" s="68"/>
      <c r="H80" s="34">
        <v>120</v>
      </c>
      <c r="I80" s="33">
        <v>30</v>
      </c>
      <c r="J80" s="73">
        <f t="shared" si="1"/>
        <v>3600</v>
      </c>
      <c r="K80" s="77"/>
      <c r="L80" s="18">
        <f>I80*K80</f>
        <v>0</v>
      </c>
      <c r="M80" s="18"/>
      <c r="N80" s="59"/>
      <c r="O80" s="84"/>
      <c r="P80" s="18">
        <f t="shared" si="6"/>
        <v>0</v>
      </c>
      <c r="Q80" s="18"/>
      <c r="R80" s="59"/>
    </row>
    <row r="81" spans="1:18" ht="8.4499999999999993" customHeight="1" x14ac:dyDescent="0.25">
      <c r="A81" s="6"/>
      <c r="B81" s="58"/>
      <c r="C81" s="139"/>
      <c r="D81" s="140"/>
      <c r="E81" s="109"/>
      <c r="F81" s="108"/>
      <c r="G81" s="108"/>
      <c r="H81" s="35"/>
      <c r="I81" s="106"/>
      <c r="J81" s="107"/>
      <c r="K81" s="77"/>
      <c r="L81" s="18"/>
      <c r="M81" s="18"/>
      <c r="N81" s="59"/>
      <c r="O81" s="84"/>
      <c r="P81" s="18">
        <f t="shared" si="6"/>
        <v>0</v>
      </c>
      <c r="Q81" s="18"/>
      <c r="R81" s="59"/>
    </row>
    <row r="82" spans="1:18" ht="15" customHeight="1" thickBot="1" x14ac:dyDescent="0.3">
      <c r="A82" s="2"/>
      <c r="B82" s="103"/>
      <c r="C82" s="104"/>
      <c r="D82" s="104"/>
      <c r="E82" s="104"/>
      <c r="F82" s="104"/>
      <c r="G82" s="104"/>
      <c r="H82" s="105"/>
      <c r="I82" s="105"/>
      <c r="J82" s="105"/>
      <c r="K82" s="79"/>
      <c r="L82" s="32"/>
      <c r="M82" s="32"/>
      <c r="N82" s="60"/>
      <c r="O82" s="85"/>
      <c r="P82" s="32"/>
      <c r="Q82" s="32"/>
      <c r="R82" s="60"/>
    </row>
    <row r="83" spans="1:18" ht="15" customHeight="1" thickBot="1" x14ac:dyDescent="0.3">
      <c r="A83" s="2"/>
      <c r="B83" s="61"/>
      <c r="C83" s="150" t="s">
        <v>113</v>
      </c>
      <c r="D83" s="151"/>
      <c r="E83" s="141"/>
      <c r="F83" s="141"/>
      <c r="G83" s="141"/>
      <c r="H83" s="62">
        <f>H14</f>
        <v>0</v>
      </c>
      <c r="I83" s="74"/>
      <c r="J83" s="74">
        <f>SUM(J15:J81)</f>
        <v>457030</v>
      </c>
      <c r="K83" s="80"/>
      <c r="L83" s="64">
        <f>SUM(L14:L81)</f>
        <v>0</v>
      </c>
      <c r="M83" s="63"/>
      <c r="N83" s="81"/>
      <c r="O83" s="86"/>
      <c r="P83" s="64">
        <f>SUM(P14:P81)</f>
        <v>0</v>
      </c>
      <c r="Q83" s="63"/>
      <c r="R83" s="65"/>
    </row>
    <row r="84" spans="1:18" s="43" customFormat="1" x14ac:dyDescent="0.25">
      <c r="C84" s="43" t="s">
        <v>224</v>
      </c>
    </row>
    <row r="85" spans="1:18" s="43" customFormat="1" x14ac:dyDescent="0.25"/>
    <row r="86" spans="1:18" s="43" customFormat="1" x14ac:dyDescent="0.25"/>
    <row r="87" spans="1:18" s="43" customFormat="1" ht="15.75" thickBot="1" x14ac:dyDescent="0.3"/>
    <row r="88" spans="1:18" s="43" customFormat="1" x14ac:dyDescent="0.25">
      <c r="C88" s="115"/>
      <c r="D88" s="116"/>
      <c r="E88" s="117"/>
    </row>
    <row r="89" spans="1:18" s="43" customFormat="1" x14ac:dyDescent="0.25">
      <c r="C89" s="118" t="s">
        <v>114</v>
      </c>
      <c r="D89" s="119"/>
      <c r="E89" s="120"/>
    </row>
    <row r="90" spans="1:18" s="43" customFormat="1" x14ac:dyDescent="0.25">
      <c r="C90" s="118"/>
      <c r="D90" s="119"/>
      <c r="E90" s="120"/>
    </row>
    <row r="91" spans="1:18" s="43" customFormat="1" x14ac:dyDescent="0.25">
      <c r="C91" s="118" t="s">
        <v>115</v>
      </c>
      <c r="D91" s="119"/>
      <c r="E91" s="120"/>
    </row>
    <row r="92" spans="1:18" s="43" customFormat="1" x14ac:dyDescent="0.25">
      <c r="C92" s="118"/>
      <c r="D92" s="119"/>
      <c r="E92" s="120"/>
    </row>
    <row r="93" spans="1:18" s="43" customFormat="1" x14ac:dyDescent="0.25">
      <c r="C93" s="118"/>
      <c r="D93" s="119" t="s">
        <v>229</v>
      </c>
      <c r="E93" s="120"/>
    </row>
    <row r="94" spans="1:18" s="43" customFormat="1" x14ac:dyDescent="0.25">
      <c r="C94" s="118"/>
      <c r="D94" s="119"/>
      <c r="E94" s="120"/>
    </row>
    <row r="95" spans="1:18" s="43" customFormat="1" x14ac:dyDescent="0.25">
      <c r="C95" s="118" t="s">
        <v>116</v>
      </c>
      <c r="D95" s="119"/>
      <c r="E95" s="120"/>
    </row>
    <row r="96" spans="1:18" s="43" customFormat="1" x14ac:dyDescent="0.25">
      <c r="C96" s="118"/>
      <c r="D96" s="119"/>
      <c r="E96" s="120"/>
    </row>
    <row r="97" spans="3:6" s="43" customFormat="1" x14ac:dyDescent="0.25">
      <c r="C97" s="118"/>
      <c r="D97" s="119" t="s">
        <v>229</v>
      </c>
      <c r="E97" s="120"/>
    </row>
    <row r="98" spans="3:6" s="43" customFormat="1" x14ac:dyDescent="0.25">
      <c r="C98" s="118"/>
      <c r="D98" s="119"/>
      <c r="E98" s="120"/>
    </row>
    <row r="99" spans="3:6" s="43" customFormat="1" x14ac:dyDescent="0.25">
      <c r="C99" s="118" t="s">
        <v>117</v>
      </c>
      <c r="D99" s="119"/>
      <c r="E99" s="120"/>
      <c r="F99" s="43" t="s">
        <v>230</v>
      </c>
    </row>
    <row r="100" spans="3:6" s="43" customFormat="1" x14ac:dyDescent="0.25">
      <c r="C100" s="118"/>
      <c r="D100" s="119"/>
      <c r="E100" s="120"/>
    </row>
    <row r="101" spans="3:6" s="43" customFormat="1" x14ac:dyDescent="0.25">
      <c r="C101" s="121"/>
      <c r="D101" s="119" t="s">
        <v>229</v>
      </c>
      <c r="E101" s="122"/>
    </row>
    <row r="102" spans="3:6" s="43" customFormat="1" ht="15.75" thickBot="1" x14ac:dyDescent="0.3">
      <c r="C102" s="123"/>
      <c r="D102" s="124"/>
      <c r="E102" s="125"/>
    </row>
    <row r="103" spans="3:6" s="43" customFormat="1" x14ac:dyDescent="0.25"/>
    <row r="104" spans="3:6" s="43" customFormat="1" x14ac:dyDescent="0.25"/>
    <row r="105" spans="3:6" s="43" customFormat="1" x14ac:dyDescent="0.25"/>
    <row r="106" spans="3:6" s="43" customFormat="1" x14ac:dyDescent="0.25"/>
    <row r="107" spans="3:6" s="43" customFormat="1" x14ac:dyDescent="0.25"/>
    <row r="108" spans="3:6" s="43" customFormat="1" x14ac:dyDescent="0.25"/>
    <row r="109" spans="3:6" s="43" customFormat="1" x14ac:dyDescent="0.25"/>
    <row r="110" spans="3:6" s="43" customFormat="1" x14ac:dyDescent="0.25"/>
    <row r="111" spans="3:6" s="43" customFormat="1" x14ac:dyDescent="0.25"/>
    <row r="112" spans="3:6" s="43" customFormat="1" x14ac:dyDescent="0.25"/>
    <row r="113" s="43" customFormat="1" x14ac:dyDescent="0.25"/>
    <row r="114" s="43" customFormat="1" x14ac:dyDescent="0.25"/>
    <row r="115" s="43" customFormat="1" x14ac:dyDescent="0.25"/>
    <row r="116" s="43" customFormat="1" x14ac:dyDescent="0.25"/>
    <row r="117" s="43" customFormat="1" x14ac:dyDescent="0.25"/>
    <row r="118" s="43" customFormat="1" x14ac:dyDescent="0.25"/>
    <row r="119" s="43" customFormat="1" x14ac:dyDescent="0.25"/>
    <row r="120" s="43" customFormat="1" x14ac:dyDescent="0.25"/>
    <row r="121" s="43" customFormat="1" x14ac:dyDescent="0.25"/>
    <row r="122" s="43" customFormat="1" x14ac:dyDescent="0.25"/>
    <row r="123" s="43" customFormat="1" x14ac:dyDescent="0.25"/>
    <row r="124" s="43" customFormat="1" x14ac:dyDescent="0.25"/>
    <row r="125" s="43" customFormat="1" x14ac:dyDescent="0.25"/>
    <row r="126" s="43" customFormat="1" x14ac:dyDescent="0.25"/>
    <row r="127" s="43" customFormat="1" x14ac:dyDescent="0.25"/>
    <row r="128" s="43" customFormat="1" x14ac:dyDescent="0.25"/>
    <row r="129" s="43" customFormat="1" x14ac:dyDescent="0.25"/>
    <row r="130" s="43" customFormat="1" x14ac:dyDescent="0.25"/>
    <row r="131" s="43" customFormat="1" x14ac:dyDescent="0.25"/>
    <row r="132" s="43" customFormat="1" x14ac:dyDescent="0.25"/>
    <row r="133" s="43" customFormat="1" x14ac:dyDescent="0.25"/>
    <row r="134" s="43" customFormat="1" x14ac:dyDescent="0.25"/>
    <row r="135" s="43" customFormat="1" x14ac:dyDescent="0.25"/>
    <row r="136" s="43" customFormat="1" x14ac:dyDescent="0.25"/>
    <row r="137" s="43" customFormat="1" x14ac:dyDescent="0.25"/>
    <row r="138" s="43" customFormat="1" x14ac:dyDescent="0.25"/>
    <row r="139" s="43" customFormat="1" x14ac:dyDescent="0.25"/>
    <row r="140" s="43" customFormat="1" x14ac:dyDescent="0.25"/>
    <row r="141" s="43" customFormat="1" x14ac:dyDescent="0.25"/>
    <row r="142" s="43" customFormat="1" x14ac:dyDescent="0.25"/>
    <row r="143" s="43" customFormat="1" x14ac:dyDescent="0.25"/>
    <row r="144" s="43" customFormat="1" x14ac:dyDescent="0.25"/>
    <row r="145" s="43" customFormat="1" x14ac:dyDescent="0.25"/>
    <row r="146" s="43" customFormat="1" x14ac:dyDescent="0.25"/>
    <row r="147" s="43" customFormat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  <row r="159" s="43" customFormat="1" x14ac:dyDescent="0.25"/>
    <row r="160" s="43" customFormat="1" x14ac:dyDescent="0.25"/>
    <row r="161" s="43" customFormat="1" x14ac:dyDescent="0.25"/>
    <row r="162" s="43" customFormat="1" x14ac:dyDescent="0.25"/>
    <row r="163" s="43" customFormat="1" x14ac:dyDescent="0.25"/>
    <row r="164" s="43" customFormat="1" x14ac:dyDescent="0.25"/>
    <row r="165" s="43" customFormat="1" x14ac:dyDescent="0.25"/>
    <row r="166" s="43" customFormat="1" x14ac:dyDescent="0.25"/>
    <row r="167" s="43" customFormat="1" x14ac:dyDescent="0.25"/>
    <row r="168" s="43" customFormat="1" x14ac:dyDescent="0.25"/>
    <row r="169" s="43" customFormat="1" x14ac:dyDescent="0.25"/>
    <row r="170" s="43" customFormat="1" x14ac:dyDescent="0.25"/>
    <row r="171" s="43" customFormat="1" x14ac:dyDescent="0.25"/>
    <row r="172" s="43" customFormat="1" x14ac:dyDescent="0.25"/>
    <row r="173" s="43" customFormat="1" x14ac:dyDescent="0.25"/>
    <row r="174" s="43" customFormat="1" x14ac:dyDescent="0.25"/>
    <row r="175" s="43" customFormat="1" x14ac:dyDescent="0.25"/>
    <row r="176" s="43" customFormat="1" x14ac:dyDescent="0.25"/>
    <row r="177" s="43" customFormat="1" x14ac:dyDescent="0.25"/>
    <row r="178" s="43" customFormat="1" x14ac:dyDescent="0.25"/>
    <row r="179" s="43" customFormat="1" x14ac:dyDescent="0.25"/>
    <row r="180" s="43" customFormat="1" x14ac:dyDescent="0.25"/>
    <row r="181" s="43" customFormat="1" x14ac:dyDescent="0.25"/>
    <row r="182" s="43" customFormat="1" x14ac:dyDescent="0.25"/>
    <row r="183" s="43" customFormat="1" x14ac:dyDescent="0.25"/>
    <row r="184" s="43" customFormat="1" x14ac:dyDescent="0.25"/>
    <row r="185" s="43" customFormat="1" x14ac:dyDescent="0.25"/>
    <row r="186" s="43" customFormat="1" x14ac:dyDescent="0.25"/>
    <row r="187" s="43" customFormat="1" x14ac:dyDescent="0.25"/>
    <row r="188" s="43" customFormat="1" x14ac:dyDescent="0.25"/>
    <row r="189" s="43" customFormat="1" x14ac:dyDescent="0.25"/>
    <row r="190" s="43" customFormat="1" x14ac:dyDescent="0.25"/>
    <row r="191" s="43" customFormat="1" x14ac:dyDescent="0.25"/>
    <row r="192" s="43" customFormat="1" x14ac:dyDescent="0.25"/>
    <row r="193" s="43" customFormat="1" x14ac:dyDescent="0.25"/>
    <row r="194" s="43" customFormat="1" x14ac:dyDescent="0.25"/>
    <row r="195" s="43" customFormat="1" x14ac:dyDescent="0.25"/>
    <row r="196" s="43" customFormat="1" x14ac:dyDescent="0.25"/>
    <row r="197" s="43" customFormat="1" x14ac:dyDescent="0.25"/>
    <row r="198" s="43" customFormat="1" x14ac:dyDescent="0.25"/>
    <row r="199" s="43" customFormat="1" x14ac:dyDescent="0.25"/>
    <row r="200" s="43" customFormat="1" x14ac:dyDescent="0.25"/>
    <row r="201" s="43" customFormat="1" x14ac:dyDescent="0.25"/>
    <row r="202" s="43" customFormat="1" x14ac:dyDescent="0.25"/>
    <row r="203" s="43" customFormat="1" x14ac:dyDescent="0.25"/>
    <row r="204" s="43" customFormat="1" x14ac:dyDescent="0.25"/>
    <row r="205" s="43" customFormat="1" x14ac:dyDescent="0.25"/>
    <row r="206" s="43" customFormat="1" x14ac:dyDescent="0.25"/>
    <row r="207" s="43" customFormat="1" x14ac:dyDescent="0.25"/>
    <row r="208" s="43" customFormat="1" x14ac:dyDescent="0.25"/>
    <row r="209" s="43" customFormat="1" x14ac:dyDescent="0.25"/>
    <row r="210" s="43" customFormat="1" x14ac:dyDescent="0.25"/>
    <row r="211" s="43" customFormat="1" x14ac:dyDescent="0.25"/>
    <row r="212" s="43" customFormat="1" x14ac:dyDescent="0.25"/>
    <row r="213" s="43" customFormat="1" x14ac:dyDescent="0.25"/>
    <row r="214" s="43" customFormat="1" x14ac:dyDescent="0.25"/>
    <row r="215" s="43" customFormat="1" x14ac:dyDescent="0.25"/>
    <row r="216" s="43" customFormat="1" x14ac:dyDescent="0.25"/>
  </sheetData>
  <mergeCells count="34">
    <mergeCell ref="D5:E5"/>
    <mergeCell ref="C13:D13"/>
    <mergeCell ref="K11:N11"/>
    <mergeCell ref="O11:R11"/>
    <mergeCell ref="C12:D12"/>
    <mergeCell ref="C29:D29"/>
    <mergeCell ref="C14:D14"/>
    <mergeCell ref="C15:D15"/>
    <mergeCell ref="C33:D33"/>
    <mergeCell ref="C78:D78"/>
    <mergeCell ref="C34:D34"/>
    <mergeCell ref="C35:D35"/>
    <mergeCell ref="C49:D49"/>
    <mergeCell ref="C70:D70"/>
    <mergeCell ref="C16:D16"/>
    <mergeCell ref="C17:D17"/>
    <mergeCell ref="C18:D18"/>
    <mergeCell ref="C19:D19"/>
    <mergeCell ref="C20:D20"/>
    <mergeCell ref="C21:D21"/>
    <mergeCell ref="C22:D22"/>
    <mergeCell ref="C30:D30"/>
    <mergeCell ref="C31:D31"/>
    <mergeCell ref="C79:D79"/>
    <mergeCell ref="C83:D83"/>
    <mergeCell ref="C61:D61"/>
    <mergeCell ref="C62:D62"/>
    <mergeCell ref="C63:D63"/>
    <mergeCell ref="C50:D50"/>
    <mergeCell ref="C23:D23"/>
    <mergeCell ref="C24:D24"/>
    <mergeCell ref="C25:D25"/>
    <mergeCell ref="C26:D26"/>
    <mergeCell ref="C28:D28"/>
  </mergeCells>
  <phoneticPr fontId="9" type="noConversion"/>
  <pageMargins left="0.7" right="0.7" top="0.75" bottom="0.75" header="0.3" footer="0.3"/>
  <pageSetup paperSize="8"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R272"/>
  <sheetViews>
    <sheetView tabSelected="1" zoomScaleNormal="100" workbookViewId="0">
      <selection activeCell="L80" sqref="K80:L80"/>
    </sheetView>
  </sheetViews>
  <sheetFormatPr defaultRowHeight="15" x14ac:dyDescent="0.25"/>
  <cols>
    <col min="1" max="1" width="1.5703125" customWidth="1"/>
    <col min="2" max="2" width="4.5703125" customWidth="1"/>
    <col min="3" max="3" width="26.140625" customWidth="1"/>
    <col min="4" max="4" width="24" customWidth="1"/>
    <col min="5" max="5" width="23.28515625" bestFit="1" customWidth="1"/>
    <col min="6" max="6" width="16.5703125" customWidth="1"/>
    <col min="7" max="7" width="12.7109375" style="101" customWidth="1"/>
    <col min="8" max="9" width="12.7109375" customWidth="1"/>
    <col min="10" max="11" width="14.5703125" customWidth="1"/>
    <col min="12" max="12" width="35.5703125" customWidth="1"/>
    <col min="13" max="44" width="8.7109375" style="43"/>
  </cols>
  <sheetData>
    <row r="1" spans="1:12" ht="36" x14ac:dyDescent="0.55000000000000004">
      <c r="A1" s="2"/>
      <c r="B1" s="44" t="s">
        <v>0</v>
      </c>
      <c r="C1" s="43"/>
      <c r="D1" s="8"/>
      <c r="E1" s="8"/>
      <c r="F1" s="8"/>
      <c r="G1" s="92"/>
      <c r="H1" s="11"/>
      <c r="I1" s="11"/>
      <c r="J1" s="3"/>
      <c r="K1" s="3"/>
      <c r="L1" s="3"/>
    </row>
    <row r="2" spans="1:12" ht="15" customHeight="1" x14ac:dyDescent="0.55000000000000004">
      <c r="A2" s="2"/>
      <c r="B2" s="45"/>
      <c r="C2" s="43"/>
      <c r="D2" s="8"/>
      <c r="E2" s="8"/>
      <c r="F2" s="8"/>
      <c r="G2" s="92"/>
      <c r="H2" s="11"/>
      <c r="I2" s="11"/>
      <c r="J2" s="3"/>
      <c r="K2" s="3"/>
      <c r="L2" s="3"/>
    </row>
    <row r="3" spans="1:12" ht="15" customHeight="1" x14ac:dyDescent="0.25">
      <c r="A3" s="9"/>
      <c r="B3" s="36" t="s">
        <v>232</v>
      </c>
      <c r="C3" s="43"/>
      <c r="D3" s="37" t="s">
        <v>1</v>
      </c>
      <c r="E3" s="37"/>
      <c r="F3" s="37"/>
      <c r="G3" s="93"/>
      <c r="H3" s="38"/>
      <c r="I3" s="38"/>
      <c r="J3" s="40"/>
      <c r="K3" s="40"/>
      <c r="L3" s="41"/>
    </row>
    <row r="4" spans="1:12" ht="15" customHeight="1" x14ac:dyDescent="0.25">
      <c r="A4" s="9"/>
      <c r="B4" s="36" t="s">
        <v>2</v>
      </c>
      <c r="C4" s="43"/>
      <c r="D4" s="36" t="s">
        <v>3</v>
      </c>
      <c r="E4" s="36"/>
      <c r="F4" s="36"/>
      <c r="G4" s="94"/>
      <c r="H4" s="37"/>
      <c r="I4" s="37"/>
      <c r="J4" s="10"/>
      <c r="K4" s="10"/>
      <c r="L4" s="1"/>
    </row>
    <row r="5" spans="1:12" ht="15" customHeight="1" x14ac:dyDescent="0.25">
      <c r="A5" s="9"/>
      <c r="B5" s="36" t="s">
        <v>4</v>
      </c>
      <c r="C5" s="43"/>
      <c r="D5" s="142"/>
      <c r="E5" s="142"/>
      <c r="F5" s="142"/>
      <c r="G5" s="94"/>
      <c r="H5" s="142"/>
      <c r="I5" s="142"/>
      <c r="J5" s="40"/>
      <c r="K5" s="40"/>
      <c r="L5" s="41"/>
    </row>
    <row r="6" spans="1:12" ht="15" customHeight="1" x14ac:dyDescent="0.25">
      <c r="A6" s="9"/>
      <c r="B6" s="36"/>
      <c r="C6" s="43"/>
      <c r="D6" s="36"/>
      <c r="E6" s="36"/>
      <c r="F6" s="36"/>
      <c r="G6" s="94"/>
      <c r="H6" s="142"/>
      <c r="I6" s="142"/>
      <c r="J6" s="40"/>
      <c r="K6" s="40"/>
      <c r="L6" s="41"/>
    </row>
    <row r="7" spans="1:12" ht="15" customHeight="1" x14ac:dyDescent="0.25">
      <c r="A7" s="9"/>
      <c r="B7" s="36" t="s">
        <v>5</v>
      </c>
      <c r="C7" s="43"/>
      <c r="D7" s="36" t="s">
        <v>6</v>
      </c>
      <c r="E7" s="36"/>
      <c r="F7" s="36"/>
      <c r="G7" s="94"/>
      <c r="H7" s="142"/>
      <c r="I7" s="142"/>
      <c r="J7" s="40"/>
      <c r="K7" s="40"/>
      <c r="L7" s="41"/>
    </row>
    <row r="8" spans="1:12" ht="15" customHeight="1" x14ac:dyDescent="0.25">
      <c r="A8" s="9"/>
      <c r="B8" s="36" t="s">
        <v>7</v>
      </c>
      <c r="C8" s="43"/>
      <c r="D8" s="36" t="s">
        <v>8</v>
      </c>
      <c r="E8" s="36"/>
      <c r="F8" s="36"/>
      <c r="G8" s="94"/>
      <c r="H8" s="142"/>
      <c r="I8" s="142"/>
      <c r="J8" s="40"/>
      <c r="K8" s="40"/>
      <c r="L8" s="41"/>
    </row>
    <row r="9" spans="1:12" ht="15" customHeight="1" x14ac:dyDescent="0.25">
      <c r="A9" s="2"/>
      <c r="B9" s="3"/>
      <c r="C9" s="2"/>
      <c r="D9" s="2"/>
      <c r="E9" s="2"/>
      <c r="F9" s="2"/>
      <c r="G9" s="92"/>
      <c r="H9" s="11"/>
      <c r="I9" s="11"/>
      <c r="J9" s="3"/>
      <c r="K9" s="3"/>
      <c r="L9" s="3"/>
    </row>
    <row r="10" spans="1:12" ht="5.0999999999999996" customHeight="1" thickBot="1" x14ac:dyDescent="0.3">
      <c r="A10" s="2"/>
      <c r="B10" s="28"/>
      <c r="C10" s="4"/>
      <c r="D10" s="4"/>
      <c r="E10" s="4"/>
      <c r="F10" s="4"/>
      <c r="G10" s="95"/>
      <c r="H10" s="13"/>
      <c r="I10" s="13"/>
      <c r="J10" s="4"/>
      <c r="K10" s="4"/>
      <c r="L10" s="4"/>
    </row>
    <row r="11" spans="1:12" ht="20.100000000000001" customHeight="1" x14ac:dyDescent="0.25">
      <c r="A11" s="27"/>
      <c r="B11" s="6"/>
      <c r="C11" s="5" t="s">
        <v>9</v>
      </c>
      <c r="D11" s="6"/>
      <c r="E11" s="6"/>
      <c r="F11" s="6"/>
      <c r="G11" s="96"/>
      <c r="H11" s="15"/>
      <c r="I11" s="15"/>
      <c r="J11" s="159" t="s">
        <v>10</v>
      </c>
      <c r="K11" s="160"/>
      <c r="L11" s="160"/>
    </row>
    <row r="12" spans="1:12" ht="28.5" customHeight="1" thickBot="1" x14ac:dyDescent="0.3">
      <c r="A12" s="27"/>
      <c r="B12" s="23"/>
      <c r="C12" s="162"/>
      <c r="D12" s="167"/>
      <c r="E12" s="46" t="s">
        <v>11</v>
      </c>
      <c r="F12" s="46" t="s">
        <v>12</v>
      </c>
      <c r="G12" s="97" t="s">
        <v>13</v>
      </c>
      <c r="H12" s="16" t="s">
        <v>14</v>
      </c>
      <c r="I12" s="90" t="s">
        <v>15</v>
      </c>
      <c r="J12" s="75" t="s">
        <v>16</v>
      </c>
      <c r="K12" s="7" t="s">
        <v>17</v>
      </c>
      <c r="L12" s="55" t="s">
        <v>18</v>
      </c>
    </row>
    <row r="13" spans="1:12" ht="15" customHeight="1" x14ac:dyDescent="0.25">
      <c r="A13" s="27"/>
      <c r="B13" s="24"/>
      <c r="C13" s="158" t="s">
        <v>19</v>
      </c>
      <c r="D13" s="166"/>
      <c r="E13" s="47"/>
      <c r="F13" s="47"/>
      <c r="G13" s="98"/>
      <c r="H13" s="87"/>
      <c r="I13" s="87"/>
      <c r="J13" s="76"/>
      <c r="K13" s="20"/>
      <c r="L13" s="57"/>
    </row>
    <row r="14" spans="1:12" ht="15" customHeight="1" x14ac:dyDescent="0.25">
      <c r="A14" s="27"/>
      <c r="B14" s="25"/>
      <c r="C14" s="154"/>
      <c r="D14" s="163"/>
      <c r="E14" s="68"/>
      <c r="F14" s="48"/>
      <c r="G14" s="91"/>
      <c r="H14" s="88"/>
      <c r="I14" s="88"/>
      <c r="J14" s="77"/>
      <c r="K14" s="18">
        <f>G14*J14</f>
        <v>0</v>
      </c>
      <c r="L14" s="59"/>
    </row>
    <row r="15" spans="1:12" ht="15" customHeight="1" x14ac:dyDescent="0.25">
      <c r="A15" s="27"/>
      <c r="B15" s="25" t="s">
        <v>20</v>
      </c>
      <c r="C15" s="154" t="s">
        <v>21</v>
      </c>
      <c r="D15" s="163"/>
      <c r="E15" s="69" t="s">
        <v>22</v>
      </c>
      <c r="F15" s="49" t="s">
        <v>23</v>
      </c>
      <c r="G15" s="91">
        <v>1</v>
      </c>
      <c r="H15" s="89">
        <v>15000</v>
      </c>
      <c r="I15" s="89">
        <f t="shared" ref="I15:I30" si="0">G15*H15</f>
        <v>15000</v>
      </c>
      <c r="J15" s="77"/>
      <c r="K15" s="18">
        <f t="shared" ref="K15:K56" si="1">G15*J15</f>
        <v>0</v>
      </c>
      <c r="L15" s="59"/>
    </row>
    <row r="16" spans="1:12" ht="15" customHeight="1" x14ac:dyDescent="0.25">
      <c r="A16" s="27"/>
      <c r="B16" s="25" t="s">
        <v>24</v>
      </c>
      <c r="C16" s="154" t="s">
        <v>25</v>
      </c>
      <c r="D16" s="163"/>
      <c r="E16" s="69" t="s">
        <v>22</v>
      </c>
      <c r="F16" s="49" t="s">
        <v>23</v>
      </c>
      <c r="G16" s="91">
        <v>2</v>
      </c>
      <c r="H16" s="89">
        <v>15000</v>
      </c>
      <c r="I16" s="89">
        <f t="shared" si="0"/>
        <v>30000</v>
      </c>
      <c r="J16" s="77"/>
      <c r="K16" s="18">
        <f t="shared" si="1"/>
        <v>0</v>
      </c>
      <c r="L16" s="59"/>
    </row>
    <row r="17" spans="1:44" ht="15" customHeight="1" x14ac:dyDescent="0.25">
      <c r="A17" s="27"/>
      <c r="B17" s="25" t="s">
        <v>26</v>
      </c>
      <c r="C17" s="154" t="s">
        <v>27</v>
      </c>
      <c r="D17" s="163"/>
      <c r="E17" s="69" t="s">
        <v>22</v>
      </c>
      <c r="F17" s="49" t="s">
        <v>23</v>
      </c>
      <c r="G17" s="91">
        <v>1</v>
      </c>
      <c r="H17" s="88">
        <v>15000</v>
      </c>
      <c r="I17" s="88">
        <f t="shared" si="0"/>
        <v>15000</v>
      </c>
      <c r="J17" s="77"/>
      <c r="K17" s="18">
        <f t="shared" si="1"/>
        <v>0</v>
      </c>
      <c r="L17" s="59"/>
    </row>
    <row r="18" spans="1:44" ht="15" customHeight="1" x14ac:dyDescent="0.25">
      <c r="A18" s="27"/>
      <c r="B18" s="25" t="s">
        <v>28</v>
      </c>
      <c r="C18" s="154" t="s">
        <v>29</v>
      </c>
      <c r="D18" s="163"/>
      <c r="E18" s="69" t="s">
        <v>22</v>
      </c>
      <c r="F18" s="49" t="s">
        <v>23</v>
      </c>
      <c r="G18" s="91">
        <v>1</v>
      </c>
      <c r="H18" s="88">
        <v>15000</v>
      </c>
      <c r="I18" s="88">
        <f t="shared" si="0"/>
        <v>15000</v>
      </c>
      <c r="J18" s="77"/>
      <c r="K18" s="18">
        <f t="shared" si="1"/>
        <v>0</v>
      </c>
      <c r="L18" s="59"/>
    </row>
    <row r="19" spans="1:44" ht="15" customHeight="1" x14ac:dyDescent="0.25">
      <c r="A19" s="127"/>
      <c r="B19" s="25"/>
      <c r="C19" s="128" t="s">
        <v>30</v>
      </c>
      <c r="D19" s="129"/>
      <c r="E19" s="69" t="s">
        <v>22</v>
      </c>
      <c r="F19" s="49" t="s">
        <v>23</v>
      </c>
      <c r="G19" s="114">
        <v>348</v>
      </c>
      <c r="H19" s="89">
        <v>85</v>
      </c>
      <c r="I19" s="89">
        <f>G19*H19</f>
        <v>29580</v>
      </c>
      <c r="J19" s="130"/>
      <c r="K19" s="131">
        <f t="shared" si="1"/>
        <v>0</v>
      </c>
      <c r="L19" s="132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 ht="15" customHeight="1" x14ac:dyDescent="0.25">
      <c r="A20" s="27"/>
      <c r="B20" s="25" t="s">
        <v>31</v>
      </c>
      <c r="C20" s="154" t="s">
        <v>32</v>
      </c>
      <c r="D20" s="163"/>
      <c r="E20" s="69" t="s">
        <v>22</v>
      </c>
      <c r="F20" s="49" t="s">
        <v>23</v>
      </c>
      <c r="G20" s="91"/>
      <c r="H20" s="88"/>
      <c r="I20" s="88"/>
      <c r="J20" s="77"/>
      <c r="K20" s="18">
        <f t="shared" si="1"/>
        <v>0</v>
      </c>
      <c r="L20" s="59"/>
    </row>
    <row r="21" spans="1:44" ht="15" customHeight="1" x14ac:dyDescent="0.25">
      <c r="A21" s="27"/>
      <c r="B21" s="25"/>
      <c r="C21" s="128" t="s">
        <v>33</v>
      </c>
      <c r="D21" s="129"/>
      <c r="E21" s="69" t="s">
        <v>22</v>
      </c>
      <c r="F21" s="49" t="s">
        <v>23</v>
      </c>
      <c r="G21" s="91">
        <v>5</v>
      </c>
      <c r="H21" s="89">
        <v>1500</v>
      </c>
      <c r="I21" s="89">
        <f t="shared" si="0"/>
        <v>7500</v>
      </c>
      <c r="J21" s="112"/>
      <c r="K21" s="113">
        <f t="shared" si="1"/>
        <v>0</v>
      </c>
      <c r="L21" s="59"/>
    </row>
    <row r="22" spans="1:44" ht="15" customHeight="1" x14ac:dyDescent="0.25">
      <c r="A22" s="27"/>
      <c r="B22" s="25"/>
      <c r="C22" s="128" t="s">
        <v>34</v>
      </c>
      <c r="D22" s="129"/>
      <c r="E22" s="69" t="s">
        <v>22</v>
      </c>
      <c r="F22" s="49" t="s">
        <v>23</v>
      </c>
      <c r="G22" s="91">
        <v>2</v>
      </c>
      <c r="H22" s="89">
        <v>1500</v>
      </c>
      <c r="I22" s="89">
        <f t="shared" si="0"/>
        <v>3000</v>
      </c>
      <c r="J22" s="112"/>
      <c r="K22" s="113">
        <f t="shared" si="1"/>
        <v>0</v>
      </c>
      <c r="L22" s="59"/>
    </row>
    <row r="23" spans="1:44" ht="15" customHeight="1" x14ac:dyDescent="0.25">
      <c r="A23" s="27"/>
      <c r="B23" s="25"/>
      <c r="C23" s="128" t="s">
        <v>35</v>
      </c>
      <c r="D23" s="129"/>
      <c r="E23" s="69" t="s">
        <v>22</v>
      </c>
      <c r="F23" s="49" t="s">
        <v>23</v>
      </c>
      <c r="G23" s="91">
        <v>2</v>
      </c>
      <c r="H23" s="89">
        <v>1500</v>
      </c>
      <c r="I23" s="89">
        <f t="shared" si="0"/>
        <v>3000</v>
      </c>
      <c r="J23" s="112"/>
      <c r="K23" s="113">
        <f t="shared" si="1"/>
        <v>0</v>
      </c>
      <c r="L23" s="59"/>
    </row>
    <row r="24" spans="1:44" ht="15" customHeight="1" x14ac:dyDescent="0.25">
      <c r="A24" s="27"/>
      <c r="B24" s="25"/>
      <c r="C24" s="128" t="s">
        <v>36</v>
      </c>
      <c r="D24" s="129"/>
      <c r="E24" s="69" t="s">
        <v>22</v>
      </c>
      <c r="F24" s="49" t="s">
        <v>23</v>
      </c>
      <c r="G24" s="91">
        <v>2</v>
      </c>
      <c r="H24" s="89">
        <v>1500</v>
      </c>
      <c r="I24" s="89">
        <f t="shared" si="0"/>
        <v>3000</v>
      </c>
      <c r="J24" s="112"/>
      <c r="K24" s="113">
        <f t="shared" si="1"/>
        <v>0</v>
      </c>
      <c r="L24" s="59"/>
    </row>
    <row r="25" spans="1:44" ht="15" customHeight="1" x14ac:dyDescent="0.25">
      <c r="A25" s="27"/>
      <c r="B25" s="25" t="s">
        <v>37</v>
      </c>
      <c r="C25" s="154" t="s">
        <v>38</v>
      </c>
      <c r="D25" s="163"/>
      <c r="E25" s="69" t="s">
        <v>22</v>
      </c>
      <c r="F25" s="49" t="s">
        <v>23</v>
      </c>
      <c r="G25" s="133">
        <v>40</v>
      </c>
      <c r="H25" s="134">
        <v>750</v>
      </c>
      <c r="I25" s="134">
        <f t="shared" si="0"/>
        <v>30000</v>
      </c>
      <c r="J25" s="77"/>
      <c r="K25" s="18">
        <f t="shared" si="1"/>
        <v>0</v>
      </c>
      <c r="L25" s="59"/>
    </row>
    <row r="26" spans="1:44" ht="15" customHeight="1" x14ac:dyDescent="0.25">
      <c r="A26" s="27"/>
      <c r="B26" s="25" t="s">
        <v>39</v>
      </c>
      <c r="C26" s="154" t="s">
        <v>40</v>
      </c>
      <c r="D26" s="163"/>
      <c r="E26" s="69" t="s">
        <v>22</v>
      </c>
      <c r="F26" s="49" t="s">
        <v>23</v>
      </c>
      <c r="G26" s="91">
        <v>8</v>
      </c>
      <c r="H26" s="88">
        <v>2000</v>
      </c>
      <c r="I26" s="88">
        <f t="shared" si="0"/>
        <v>16000</v>
      </c>
      <c r="J26" s="77"/>
      <c r="K26" s="18">
        <f t="shared" si="1"/>
        <v>0</v>
      </c>
      <c r="L26" s="59"/>
    </row>
    <row r="27" spans="1:44" ht="15" customHeight="1" x14ac:dyDescent="0.25">
      <c r="A27" s="27"/>
      <c r="B27" s="25"/>
      <c r="C27" s="136" t="s">
        <v>33</v>
      </c>
      <c r="D27" s="135"/>
      <c r="E27" s="69" t="s">
        <v>22</v>
      </c>
      <c r="F27" s="49" t="s">
        <v>23</v>
      </c>
      <c r="G27" s="91"/>
      <c r="H27" s="88"/>
      <c r="I27" s="88">
        <f t="shared" si="0"/>
        <v>0</v>
      </c>
      <c r="J27" s="77"/>
      <c r="K27" s="18">
        <f t="shared" si="1"/>
        <v>0</v>
      </c>
      <c r="L27" s="59"/>
    </row>
    <row r="28" spans="1:44" ht="15" customHeight="1" x14ac:dyDescent="0.25">
      <c r="A28" s="27"/>
      <c r="B28" s="25"/>
      <c r="C28" s="136" t="s">
        <v>34</v>
      </c>
      <c r="D28" s="135"/>
      <c r="E28" s="69" t="s">
        <v>22</v>
      </c>
      <c r="F28" s="49" t="s">
        <v>23</v>
      </c>
      <c r="G28" s="91"/>
      <c r="H28" s="88"/>
      <c r="I28" s="88">
        <f t="shared" si="0"/>
        <v>0</v>
      </c>
      <c r="J28" s="77"/>
      <c r="K28" s="18">
        <f t="shared" si="1"/>
        <v>0</v>
      </c>
      <c r="L28" s="59"/>
    </row>
    <row r="29" spans="1:44" ht="15" customHeight="1" x14ac:dyDescent="0.25">
      <c r="A29" s="27"/>
      <c r="B29" s="25"/>
      <c r="C29" s="136" t="s">
        <v>35</v>
      </c>
      <c r="D29" s="135"/>
      <c r="E29" s="69" t="s">
        <v>22</v>
      </c>
      <c r="F29" s="49" t="s">
        <v>23</v>
      </c>
      <c r="G29" s="91"/>
      <c r="H29" s="88"/>
      <c r="I29" s="88">
        <f t="shared" si="0"/>
        <v>0</v>
      </c>
      <c r="J29" s="77"/>
      <c r="K29" s="18">
        <f t="shared" si="1"/>
        <v>0</v>
      </c>
      <c r="L29" s="59"/>
    </row>
    <row r="30" spans="1:44" ht="15" customHeight="1" x14ac:dyDescent="0.25">
      <c r="A30" s="27"/>
      <c r="B30" s="25"/>
      <c r="C30" s="164" t="s">
        <v>41</v>
      </c>
      <c r="D30" s="165"/>
      <c r="E30" s="69" t="s">
        <v>22</v>
      </c>
      <c r="F30" s="49" t="s">
        <v>23</v>
      </c>
      <c r="G30" s="91"/>
      <c r="H30" s="88"/>
      <c r="I30" s="88">
        <f t="shared" si="0"/>
        <v>0</v>
      </c>
      <c r="J30" s="77"/>
      <c r="K30" s="18">
        <f t="shared" si="1"/>
        <v>0</v>
      </c>
      <c r="L30" s="59"/>
    </row>
    <row r="31" spans="1:44" ht="8.4499999999999993" customHeight="1" x14ac:dyDescent="0.25">
      <c r="A31" s="27"/>
      <c r="B31" s="25"/>
      <c r="C31" s="154"/>
      <c r="D31" s="163"/>
      <c r="E31" s="69"/>
      <c r="F31" s="49"/>
      <c r="G31" s="91"/>
      <c r="H31" s="88"/>
      <c r="I31" s="88"/>
      <c r="J31" s="77"/>
      <c r="K31" s="18">
        <f t="shared" si="1"/>
        <v>0</v>
      </c>
      <c r="L31" s="59"/>
    </row>
    <row r="32" spans="1:44" ht="15" customHeight="1" x14ac:dyDescent="0.25">
      <c r="A32" s="27"/>
      <c r="B32" s="25" t="s">
        <v>42</v>
      </c>
      <c r="C32" s="154" t="s">
        <v>43</v>
      </c>
      <c r="D32" s="163"/>
      <c r="E32" s="69" t="s">
        <v>44</v>
      </c>
      <c r="F32" s="48" t="s">
        <v>23</v>
      </c>
      <c r="G32" s="114">
        <v>30</v>
      </c>
      <c r="H32" s="88">
        <v>120</v>
      </c>
      <c r="I32" s="88">
        <f>G32*H32</f>
        <v>3600</v>
      </c>
      <c r="J32" s="78"/>
      <c r="K32" s="18">
        <f t="shared" si="1"/>
        <v>0</v>
      </c>
      <c r="L32" s="59"/>
    </row>
    <row r="33" spans="1:12" ht="6.95" customHeight="1" x14ac:dyDescent="0.25">
      <c r="A33" s="27"/>
      <c r="B33" s="26"/>
      <c r="C33" s="154"/>
      <c r="D33" s="163"/>
      <c r="E33" s="69"/>
      <c r="F33" s="48"/>
      <c r="G33" s="91"/>
      <c r="H33" s="88"/>
      <c r="I33" s="88"/>
      <c r="J33" s="78"/>
      <c r="K33" s="18">
        <f t="shared" si="1"/>
        <v>0</v>
      </c>
      <c r="L33" s="59"/>
    </row>
    <row r="34" spans="1:12" ht="15" customHeight="1" x14ac:dyDescent="0.25">
      <c r="A34" s="27"/>
      <c r="B34" s="26" t="s">
        <v>45</v>
      </c>
      <c r="C34" s="154" t="s">
        <v>46</v>
      </c>
      <c r="D34" s="163"/>
      <c r="E34" s="69" t="s">
        <v>47</v>
      </c>
      <c r="F34" s="48" t="s">
        <v>48</v>
      </c>
      <c r="G34" s="91">
        <v>4</v>
      </c>
      <c r="H34" s="88">
        <v>3500</v>
      </c>
      <c r="I34" s="88">
        <f t="shared" ref="I34:I37" si="2">G34*H34</f>
        <v>14000</v>
      </c>
      <c r="J34" s="78"/>
      <c r="K34" s="18">
        <f t="shared" si="1"/>
        <v>0</v>
      </c>
      <c r="L34" s="59"/>
    </row>
    <row r="35" spans="1:12" ht="15" customHeight="1" x14ac:dyDescent="0.25">
      <c r="A35" s="27"/>
      <c r="B35" s="26" t="s">
        <v>49</v>
      </c>
      <c r="C35" s="154" t="s">
        <v>50</v>
      </c>
      <c r="D35" s="163"/>
      <c r="E35" s="69" t="s">
        <v>47</v>
      </c>
      <c r="F35" s="48" t="s">
        <v>48</v>
      </c>
      <c r="G35" s="91">
        <v>1</v>
      </c>
      <c r="H35" s="88">
        <v>3000</v>
      </c>
      <c r="I35" s="88">
        <f t="shared" si="2"/>
        <v>3000</v>
      </c>
      <c r="J35" s="78"/>
      <c r="K35" s="18">
        <f t="shared" si="1"/>
        <v>0</v>
      </c>
      <c r="L35" s="59"/>
    </row>
    <row r="36" spans="1:12" ht="15" customHeight="1" x14ac:dyDescent="0.25">
      <c r="A36" s="27"/>
      <c r="B36" s="26" t="s">
        <v>51</v>
      </c>
      <c r="C36" s="154" t="s">
        <v>52</v>
      </c>
      <c r="D36" s="163"/>
      <c r="E36" s="69" t="s">
        <v>47</v>
      </c>
      <c r="F36" s="48" t="s">
        <v>48</v>
      </c>
      <c r="G36" s="91">
        <v>2</v>
      </c>
      <c r="H36" s="88">
        <v>500</v>
      </c>
      <c r="I36" s="88">
        <f t="shared" si="2"/>
        <v>1000</v>
      </c>
      <c r="J36" s="78"/>
      <c r="K36" s="18">
        <f t="shared" si="1"/>
        <v>0</v>
      </c>
      <c r="L36" s="59"/>
    </row>
    <row r="37" spans="1:12" ht="15" customHeight="1" x14ac:dyDescent="0.25">
      <c r="A37" s="27"/>
      <c r="B37" s="26" t="s">
        <v>53</v>
      </c>
      <c r="C37" s="154" t="s">
        <v>54</v>
      </c>
      <c r="D37" s="163"/>
      <c r="E37" s="69" t="s">
        <v>47</v>
      </c>
      <c r="F37" s="48" t="s">
        <v>48</v>
      </c>
      <c r="G37" s="91">
        <v>1</v>
      </c>
      <c r="H37" s="88">
        <v>7000</v>
      </c>
      <c r="I37" s="88">
        <f t="shared" si="2"/>
        <v>7000</v>
      </c>
      <c r="J37" s="78"/>
      <c r="K37" s="18">
        <f t="shared" si="1"/>
        <v>0</v>
      </c>
      <c r="L37" s="59"/>
    </row>
    <row r="38" spans="1:12" ht="7.5" customHeight="1" x14ac:dyDescent="0.25">
      <c r="A38" s="27"/>
      <c r="B38" s="26"/>
      <c r="C38" s="154"/>
      <c r="D38" s="163"/>
      <c r="E38" s="69"/>
      <c r="F38" s="48"/>
      <c r="G38" s="91"/>
      <c r="H38" s="88"/>
      <c r="I38" s="88"/>
      <c r="J38" s="78"/>
      <c r="K38" s="18">
        <f t="shared" si="1"/>
        <v>0</v>
      </c>
      <c r="L38" s="59"/>
    </row>
    <row r="39" spans="1:12" ht="15" customHeight="1" x14ac:dyDescent="0.25">
      <c r="A39" s="27"/>
      <c r="B39" s="26" t="s">
        <v>55</v>
      </c>
      <c r="C39" s="154" t="s">
        <v>56</v>
      </c>
      <c r="D39" s="163"/>
      <c r="E39" s="69" t="s">
        <v>57</v>
      </c>
      <c r="F39" s="48" t="s">
        <v>23</v>
      </c>
      <c r="G39" s="91"/>
      <c r="H39" s="88"/>
      <c r="I39" s="88"/>
      <c r="J39" s="78"/>
      <c r="K39" s="18">
        <f t="shared" si="1"/>
        <v>0</v>
      </c>
      <c r="L39" s="59"/>
    </row>
    <row r="40" spans="1:12" ht="15" customHeight="1" x14ac:dyDescent="0.25">
      <c r="A40" s="27"/>
      <c r="B40" s="26"/>
      <c r="C40" s="136" t="s">
        <v>58</v>
      </c>
      <c r="D40" s="137"/>
      <c r="E40" s="69" t="s">
        <v>57</v>
      </c>
      <c r="F40" s="48" t="s">
        <v>23</v>
      </c>
      <c r="G40" s="91">
        <v>1</v>
      </c>
      <c r="H40" s="88">
        <v>15000</v>
      </c>
      <c r="I40" s="88">
        <f>G40*H40</f>
        <v>15000</v>
      </c>
      <c r="J40" s="78"/>
      <c r="K40" s="18">
        <f t="shared" si="1"/>
        <v>0</v>
      </c>
      <c r="L40" s="59"/>
    </row>
    <row r="41" spans="1:12" ht="15" customHeight="1" x14ac:dyDescent="0.25">
      <c r="A41" s="27"/>
      <c r="B41" s="26"/>
      <c r="C41" s="164" t="s">
        <v>59</v>
      </c>
      <c r="D41" s="165"/>
      <c r="E41" s="69" t="s">
        <v>57</v>
      </c>
      <c r="F41" s="48" t="s">
        <v>23</v>
      </c>
      <c r="G41" s="91">
        <v>1</v>
      </c>
      <c r="H41" s="88">
        <v>15000</v>
      </c>
      <c r="I41" s="88">
        <f t="shared" ref="I41:I43" si="3">G41*H41</f>
        <v>15000</v>
      </c>
      <c r="J41" s="78"/>
      <c r="K41" s="18">
        <f t="shared" si="1"/>
        <v>0</v>
      </c>
      <c r="L41" s="59"/>
    </row>
    <row r="42" spans="1:12" ht="15" customHeight="1" x14ac:dyDescent="0.25">
      <c r="A42" s="27"/>
      <c r="B42" s="26"/>
      <c r="C42" s="164" t="s">
        <v>60</v>
      </c>
      <c r="D42" s="165"/>
      <c r="E42" s="69" t="s">
        <v>57</v>
      </c>
      <c r="F42" s="48" t="s">
        <v>23</v>
      </c>
      <c r="G42" s="91">
        <v>1</v>
      </c>
      <c r="H42" s="88">
        <v>15000</v>
      </c>
      <c r="I42" s="88">
        <f t="shared" si="3"/>
        <v>15000</v>
      </c>
      <c r="J42" s="78"/>
      <c r="K42" s="18">
        <f t="shared" si="1"/>
        <v>0</v>
      </c>
      <c r="L42" s="59"/>
    </row>
    <row r="43" spans="1:12" ht="15" customHeight="1" x14ac:dyDescent="0.25">
      <c r="A43" s="27"/>
      <c r="B43" s="26"/>
      <c r="C43" s="164" t="s">
        <v>61</v>
      </c>
      <c r="D43" s="165"/>
      <c r="E43" s="69" t="s">
        <v>57</v>
      </c>
      <c r="F43" s="48" t="s">
        <v>23</v>
      </c>
      <c r="G43" s="91">
        <v>1</v>
      </c>
      <c r="H43" s="88">
        <v>15000</v>
      </c>
      <c r="I43" s="88">
        <f t="shared" si="3"/>
        <v>15000</v>
      </c>
      <c r="J43" s="78"/>
      <c r="K43" s="18">
        <f t="shared" si="1"/>
        <v>0</v>
      </c>
      <c r="L43" s="59"/>
    </row>
    <row r="44" spans="1:12" ht="15" customHeight="1" x14ac:dyDescent="0.25">
      <c r="A44" s="27"/>
      <c r="B44" s="26"/>
      <c r="C44" s="164" t="s">
        <v>62</v>
      </c>
      <c r="D44" s="165"/>
      <c r="E44" s="69" t="s">
        <v>57</v>
      </c>
      <c r="F44" s="48" t="s">
        <v>23</v>
      </c>
      <c r="G44" s="91">
        <v>1</v>
      </c>
      <c r="H44" s="88">
        <v>15000</v>
      </c>
      <c r="I44" s="88">
        <f>G44*H44</f>
        <v>15000</v>
      </c>
      <c r="J44" s="78"/>
      <c r="K44" s="18">
        <f t="shared" si="1"/>
        <v>0</v>
      </c>
      <c r="L44" s="59"/>
    </row>
    <row r="45" spans="1:12" ht="15" customHeight="1" x14ac:dyDescent="0.25">
      <c r="A45" s="27"/>
      <c r="B45" s="26" t="s">
        <v>63</v>
      </c>
      <c r="C45" s="154" t="s">
        <v>64</v>
      </c>
      <c r="D45" s="163"/>
      <c r="E45" s="69" t="s">
        <v>57</v>
      </c>
      <c r="F45" s="48" t="s">
        <v>23</v>
      </c>
      <c r="G45" s="91">
        <v>1</v>
      </c>
      <c r="H45" s="88">
        <v>5000</v>
      </c>
      <c r="I45" s="88">
        <f t="shared" ref="I45:I46" si="4">G45*H45</f>
        <v>5000</v>
      </c>
      <c r="J45" s="78"/>
      <c r="K45" s="18">
        <f t="shared" si="1"/>
        <v>0</v>
      </c>
      <c r="L45" s="59"/>
    </row>
    <row r="46" spans="1:12" ht="15" customHeight="1" x14ac:dyDescent="0.25">
      <c r="A46" s="27"/>
      <c r="B46" s="26" t="s">
        <v>65</v>
      </c>
      <c r="C46" s="154" t="s">
        <v>66</v>
      </c>
      <c r="D46" s="163"/>
      <c r="E46" s="69" t="s">
        <v>57</v>
      </c>
      <c r="F46" s="48" t="s">
        <v>23</v>
      </c>
      <c r="G46" s="91">
        <v>1</v>
      </c>
      <c r="H46" s="88">
        <v>5000</v>
      </c>
      <c r="I46" s="88">
        <f t="shared" si="4"/>
        <v>5000</v>
      </c>
      <c r="J46" s="78"/>
      <c r="K46" s="18">
        <f t="shared" si="1"/>
        <v>0</v>
      </c>
      <c r="L46" s="59"/>
    </row>
    <row r="47" spans="1:12" ht="15" customHeight="1" x14ac:dyDescent="0.25">
      <c r="A47" s="27"/>
      <c r="B47" s="26" t="s">
        <v>67</v>
      </c>
      <c r="C47" s="154" t="s">
        <v>68</v>
      </c>
      <c r="D47" s="163"/>
      <c r="E47" s="69" t="s">
        <v>57</v>
      </c>
      <c r="F47" s="48" t="s">
        <v>23</v>
      </c>
      <c r="G47" s="91"/>
      <c r="H47" s="88"/>
      <c r="I47" s="88"/>
      <c r="J47" s="78"/>
      <c r="K47" s="18"/>
      <c r="L47" s="59"/>
    </row>
    <row r="48" spans="1:12" ht="15" customHeight="1" x14ac:dyDescent="0.25">
      <c r="A48" s="27"/>
      <c r="B48" s="26"/>
      <c r="C48" s="136" t="s">
        <v>69</v>
      </c>
      <c r="D48" s="135"/>
      <c r="E48" s="69" t="s">
        <v>57</v>
      </c>
      <c r="F48" s="48" t="s">
        <v>23</v>
      </c>
      <c r="G48" s="91">
        <v>1</v>
      </c>
      <c r="H48" s="88">
        <v>5000</v>
      </c>
      <c r="I48" s="88">
        <f>G48*H48</f>
        <v>5000</v>
      </c>
      <c r="J48" s="78"/>
      <c r="K48" s="18"/>
      <c r="L48" s="59"/>
    </row>
    <row r="49" spans="1:12" ht="15" customHeight="1" x14ac:dyDescent="0.25">
      <c r="A49" s="27"/>
      <c r="B49" s="26"/>
      <c r="C49" s="136" t="s">
        <v>70</v>
      </c>
      <c r="D49" s="135"/>
      <c r="E49" s="69" t="s">
        <v>57</v>
      </c>
      <c r="F49" s="48" t="s">
        <v>23</v>
      </c>
      <c r="G49" s="91">
        <v>1</v>
      </c>
      <c r="H49" s="88">
        <v>1500</v>
      </c>
      <c r="I49" s="88">
        <f>H49*G49</f>
        <v>1500</v>
      </c>
      <c r="J49" s="78"/>
      <c r="K49" s="18"/>
      <c r="L49" s="59"/>
    </row>
    <row r="50" spans="1:12" ht="15" customHeight="1" x14ac:dyDescent="0.25">
      <c r="A50" s="27"/>
      <c r="B50" s="26"/>
      <c r="C50" s="136" t="s">
        <v>71</v>
      </c>
      <c r="D50" s="135"/>
      <c r="E50" s="69" t="s">
        <v>57</v>
      </c>
      <c r="F50" s="48" t="s">
        <v>23</v>
      </c>
      <c r="G50" s="91">
        <v>1</v>
      </c>
      <c r="H50" s="88">
        <v>3500</v>
      </c>
      <c r="I50" s="88">
        <f t="shared" ref="I50:I51" si="5">H50*G50</f>
        <v>3500</v>
      </c>
      <c r="J50" s="78"/>
      <c r="K50" s="18"/>
      <c r="L50" s="59"/>
    </row>
    <row r="51" spans="1:12" ht="15" customHeight="1" x14ac:dyDescent="0.25">
      <c r="A51" s="27"/>
      <c r="B51" s="26"/>
      <c r="C51" s="136" t="s">
        <v>72</v>
      </c>
      <c r="D51" s="135"/>
      <c r="E51" s="69" t="s">
        <v>57</v>
      </c>
      <c r="F51" s="48" t="s">
        <v>23</v>
      </c>
      <c r="G51" s="91">
        <v>1</v>
      </c>
      <c r="H51" s="88">
        <v>2500</v>
      </c>
      <c r="I51" s="88">
        <f t="shared" si="5"/>
        <v>2500</v>
      </c>
      <c r="J51" s="78"/>
      <c r="K51" s="18"/>
      <c r="L51" s="59"/>
    </row>
    <row r="52" spans="1:12" ht="15" customHeight="1" x14ac:dyDescent="0.25">
      <c r="A52" s="27"/>
      <c r="B52" s="26" t="s">
        <v>73</v>
      </c>
      <c r="C52" s="154" t="s">
        <v>74</v>
      </c>
      <c r="D52" s="163"/>
      <c r="E52" s="69" t="s">
        <v>57</v>
      </c>
      <c r="F52" s="48" t="s">
        <v>23</v>
      </c>
      <c r="G52" s="133">
        <v>5</v>
      </c>
      <c r="H52" s="134">
        <v>1500</v>
      </c>
      <c r="I52" s="88">
        <f>G52*H52</f>
        <v>7500</v>
      </c>
      <c r="J52" s="78"/>
      <c r="K52" s="18">
        <f t="shared" si="1"/>
        <v>0</v>
      </c>
      <c r="L52" s="59"/>
    </row>
    <row r="53" spans="1:12" ht="15" customHeight="1" x14ac:dyDescent="0.25">
      <c r="A53" s="27"/>
      <c r="B53" s="26" t="s">
        <v>75</v>
      </c>
      <c r="C53" s="154" t="s">
        <v>76</v>
      </c>
      <c r="D53" s="163"/>
      <c r="E53" s="69" t="s">
        <v>57</v>
      </c>
      <c r="F53" s="48" t="s">
        <v>23</v>
      </c>
      <c r="G53" s="133">
        <v>6</v>
      </c>
      <c r="H53" s="134">
        <v>1200</v>
      </c>
      <c r="I53" s="88">
        <f>G53*H53</f>
        <v>7200</v>
      </c>
      <c r="J53" s="78"/>
      <c r="K53" s="18">
        <f t="shared" si="1"/>
        <v>0</v>
      </c>
      <c r="L53" s="59"/>
    </row>
    <row r="54" spans="1:12" ht="15" customHeight="1" x14ac:dyDescent="0.25">
      <c r="A54" s="27"/>
      <c r="B54" s="26" t="s">
        <v>77</v>
      </c>
      <c r="C54" s="154" t="s">
        <v>78</v>
      </c>
      <c r="D54" s="163"/>
      <c r="E54" s="69" t="s">
        <v>57</v>
      </c>
      <c r="F54" s="48" t="s">
        <v>23</v>
      </c>
      <c r="G54" s="133">
        <v>12</v>
      </c>
      <c r="H54" s="134">
        <v>1500</v>
      </c>
      <c r="I54" s="88">
        <f>G54*H54</f>
        <v>18000</v>
      </c>
      <c r="J54" s="78"/>
      <c r="K54" s="18">
        <f t="shared" si="1"/>
        <v>0</v>
      </c>
      <c r="L54" s="59"/>
    </row>
    <row r="55" spans="1:12" ht="15" customHeight="1" x14ac:dyDescent="0.25">
      <c r="A55" s="27"/>
      <c r="B55" s="26" t="s">
        <v>79</v>
      </c>
      <c r="C55" s="154" t="s">
        <v>80</v>
      </c>
      <c r="D55" s="163"/>
      <c r="E55" s="69" t="s">
        <v>57</v>
      </c>
      <c r="F55" s="48" t="s">
        <v>23</v>
      </c>
      <c r="G55" s="133">
        <v>17</v>
      </c>
      <c r="H55" s="134">
        <v>1200</v>
      </c>
      <c r="I55" s="88">
        <f t="shared" ref="I55" si="6">G55*H55</f>
        <v>20400</v>
      </c>
      <c r="J55" s="78"/>
      <c r="K55" s="18"/>
      <c r="L55" s="59"/>
    </row>
    <row r="56" spans="1:12" ht="6.95" customHeight="1" x14ac:dyDescent="0.25">
      <c r="A56" s="27"/>
      <c r="B56" s="26"/>
      <c r="C56" s="154"/>
      <c r="D56" s="163"/>
      <c r="E56" s="69"/>
      <c r="F56" s="48"/>
      <c r="G56" s="91"/>
      <c r="H56" s="88"/>
      <c r="I56" s="88"/>
      <c r="J56" s="78"/>
      <c r="K56" s="18">
        <f t="shared" si="1"/>
        <v>0</v>
      </c>
      <c r="L56" s="59"/>
    </row>
    <row r="57" spans="1:12" ht="15" customHeight="1" x14ac:dyDescent="0.25">
      <c r="A57" s="27"/>
      <c r="B57" s="26" t="s">
        <v>81</v>
      </c>
      <c r="C57" s="154" t="s">
        <v>82</v>
      </c>
      <c r="D57" s="163"/>
      <c r="E57" s="69" t="s">
        <v>83</v>
      </c>
      <c r="F57" s="48" t="s">
        <v>48</v>
      </c>
      <c r="G57" s="133">
        <v>7</v>
      </c>
      <c r="H57" s="134">
        <v>3500</v>
      </c>
      <c r="I57" s="88">
        <f t="shared" ref="I57:I67" si="7">G57*H57</f>
        <v>24500</v>
      </c>
      <c r="J57" s="78"/>
      <c r="K57" s="18">
        <f t="shared" ref="K57:K72" si="8">G57*J57</f>
        <v>0</v>
      </c>
      <c r="L57" s="59"/>
    </row>
    <row r="58" spans="1:12" ht="15" customHeight="1" x14ac:dyDescent="0.25">
      <c r="A58" s="27"/>
      <c r="B58" s="26" t="s">
        <v>84</v>
      </c>
      <c r="C58" s="154" t="s">
        <v>85</v>
      </c>
      <c r="D58" s="163"/>
      <c r="E58" s="69" t="s">
        <v>83</v>
      </c>
      <c r="F58" s="48" t="s">
        <v>48</v>
      </c>
      <c r="G58" s="133">
        <v>8</v>
      </c>
      <c r="H58" s="134">
        <v>3500</v>
      </c>
      <c r="I58" s="88">
        <f t="shared" si="7"/>
        <v>28000</v>
      </c>
      <c r="J58" s="78"/>
      <c r="K58" s="18">
        <f t="shared" si="8"/>
        <v>0</v>
      </c>
      <c r="L58" s="59"/>
    </row>
    <row r="59" spans="1:12" ht="15" customHeight="1" x14ac:dyDescent="0.25">
      <c r="A59" s="27"/>
      <c r="B59" s="26" t="s">
        <v>86</v>
      </c>
      <c r="C59" s="154" t="s">
        <v>87</v>
      </c>
      <c r="D59" s="163"/>
      <c r="E59" s="69" t="s">
        <v>83</v>
      </c>
      <c r="F59" s="48" t="s">
        <v>48</v>
      </c>
      <c r="G59" s="133">
        <v>7</v>
      </c>
      <c r="H59" s="134">
        <v>3500</v>
      </c>
      <c r="I59" s="88">
        <f t="shared" si="7"/>
        <v>24500</v>
      </c>
      <c r="J59" s="78"/>
      <c r="K59" s="18">
        <f t="shared" si="8"/>
        <v>0</v>
      </c>
      <c r="L59" s="59"/>
    </row>
    <row r="60" spans="1:12" ht="15" customHeight="1" x14ac:dyDescent="0.25">
      <c r="A60" s="27"/>
      <c r="B60" s="26" t="s">
        <v>88</v>
      </c>
      <c r="C60" s="154" t="s">
        <v>89</v>
      </c>
      <c r="D60" s="163"/>
      <c r="E60" s="69" t="s">
        <v>83</v>
      </c>
      <c r="F60" s="48" t="s">
        <v>48</v>
      </c>
      <c r="G60" s="133">
        <v>7</v>
      </c>
      <c r="H60" s="134">
        <v>1750</v>
      </c>
      <c r="I60" s="88">
        <f t="shared" si="7"/>
        <v>12250</v>
      </c>
      <c r="J60" s="78"/>
      <c r="K60" s="18">
        <f t="shared" si="8"/>
        <v>0</v>
      </c>
      <c r="L60" s="59"/>
    </row>
    <row r="61" spans="1:12" ht="15" customHeight="1" x14ac:dyDescent="0.25">
      <c r="A61" s="27"/>
      <c r="B61" s="26" t="s">
        <v>90</v>
      </c>
      <c r="C61" s="154" t="s">
        <v>91</v>
      </c>
      <c r="D61" s="163"/>
      <c r="E61" s="69" t="s">
        <v>83</v>
      </c>
      <c r="F61" s="48" t="s">
        <v>48</v>
      </c>
      <c r="G61" s="133">
        <v>9</v>
      </c>
      <c r="H61" s="134">
        <v>1750</v>
      </c>
      <c r="I61" s="88">
        <f t="shared" si="7"/>
        <v>15750</v>
      </c>
      <c r="J61" s="78"/>
      <c r="K61" s="18">
        <f t="shared" si="8"/>
        <v>0</v>
      </c>
      <c r="L61" s="59"/>
    </row>
    <row r="62" spans="1:12" ht="15" customHeight="1" x14ac:dyDescent="0.25">
      <c r="A62" s="27"/>
      <c r="B62" s="26" t="s">
        <v>92</v>
      </c>
      <c r="C62" s="154" t="s">
        <v>93</v>
      </c>
      <c r="D62" s="163"/>
      <c r="E62" s="69" t="s">
        <v>83</v>
      </c>
      <c r="F62" s="48" t="s">
        <v>48</v>
      </c>
      <c r="G62" s="91">
        <v>1</v>
      </c>
      <c r="H62" s="88">
        <v>15000</v>
      </c>
      <c r="I62" s="88">
        <f t="shared" si="7"/>
        <v>15000</v>
      </c>
      <c r="J62" s="78"/>
      <c r="K62" s="18">
        <f t="shared" si="8"/>
        <v>0</v>
      </c>
      <c r="L62" s="59"/>
    </row>
    <row r="63" spans="1:12" ht="15" customHeight="1" x14ac:dyDescent="0.25">
      <c r="A63" s="27"/>
      <c r="B63" s="26" t="s">
        <v>94</v>
      </c>
      <c r="C63" s="154" t="s">
        <v>95</v>
      </c>
      <c r="D63" s="163"/>
      <c r="E63" s="69" t="s">
        <v>83</v>
      </c>
      <c r="F63" s="48" t="s">
        <v>48</v>
      </c>
      <c r="G63" s="91">
        <v>1</v>
      </c>
      <c r="H63" s="88">
        <v>15000</v>
      </c>
      <c r="I63" s="88">
        <f t="shared" si="7"/>
        <v>15000</v>
      </c>
      <c r="J63" s="78"/>
      <c r="K63" s="18">
        <f t="shared" si="8"/>
        <v>0</v>
      </c>
      <c r="L63" s="59"/>
    </row>
    <row r="64" spans="1:12" ht="15" customHeight="1" x14ac:dyDescent="0.25">
      <c r="A64" s="27"/>
      <c r="B64" s="26" t="s">
        <v>96</v>
      </c>
      <c r="C64" s="154" t="s">
        <v>97</v>
      </c>
      <c r="D64" s="163"/>
      <c r="E64" s="69" t="s">
        <v>83</v>
      </c>
      <c r="F64" s="48" t="s">
        <v>48</v>
      </c>
      <c r="G64" s="91">
        <v>1</v>
      </c>
      <c r="H64" s="88">
        <v>15000</v>
      </c>
      <c r="I64" s="88">
        <f t="shared" si="7"/>
        <v>15000</v>
      </c>
      <c r="J64" s="78"/>
      <c r="K64" s="18">
        <f t="shared" si="8"/>
        <v>0</v>
      </c>
      <c r="L64" s="59"/>
    </row>
    <row r="65" spans="1:12" ht="15" customHeight="1" x14ac:dyDescent="0.25">
      <c r="A65" s="27"/>
      <c r="B65" s="26" t="s">
        <v>98</v>
      </c>
      <c r="C65" s="154" t="s">
        <v>99</v>
      </c>
      <c r="D65" s="163"/>
      <c r="E65" s="69" t="s">
        <v>83</v>
      </c>
      <c r="F65" s="48" t="s">
        <v>48</v>
      </c>
      <c r="G65" s="91">
        <v>1</v>
      </c>
      <c r="H65" s="88">
        <v>15000</v>
      </c>
      <c r="I65" s="88">
        <f t="shared" si="7"/>
        <v>15000</v>
      </c>
      <c r="J65" s="78"/>
      <c r="K65" s="18">
        <f t="shared" si="8"/>
        <v>0</v>
      </c>
      <c r="L65" s="59"/>
    </row>
    <row r="66" spans="1:12" ht="15" customHeight="1" x14ac:dyDescent="0.25">
      <c r="A66" s="27"/>
      <c r="B66" s="26" t="s">
        <v>100</v>
      </c>
      <c r="C66" s="164" t="s">
        <v>101</v>
      </c>
      <c r="D66" s="165"/>
      <c r="E66" s="69"/>
      <c r="F66" s="48"/>
      <c r="G66" s="91"/>
      <c r="H66" s="88"/>
      <c r="I66" s="88"/>
      <c r="J66" s="78"/>
      <c r="K66" s="18"/>
      <c r="L66" s="59"/>
    </row>
    <row r="67" spans="1:12" ht="15" customHeight="1" x14ac:dyDescent="0.25">
      <c r="A67" s="27"/>
      <c r="B67" s="26" t="s">
        <v>102</v>
      </c>
      <c r="C67" s="154" t="s">
        <v>103</v>
      </c>
      <c r="D67" s="163"/>
      <c r="E67" s="69" t="s">
        <v>83</v>
      </c>
      <c r="F67" s="48" t="s">
        <v>48</v>
      </c>
      <c r="G67" s="91">
        <v>4</v>
      </c>
      <c r="H67" s="88">
        <v>2500</v>
      </c>
      <c r="I67" s="88">
        <f t="shared" si="7"/>
        <v>10000</v>
      </c>
      <c r="J67" s="78"/>
      <c r="K67" s="18">
        <f t="shared" si="8"/>
        <v>0</v>
      </c>
      <c r="L67" s="59"/>
    </row>
    <row r="68" spans="1:12" ht="15" customHeight="1" x14ac:dyDescent="0.25">
      <c r="A68" s="27"/>
      <c r="B68" s="26" t="s">
        <v>104</v>
      </c>
      <c r="C68" s="154" t="s">
        <v>105</v>
      </c>
      <c r="D68" s="163"/>
      <c r="E68" s="69" t="s">
        <v>83</v>
      </c>
      <c r="F68" s="48" t="s">
        <v>48</v>
      </c>
      <c r="G68" s="91">
        <v>16</v>
      </c>
      <c r="H68" s="88">
        <v>500</v>
      </c>
      <c r="I68" s="88">
        <f t="shared" ref="I68" si="9">G68*H68</f>
        <v>8000</v>
      </c>
      <c r="J68" s="78"/>
      <c r="K68" s="18"/>
      <c r="L68" s="59"/>
    </row>
    <row r="69" spans="1:12" ht="15" customHeight="1" x14ac:dyDescent="0.25">
      <c r="A69" s="27"/>
      <c r="B69" s="26" t="s">
        <v>106</v>
      </c>
      <c r="C69" s="154" t="s">
        <v>107</v>
      </c>
      <c r="D69" s="163"/>
      <c r="E69" s="69" t="s">
        <v>83</v>
      </c>
      <c r="F69" s="48" t="s">
        <v>48</v>
      </c>
      <c r="G69" s="91">
        <v>4</v>
      </c>
      <c r="H69" s="88">
        <v>500</v>
      </c>
      <c r="I69" s="88">
        <f t="shared" ref="I69" si="10">G69*H69</f>
        <v>2000</v>
      </c>
      <c r="J69" s="78"/>
      <c r="K69" s="18"/>
      <c r="L69" s="59"/>
    </row>
    <row r="70" spans="1:12" ht="6.95" customHeight="1" x14ac:dyDescent="0.25">
      <c r="A70" s="27"/>
      <c r="B70" s="26"/>
      <c r="C70" s="154"/>
      <c r="D70" s="163"/>
      <c r="E70" s="69"/>
      <c r="F70" s="48"/>
      <c r="G70" s="91"/>
      <c r="H70" s="88"/>
      <c r="I70" s="88"/>
      <c r="J70" s="78"/>
      <c r="K70" s="18">
        <f t="shared" si="8"/>
        <v>0</v>
      </c>
      <c r="L70" s="59"/>
    </row>
    <row r="71" spans="1:12" ht="15" customHeight="1" x14ac:dyDescent="0.25">
      <c r="A71" s="27"/>
      <c r="B71" s="26" t="s">
        <v>108</v>
      </c>
      <c r="C71" s="154" t="s">
        <v>109</v>
      </c>
      <c r="D71" s="163"/>
      <c r="E71" s="69" t="s">
        <v>110</v>
      </c>
      <c r="F71" s="48" t="s">
        <v>23</v>
      </c>
      <c r="G71" s="133">
        <v>3</v>
      </c>
      <c r="H71" s="88">
        <v>3500</v>
      </c>
      <c r="I71" s="88">
        <f>G71*H71</f>
        <v>10500</v>
      </c>
      <c r="J71" s="78"/>
      <c r="K71" s="18">
        <f t="shared" si="8"/>
        <v>0</v>
      </c>
      <c r="L71" s="59"/>
    </row>
    <row r="72" spans="1:12" ht="15" customHeight="1" x14ac:dyDescent="0.25">
      <c r="A72" s="27"/>
      <c r="B72" s="26" t="s">
        <v>111</v>
      </c>
      <c r="C72" s="154" t="s">
        <v>112</v>
      </c>
      <c r="D72" s="163"/>
      <c r="E72" s="108" t="s">
        <v>110</v>
      </c>
      <c r="F72" s="48" t="s">
        <v>23</v>
      </c>
      <c r="G72" s="133">
        <v>12</v>
      </c>
      <c r="H72" s="88">
        <v>1000</v>
      </c>
      <c r="I72" s="88">
        <f>G72*H72</f>
        <v>12000</v>
      </c>
      <c r="J72" s="77"/>
      <c r="K72" s="18">
        <f t="shared" si="8"/>
        <v>0</v>
      </c>
      <c r="L72" s="59"/>
    </row>
    <row r="73" spans="1:12" ht="15" customHeight="1" thickBot="1" x14ac:dyDescent="0.3">
      <c r="A73" s="2"/>
      <c r="B73" s="29"/>
      <c r="C73" s="30"/>
      <c r="D73" s="30"/>
      <c r="E73" s="30"/>
      <c r="F73" s="30"/>
      <c r="G73" s="99"/>
      <c r="H73" s="31"/>
      <c r="I73" s="31"/>
      <c r="J73" s="79"/>
      <c r="K73" s="32"/>
      <c r="L73" s="60"/>
    </row>
    <row r="74" spans="1:12" ht="15" customHeight="1" thickBot="1" x14ac:dyDescent="0.3">
      <c r="A74" s="2"/>
      <c r="B74" s="168"/>
      <c r="C74" s="169" t="s">
        <v>113</v>
      </c>
      <c r="D74" s="170"/>
      <c r="E74" s="171"/>
      <c r="F74" s="171"/>
      <c r="G74" s="172"/>
      <c r="H74" s="173">
        <f>H14</f>
        <v>0</v>
      </c>
      <c r="I74" s="173">
        <f>SUM(I15:I72)</f>
        <v>553780</v>
      </c>
      <c r="J74" s="174"/>
      <c r="K74" s="175">
        <f>SUM(K14:K72)</f>
        <v>0</v>
      </c>
      <c r="L74" s="176"/>
    </row>
    <row r="75" spans="1:12" ht="15" customHeight="1" thickTop="1" x14ac:dyDescent="0.25">
      <c r="A75" s="2"/>
      <c r="B75" s="177"/>
      <c r="C75" s="178"/>
      <c r="D75" s="178"/>
      <c r="E75" s="178"/>
      <c r="F75" s="178"/>
      <c r="G75" s="179"/>
      <c r="H75" s="180"/>
      <c r="I75" s="180"/>
      <c r="J75" s="181"/>
      <c r="K75" s="181"/>
      <c r="L75" s="181"/>
    </row>
    <row r="76" spans="1:12" ht="15" customHeight="1" x14ac:dyDescent="0.25">
      <c r="A76" s="145" t="s">
        <v>228</v>
      </c>
      <c r="B76" s="177"/>
      <c r="C76" s="178"/>
      <c r="D76" s="178"/>
      <c r="E76" s="178"/>
      <c r="F76" s="178"/>
      <c r="G76" s="179"/>
      <c r="H76" s="180"/>
      <c r="I76" s="180"/>
      <c r="J76" s="181"/>
      <c r="K76" s="181"/>
      <c r="L76" s="181"/>
    </row>
    <row r="77" spans="1:12" s="43" customFormat="1" ht="15.75" thickBot="1" x14ac:dyDescent="0.3">
      <c r="G77" s="100"/>
    </row>
    <row r="78" spans="1:12" s="43" customFormat="1" x14ac:dyDescent="0.25">
      <c r="C78" s="115"/>
      <c r="D78" s="116"/>
      <c r="E78" s="117"/>
      <c r="G78" s="100"/>
    </row>
    <row r="79" spans="1:12" s="43" customFormat="1" x14ac:dyDescent="0.25">
      <c r="C79" s="118" t="s">
        <v>114</v>
      </c>
      <c r="D79" s="119"/>
      <c r="E79" s="120"/>
      <c r="G79" s="100"/>
    </row>
    <row r="80" spans="1:12" s="43" customFormat="1" x14ac:dyDescent="0.25">
      <c r="C80" s="118"/>
      <c r="D80" s="119"/>
      <c r="E80" s="120"/>
      <c r="G80" s="100"/>
    </row>
    <row r="81" spans="3:7" s="43" customFormat="1" x14ac:dyDescent="0.25">
      <c r="C81" s="118" t="s">
        <v>115</v>
      </c>
      <c r="D81" s="119"/>
      <c r="E81" s="120"/>
      <c r="G81" s="100"/>
    </row>
    <row r="82" spans="3:7" s="43" customFormat="1" x14ac:dyDescent="0.25">
      <c r="C82" s="118"/>
      <c r="D82" s="119"/>
      <c r="E82" s="120"/>
      <c r="G82" s="100"/>
    </row>
    <row r="83" spans="3:7" s="43" customFormat="1" x14ac:dyDescent="0.25">
      <c r="C83" s="118"/>
      <c r="D83" s="119" t="s">
        <v>229</v>
      </c>
      <c r="E83" s="120"/>
      <c r="G83" s="100"/>
    </row>
    <row r="84" spans="3:7" s="43" customFormat="1" x14ac:dyDescent="0.25">
      <c r="C84" s="118"/>
      <c r="D84" s="119"/>
      <c r="E84" s="120"/>
      <c r="G84" s="100"/>
    </row>
    <row r="85" spans="3:7" s="43" customFormat="1" x14ac:dyDescent="0.25">
      <c r="C85" s="118" t="s">
        <v>116</v>
      </c>
      <c r="D85" s="119"/>
      <c r="E85" s="120"/>
      <c r="G85" s="100"/>
    </row>
    <row r="86" spans="3:7" s="43" customFormat="1" x14ac:dyDescent="0.25">
      <c r="C86" s="118"/>
      <c r="D86" s="119"/>
      <c r="E86" s="120"/>
      <c r="F86" s="43" t="s">
        <v>230</v>
      </c>
      <c r="G86" s="100"/>
    </row>
    <row r="87" spans="3:7" s="43" customFormat="1" x14ac:dyDescent="0.25">
      <c r="C87" s="118"/>
      <c r="D87" s="119" t="s">
        <v>229</v>
      </c>
      <c r="E87" s="120"/>
      <c r="G87" s="100"/>
    </row>
    <row r="88" spans="3:7" s="43" customFormat="1" x14ac:dyDescent="0.25">
      <c r="C88" s="118"/>
      <c r="D88" s="119"/>
      <c r="E88" s="120"/>
      <c r="G88" s="100"/>
    </row>
    <row r="89" spans="3:7" s="43" customFormat="1" x14ac:dyDescent="0.25">
      <c r="C89" s="118" t="s">
        <v>117</v>
      </c>
      <c r="D89" s="119"/>
      <c r="E89" s="120"/>
      <c r="G89" s="100"/>
    </row>
    <row r="90" spans="3:7" s="43" customFormat="1" x14ac:dyDescent="0.25">
      <c r="C90" s="118"/>
      <c r="D90" s="119"/>
      <c r="E90" s="120"/>
      <c r="G90" s="100"/>
    </row>
    <row r="91" spans="3:7" s="43" customFormat="1" x14ac:dyDescent="0.25">
      <c r="C91" s="121"/>
      <c r="D91" s="119" t="s">
        <v>229</v>
      </c>
      <c r="E91" s="122"/>
      <c r="G91" s="100"/>
    </row>
    <row r="92" spans="3:7" s="43" customFormat="1" ht="15.75" thickBot="1" x14ac:dyDescent="0.3">
      <c r="C92" s="123"/>
      <c r="D92" s="124"/>
      <c r="E92" s="125"/>
      <c r="G92" s="100"/>
    </row>
    <row r="93" spans="3:7" s="43" customFormat="1" x14ac:dyDescent="0.25">
      <c r="G93" s="100"/>
    </row>
    <row r="94" spans="3:7" s="43" customFormat="1" x14ac:dyDescent="0.25">
      <c r="G94" s="100"/>
    </row>
    <row r="95" spans="3:7" s="43" customFormat="1" x14ac:dyDescent="0.25">
      <c r="G95" s="100"/>
    </row>
    <row r="96" spans="3:7" s="43" customFormat="1" x14ac:dyDescent="0.25">
      <c r="G96" s="100"/>
    </row>
    <row r="97" spans="7:7" s="43" customFormat="1" x14ac:dyDescent="0.25">
      <c r="G97" s="100"/>
    </row>
    <row r="98" spans="7:7" s="43" customFormat="1" x14ac:dyDescent="0.25">
      <c r="G98" s="100"/>
    </row>
    <row r="99" spans="7:7" s="43" customFormat="1" x14ac:dyDescent="0.25">
      <c r="G99" s="100"/>
    </row>
    <row r="100" spans="7:7" s="43" customFormat="1" x14ac:dyDescent="0.25">
      <c r="G100" s="100"/>
    </row>
    <row r="101" spans="7:7" s="43" customFormat="1" x14ac:dyDescent="0.25">
      <c r="G101" s="100"/>
    </row>
    <row r="102" spans="7:7" s="43" customFormat="1" x14ac:dyDescent="0.25">
      <c r="G102" s="100"/>
    </row>
    <row r="103" spans="7:7" s="43" customFormat="1" x14ac:dyDescent="0.25">
      <c r="G103" s="100"/>
    </row>
    <row r="104" spans="7:7" s="43" customFormat="1" x14ac:dyDescent="0.25">
      <c r="G104" s="100"/>
    </row>
    <row r="105" spans="7:7" s="43" customFormat="1" x14ac:dyDescent="0.25">
      <c r="G105" s="100"/>
    </row>
    <row r="106" spans="7:7" s="43" customFormat="1" x14ac:dyDescent="0.25">
      <c r="G106" s="100"/>
    </row>
    <row r="107" spans="7:7" s="43" customFormat="1" x14ac:dyDescent="0.25">
      <c r="G107" s="100"/>
    </row>
    <row r="108" spans="7:7" s="43" customFormat="1" x14ac:dyDescent="0.25">
      <c r="G108" s="100"/>
    </row>
    <row r="109" spans="7:7" s="43" customFormat="1" x14ac:dyDescent="0.25">
      <c r="G109" s="100"/>
    </row>
    <row r="110" spans="7:7" s="43" customFormat="1" x14ac:dyDescent="0.25">
      <c r="G110" s="100"/>
    </row>
    <row r="111" spans="7:7" s="43" customFormat="1" x14ac:dyDescent="0.25">
      <c r="G111" s="100"/>
    </row>
    <row r="112" spans="7:7" s="43" customFormat="1" x14ac:dyDescent="0.25">
      <c r="G112" s="100"/>
    </row>
    <row r="113" spans="7:7" s="43" customFormat="1" x14ac:dyDescent="0.25">
      <c r="G113" s="100"/>
    </row>
    <row r="114" spans="7:7" s="43" customFormat="1" x14ac:dyDescent="0.25">
      <c r="G114" s="100"/>
    </row>
    <row r="115" spans="7:7" s="43" customFormat="1" x14ac:dyDescent="0.25">
      <c r="G115" s="100"/>
    </row>
    <row r="116" spans="7:7" s="43" customFormat="1" x14ac:dyDescent="0.25">
      <c r="G116" s="100"/>
    </row>
    <row r="117" spans="7:7" s="43" customFormat="1" x14ac:dyDescent="0.25">
      <c r="G117" s="100"/>
    </row>
    <row r="118" spans="7:7" s="43" customFormat="1" x14ac:dyDescent="0.25">
      <c r="G118" s="100"/>
    </row>
    <row r="119" spans="7:7" s="43" customFormat="1" x14ac:dyDescent="0.25">
      <c r="G119" s="100"/>
    </row>
    <row r="120" spans="7:7" s="43" customFormat="1" x14ac:dyDescent="0.25">
      <c r="G120" s="100"/>
    </row>
    <row r="121" spans="7:7" s="43" customFormat="1" x14ac:dyDescent="0.25">
      <c r="G121" s="100"/>
    </row>
    <row r="122" spans="7:7" s="43" customFormat="1" x14ac:dyDescent="0.25">
      <c r="G122" s="100"/>
    </row>
    <row r="123" spans="7:7" s="43" customFormat="1" x14ac:dyDescent="0.25">
      <c r="G123" s="100"/>
    </row>
    <row r="124" spans="7:7" s="43" customFormat="1" x14ac:dyDescent="0.25">
      <c r="G124" s="100"/>
    </row>
    <row r="125" spans="7:7" s="43" customFormat="1" x14ac:dyDescent="0.25">
      <c r="G125" s="100"/>
    </row>
    <row r="126" spans="7:7" s="43" customFormat="1" x14ac:dyDescent="0.25">
      <c r="G126" s="100"/>
    </row>
    <row r="127" spans="7:7" s="43" customFormat="1" x14ac:dyDescent="0.25">
      <c r="G127" s="100"/>
    </row>
    <row r="128" spans="7:7" s="43" customFormat="1" x14ac:dyDescent="0.25">
      <c r="G128" s="100"/>
    </row>
    <row r="129" spans="7:7" s="43" customFormat="1" x14ac:dyDescent="0.25">
      <c r="G129" s="100"/>
    </row>
    <row r="130" spans="7:7" s="43" customFormat="1" x14ac:dyDescent="0.25">
      <c r="G130" s="100"/>
    </row>
    <row r="131" spans="7:7" s="43" customFormat="1" x14ac:dyDescent="0.25">
      <c r="G131" s="100"/>
    </row>
    <row r="132" spans="7:7" s="43" customFormat="1" x14ac:dyDescent="0.25">
      <c r="G132" s="100"/>
    </row>
    <row r="133" spans="7:7" s="43" customFormat="1" x14ac:dyDescent="0.25">
      <c r="G133" s="100"/>
    </row>
    <row r="134" spans="7:7" s="43" customFormat="1" x14ac:dyDescent="0.25">
      <c r="G134" s="100"/>
    </row>
    <row r="135" spans="7:7" s="43" customFormat="1" x14ac:dyDescent="0.25">
      <c r="G135" s="100"/>
    </row>
    <row r="136" spans="7:7" s="43" customFormat="1" x14ac:dyDescent="0.25">
      <c r="G136" s="100"/>
    </row>
    <row r="137" spans="7:7" s="43" customFormat="1" x14ac:dyDescent="0.25">
      <c r="G137" s="100"/>
    </row>
    <row r="138" spans="7:7" s="43" customFormat="1" x14ac:dyDescent="0.25">
      <c r="G138" s="100"/>
    </row>
    <row r="139" spans="7:7" s="43" customFormat="1" x14ac:dyDescent="0.25">
      <c r="G139" s="100"/>
    </row>
    <row r="140" spans="7:7" s="43" customFormat="1" x14ac:dyDescent="0.25">
      <c r="G140" s="100"/>
    </row>
    <row r="141" spans="7:7" s="43" customFormat="1" x14ac:dyDescent="0.25">
      <c r="G141" s="100"/>
    </row>
    <row r="142" spans="7:7" s="43" customFormat="1" x14ac:dyDescent="0.25">
      <c r="G142" s="100"/>
    </row>
    <row r="143" spans="7:7" s="43" customFormat="1" x14ac:dyDescent="0.25">
      <c r="G143" s="100"/>
    </row>
    <row r="144" spans="7:7" s="43" customFormat="1" x14ac:dyDescent="0.25">
      <c r="G144" s="100"/>
    </row>
    <row r="145" spans="7:7" s="43" customFormat="1" x14ac:dyDescent="0.25">
      <c r="G145" s="100"/>
    </row>
    <row r="146" spans="7:7" s="43" customFormat="1" x14ac:dyDescent="0.25">
      <c r="G146" s="100"/>
    </row>
    <row r="147" spans="7:7" s="43" customFormat="1" x14ac:dyDescent="0.25">
      <c r="G147" s="100"/>
    </row>
    <row r="148" spans="7:7" s="43" customFormat="1" x14ac:dyDescent="0.25">
      <c r="G148" s="100"/>
    </row>
    <row r="149" spans="7:7" s="43" customFormat="1" x14ac:dyDescent="0.25">
      <c r="G149" s="100"/>
    </row>
    <row r="150" spans="7:7" s="43" customFormat="1" x14ac:dyDescent="0.25">
      <c r="G150" s="100"/>
    </row>
    <row r="151" spans="7:7" s="43" customFormat="1" x14ac:dyDescent="0.25">
      <c r="G151" s="100"/>
    </row>
    <row r="152" spans="7:7" s="43" customFormat="1" x14ac:dyDescent="0.25">
      <c r="G152" s="100"/>
    </row>
    <row r="153" spans="7:7" s="43" customFormat="1" x14ac:dyDescent="0.25">
      <c r="G153" s="100"/>
    </row>
    <row r="154" spans="7:7" s="43" customFormat="1" x14ac:dyDescent="0.25">
      <c r="G154" s="100"/>
    </row>
    <row r="155" spans="7:7" s="43" customFormat="1" x14ac:dyDescent="0.25">
      <c r="G155" s="100"/>
    </row>
    <row r="156" spans="7:7" s="43" customFormat="1" x14ac:dyDescent="0.25">
      <c r="G156" s="100"/>
    </row>
    <row r="157" spans="7:7" s="43" customFormat="1" x14ac:dyDescent="0.25">
      <c r="G157" s="100"/>
    </row>
    <row r="158" spans="7:7" s="43" customFormat="1" x14ac:dyDescent="0.25">
      <c r="G158" s="100"/>
    </row>
    <row r="159" spans="7:7" s="43" customFormat="1" x14ac:dyDescent="0.25">
      <c r="G159" s="100"/>
    </row>
    <row r="160" spans="7:7" s="43" customFormat="1" x14ac:dyDescent="0.25">
      <c r="G160" s="100"/>
    </row>
    <row r="161" spans="7:7" s="43" customFormat="1" x14ac:dyDescent="0.25">
      <c r="G161" s="100"/>
    </row>
    <row r="162" spans="7:7" s="43" customFormat="1" x14ac:dyDescent="0.25">
      <c r="G162" s="100"/>
    </row>
    <row r="163" spans="7:7" s="43" customFormat="1" x14ac:dyDescent="0.25">
      <c r="G163" s="100"/>
    </row>
    <row r="164" spans="7:7" s="43" customFormat="1" x14ac:dyDescent="0.25">
      <c r="G164" s="100"/>
    </row>
    <row r="165" spans="7:7" s="43" customFormat="1" x14ac:dyDescent="0.25">
      <c r="G165" s="100"/>
    </row>
    <row r="166" spans="7:7" s="43" customFormat="1" x14ac:dyDescent="0.25">
      <c r="G166" s="100"/>
    </row>
    <row r="167" spans="7:7" s="43" customFormat="1" x14ac:dyDescent="0.25">
      <c r="G167" s="100"/>
    </row>
    <row r="168" spans="7:7" s="43" customFormat="1" x14ac:dyDescent="0.25">
      <c r="G168" s="100"/>
    </row>
    <row r="169" spans="7:7" s="43" customFormat="1" x14ac:dyDescent="0.25">
      <c r="G169" s="100"/>
    </row>
    <row r="170" spans="7:7" s="43" customFormat="1" x14ac:dyDescent="0.25">
      <c r="G170" s="100"/>
    </row>
    <row r="171" spans="7:7" s="43" customFormat="1" x14ac:dyDescent="0.25">
      <c r="G171" s="100"/>
    </row>
    <row r="172" spans="7:7" s="43" customFormat="1" x14ac:dyDescent="0.25">
      <c r="G172" s="100"/>
    </row>
    <row r="173" spans="7:7" s="43" customFormat="1" x14ac:dyDescent="0.25">
      <c r="G173" s="100"/>
    </row>
    <row r="174" spans="7:7" s="43" customFormat="1" x14ac:dyDescent="0.25">
      <c r="G174" s="100"/>
    </row>
    <row r="175" spans="7:7" s="43" customFormat="1" x14ac:dyDescent="0.25">
      <c r="G175" s="100"/>
    </row>
    <row r="176" spans="7:7" s="43" customFormat="1" x14ac:dyDescent="0.25">
      <c r="G176" s="100"/>
    </row>
    <row r="177" spans="7:7" s="43" customFormat="1" x14ac:dyDescent="0.25">
      <c r="G177" s="100"/>
    </row>
    <row r="178" spans="7:7" s="43" customFormat="1" x14ac:dyDescent="0.25">
      <c r="G178" s="100"/>
    </row>
    <row r="179" spans="7:7" s="43" customFormat="1" x14ac:dyDescent="0.25">
      <c r="G179" s="100"/>
    </row>
    <row r="180" spans="7:7" s="43" customFormat="1" x14ac:dyDescent="0.25">
      <c r="G180" s="100"/>
    </row>
    <row r="181" spans="7:7" s="43" customFormat="1" x14ac:dyDescent="0.25">
      <c r="G181" s="100"/>
    </row>
    <row r="182" spans="7:7" s="43" customFormat="1" x14ac:dyDescent="0.25">
      <c r="G182" s="100"/>
    </row>
    <row r="183" spans="7:7" s="43" customFormat="1" x14ac:dyDescent="0.25">
      <c r="G183" s="100"/>
    </row>
    <row r="184" spans="7:7" s="43" customFormat="1" x14ac:dyDescent="0.25">
      <c r="G184" s="100"/>
    </row>
    <row r="185" spans="7:7" s="43" customFormat="1" x14ac:dyDescent="0.25">
      <c r="G185" s="100"/>
    </row>
    <row r="186" spans="7:7" s="43" customFormat="1" x14ac:dyDescent="0.25">
      <c r="G186" s="100"/>
    </row>
    <row r="187" spans="7:7" s="43" customFormat="1" x14ac:dyDescent="0.25">
      <c r="G187" s="100"/>
    </row>
    <row r="188" spans="7:7" s="43" customFormat="1" x14ac:dyDescent="0.25">
      <c r="G188" s="100"/>
    </row>
    <row r="189" spans="7:7" s="43" customFormat="1" x14ac:dyDescent="0.25">
      <c r="G189" s="100"/>
    </row>
    <row r="190" spans="7:7" s="43" customFormat="1" x14ac:dyDescent="0.25">
      <c r="G190" s="100"/>
    </row>
    <row r="191" spans="7:7" s="43" customFormat="1" x14ac:dyDescent="0.25">
      <c r="G191" s="100"/>
    </row>
    <row r="192" spans="7:7" s="43" customFormat="1" x14ac:dyDescent="0.25">
      <c r="G192" s="100"/>
    </row>
    <row r="193" spans="7:7" s="43" customFormat="1" x14ac:dyDescent="0.25">
      <c r="G193" s="100"/>
    </row>
    <row r="194" spans="7:7" s="43" customFormat="1" x14ac:dyDescent="0.25">
      <c r="G194" s="100"/>
    </row>
    <row r="195" spans="7:7" s="43" customFormat="1" x14ac:dyDescent="0.25">
      <c r="G195" s="100"/>
    </row>
    <row r="196" spans="7:7" s="43" customFormat="1" x14ac:dyDescent="0.25">
      <c r="G196" s="100"/>
    </row>
    <row r="197" spans="7:7" s="43" customFormat="1" x14ac:dyDescent="0.25">
      <c r="G197" s="100"/>
    </row>
    <row r="198" spans="7:7" s="43" customFormat="1" x14ac:dyDescent="0.25">
      <c r="G198" s="100"/>
    </row>
    <row r="199" spans="7:7" s="43" customFormat="1" x14ac:dyDescent="0.25">
      <c r="G199" s="100"/>
    </row>
    <row r="200" spans="7:7" s="43" customFormat="1" x14ac:dyDescent="0.25">
      <c r="G200" s="100"/>
    </row>
    <row r="201" spans="7:7" s="43" customFormat="1" x14ac:dyDescent="0.25">
      <c r="G201" s="100"/>
    </row>
    <row r="202" spans="7:7" s="43" customFormat="1" x14ac:dyDescent="0.25">
      <c r="G202" s="100"/>
    </row>
    <row r="203" spans="7:7" s="43" customFormat="1" x14ac:dyDescent="0.25">
      <c r="G203" s="100"/>
    </row>
    <row r="204" spans="7:7" s="43" customFormat="1" x14ac:dyDescent="0.25">
      <c r="G204" s="100"/>
    </row>
    <row r="205" spans="7:7" s="43" customFormat="1" x14ac:dyDescent="0.25">
      <c r="G205" s="100"/>
    </row>
    <row r="206" spans="7:7" s="43" customFormat="1" x14ac:dyDescent="0.25">
      <c r="G206" s="100"/>
    </row>
    <row r="207" spans="7:7" s="43" customFormat="1" x14ac:dyDescent="0.25">
      <c r="G207" s="100"/>
    </row>
    <row r="208" spans="7:7" s="43" customFormat="1" x14ac:dyDescent="0.25">
      <c r="G208" s="100"/>
    </row>
    <row r="209" spans="7:7" s="43" customFormat="1" x14ac:dyDescent="0.25">
      <c r="G209" s="100"/>
    </row>
    <row r="210" spans="7:7" s="43" customFormat="1" x14ac:dyDescent="0.25">
      <c r="G210" s="100"/>
    </row>
    <row r="211" spans="7:7" s="43" customFormat="1" x14ac:dyDescent="0.25">
      <c r="G211" s="100"/>
    </row>
    <row r="212" spans="7:7" s="43" customFormat="1" x14ac:dyDescent="0.25">
      <c r="G212" s="100"/>
    </row>
    <row r="213" spans="7:7" s="43" customFormat="1" x14ac:dyDescent="0.25">
      <c r="G213" s="100"/>
    </row>
    <row r="214" spans="7:7" s="43" customFormat="1" x14ac:dyDescent="0.25">
      <c r="G214" s="100"/>
    </row>
    <row r="215" spans="7:7" s="43" customFormat="1" x14ac:dyDescent="0.25">
      <c r="G215" s="100"/>
    </row>
    <row r="216" spans="7:7" s="43" customFormat="1" x14ac:dyDescent="0.25">
      <c r="G216" s="100"/>
    </row>
    <row r="217" spans="7:7" s="43" customFormat="1" x14ac:dyDescent="0.25">
      <c r="G217" s="100"/>
    </row>
    <row r="218" spans="7:7" s="43" customFormat="1" x14ac:dyDescent="0.25">
      <c r="G218" s="100"/>
    </row>
    <row r="219" spans="7:7" s="43" customFormat="1" x14ac:dyDescent="0.25">
      <c r="G219" s="100"/>
    </row>
    <row r="220" spans="7:7" s="43" customFormat="1" x14ac:dyDescent="0.25">
      <c r="G220" s="100"/>
    </row>
    <row r="221" spans="7:7" s="43" customFormat="1" x14ac:dyDescent="0.25">
      <c r="G221" s="100"/>
    </row>
    <row r="222" spans="7:7" s="43" customFormat="1" x14ac:dyDescent="0.25">
      <c r="G222" s="100"/>
    </row>
    <row r="223" spans="7:7" s="43" customFormat="1" x14ac:dyDescent="0.25">
      <c r="G223" s="100"/>
    </row>
    <row r="224" spans="7:7" s="43" customFormat="1" x14ac:dyDescent="0.25">
      <c r="G224" s="100"/>
    </row>
    <row r="225" spans="7:7" s="43" customFormat="1" x14ac:dyDescent="0.25">
      <c r="G225" s="100"/>
    </row>
    <row r="226" spans="7:7" s="43" customFormat="1" x14ac:dyDescent="0.25">
      <c r="G226" s="100"/>
    </row>
    <row r="227" spans="7:7" s="43" customFormat="1" x14ac:dyDescent="0.25">
      <c r="G227" s="100"/>
    </row>
    <row r="228" spans="7:7" s="43" customFormat="1" x14ac:dyDescent="0.25">
      <c r="G228" s="100"/>
    </row>
    <row r="229" spans="7:7" s="43" customFormat="1" x14ac:dyDescent="0.25">
      <c r="G229" s="100"/>
    </row>
    <row r="230" spans="7:7" s="43" customFormat="1" x14ac:dyDescent="0.25">
      <c r="G230" s="100"/>
    </row>
    <row r="231" spans="7:7" s="43" customFormat="1" x14ac:dyDescent="0.25">
      <c r="G231" s="100"/>
    </row>
    <row r="232" spans="7:7" s="43" customFormat="1" x14ac:dyDescent="0.25">
      <c r="G232" s="100"/>
    </row>
    <row r="233" spans="7:7" s="43" customFormat="1" x14ac:dyDescent="0.25">
      <c r="G233" s="100"/>
    </row>
    <row r="234" spans="7:7" s="43" customFormat="1" x14ac:dyDescent="0.25">
      <c r="G234" s="100"/>
    </row>
    <row r="235" spans="7:7" s="43" customFormat="1" x14ac:dyDescent="0.25">
      <c r="G235" s="100"/>
    </row>
    <row r="236" spans="7:7" s="43" customFormat="1" x14ac:dyDescent="0.25">
      <c r="G236" s="100"/>
    </row>
    <row r="237" spans="7:7" s="43" customFormat="1" x14ac:dyDescent="0.25">
      <c r="G237" s="100"/>
    </row>
    <row r="238" spans="7:7" s="43" customFormat="1" x14ac:dyDescent="0.25">
      <c r="G238" s="100"/>
    </row>
    <row r="239" spans="7:7" s="43" customFormat="1" x14ac:dyDescent="0.25">
      <c r="G239" s="100"/>
    </row>
    <row r="240" spans="7:7" s="43" customFormat="1" x14ac:dyDescent="0.25">
      <c r="G240" s="100"/>
    </row>
    <row r="241" spans="7:7" s="43" customFormat="1" x14ac:dyDescent="0.25">
      <c r="G241" s="100"/>
    </row>
    <row r="242" spans="7:7" s="43" customFormat="1" x14ac:dyDescent="0.25">
      <c r="G242" s="100"/>
    </row>
    <row r="243" spans="7:7" s="43" customFormat="1" x14ac:dyDescent="0.25">
      <c r="G243" s="100"/>
    </row>
    <row r="244" spans="7:7" s="43" customFormat="1" x14ac:dyDescent="0.25">
      <c r="G244" s="100"/>
    </row>
    <row r="245" spans="7:7" s="43" customFormat="1" x14ac:dyDescent="0.25">
      <c r="G245" s="100"/>
    </row>
    <row r="246" spans="7:7" s="43" customFormat="1" x14ac:dyDescent="0.25">
      <c r="G246" s="100"/>
    </row>
    <row r="247" spans="7:7" s="43" customFormat="1" x14ac:dyDescent="0.25">
      <c r="G247" s="100"/>
    </row>
    <row r="248" spans="7:7" s="43" customFormat="1" x14ac:dyDescent="0.25">
      <c r="G248" s="100"/>
    </row>
    <row r="249" spans="7:7" s="43" customFormat="1" x14ac:dyDescent="0.25">
      <c r="G249" s="100"/>
    </row>
    <row r="250" spans="7:7" s="43" customFormat="1" x14ac:dyDescent="0.25">
      <c r="G250" s="100"/>
    </row>
    <row r="251" spans="7:7" s="43" customFormat="1" x14ac:dyDescent="0.25">
      <c r="G251" s="100"/>
    </row>
    <row r="252" spans="7:7" s="43" customFormat="1" x14ac:dyDescent="0.25">
      <c r="G252" s="100"/>
    </row>
    <row r="253" spans="7:7" s="43" customFormat="1" x14ac:dyDescent="0.25">
      <c r="G253" s="100"/>
    </row>
    <row r="254" spans="7:7" s="43" customFormat="1" x14ac:dyDescent="0.25">
      <c r="G254" s="100"/>
    </row>
    <row r="255" spans="7:7" s="43" customFormat="1" x14ac:dyDescent="0.25">
      <c r="G255" s="100"/>
    </row>
    <row r="256" spans="7:7" s="43" customFormat="1" x14ac:dyDescent="0.25">
      <c r="G256" s="100"/>
    </row>
    <row r="257" spans="7:7" s="43" customFormat="1" x14ac:dyDescent="0.25">
      <c r="G257" s="100"/>
    </row>
    <row r="258" spans="7:7" s="43" customFormat="1" x14ac:dyDescent="0.25">
      <c r="G258" s="100"/>
    </row>
    <row r="259" spans="7:7" s="43" customFormat="1" x14ac:dyDescent="0.25">
      <c r="G259" s="100"/>
    </row>
    <row r="260" spans="7:7" s="43" customFormat="1" x14ac:dyDescent="0.25">
      <c r="G260" s="100"/>
    </row>
    <row r="261" spans="7:7" s="43" customFormat="1" x14ac:dyDescent="0.25">
      <c r="G261" s="100"/>
    </row>
    <row r="262" spans="7:7" s="43" customFormat="1" x14ac:dyDescent="0.25">
      <c r="G262" s="100"/>
    </row>
    <row r="263" spans="7:7" s="43" customFormat="1" x14ac:dyDescent="0.25">
      <c r="G263" s="100"/>
    </row>
    <row r="264" spans="7:7" s="43" customFormat="1" x14ac:dyDescent="0.25">
      <c r="G264" s="100"/>
    </row>
    <row r="265" spans="7:7" s="43" customFormat="1" x14ac:dyDescent="0.25">
      <c r="G265" s="100"/>
    </row>
    <row r="266" spans="7:7" s="43" customFormat="1" x14ac:dyDescent="0.25">
      <c r="G266" s="100"/>
    </row>
    <row r="267" spans="7:7" s="43" customFormat="1" x14ac:dyDescent="0.25">
      <c r="G267" s="100"/>
    </row>
    <row r="268" spans="7:7" s="43" customFormat="1" x14ac:dyDescent="0.25">
      <c r="G268" s="100"/>
    </row>
    <row r="269" spans="7:7" s="43" customFormat="1" x14ac:dyDescent="0.25">
      <c r="G269" s="100"/>
    </row>
    <row r="270" spans="7:7" s="43" customFormat="1" x14ac:dyDescent="0.25">
      <c r="G270" s="100"/>
    </row>
    <row r="271" spans="7:7" s="43" customFormat="1" x14ac:dyDescent="0.25">
      <c r="G271" s="100"/>
    </row>
    <row r="272" spans="7:7" s="43" customFormat="1" x14ac:dyDescent="0.25">
      <c r="G272" s="100"/>
    </row>
  </sheetData>
  <mergeCells count="50">
    <mergeCell ref="C74:D74"/>
    <mergeCell ref="C35:D35"/>
    <mergeCell ref="C39:D39"/>
    <mergeCell ref="C56:D56"/>
    <mergeCell ref="C57:D57"/>
    <mergeCell ref="C58:D58"/>
    <mergeCell ref="C59:D59"/>
    <mergeCell ref="C60:D60"/>
    <mergeCell ref="C61:D61"/>
    <mergeCell ref="C63:D63"/>
    <mergeCell ref="C62:D62"/>
    <mergeCell ref="C64:D64"/>
    <mergeCell ref="C65:D65"/>
    <mergeCell ref="C37:D37"/>
    <mergeCell ref="C54:D54"/>
    <mergeCell ref="C38:D38"/>
    <mergeCell ref="C55:D55"/>
    <mergeCell ref="C47:D47"/>
    <mergeCell ref="C31:D31"/>
    <mergeCell ref="C44:D44"/>
    <mergeCell ref="C52:D52"/>
    <mergeCell ref="C36:D36"/>
    <mergeCell ref="C33:D33"/>
    <mergeCell ref="C34:D34"/>
    <mergeCell ref="C41:D41"/>
    <mergeCell ref="C42:D42"/>
    <mergeCell ref="C43:D43"/>
    <mergeCell ref="C45:D45"/>
    <mergeCell ref="C46:D46"/>
    <mergeCell ref="C68:D68"/>
    <mergeCell ref="C70:D70"/>
    <mergeCell ref="C71:D71"/>
    <mergeCell ref="C66:D66"/>
    <mergeCell ref="C67:D67"/>
    <mergeCell ref="C72:D72"/>
    <mergeCell ref="J11:L11"/>
    <mergeCell ref="C69:D69"/>
    <mergeCell ref="C30:D30"/>
    <mergeCell ref="C16:D16"/>
    <mergeCell ref="C17:D17"/>
    <mergeCell ref="C18:D18"/>
    <mergeCell ref="C13:D13"/>
    <mergeCell ref="C12:D12"/>
    <mergeCell ref="C14:D14"/>
    <mergeCell ref="C15:D15"/>
    <mergeCell ref="C20:D20"/>
    <mergeCell ref="C25:D25"/>
    <mergeCell ref="C26:D26"/>
    <mergeCell ref="C53:D53"/>
    <mergeCell ref="C32:D32"/>
  </mergeCells>
  <phoneticPr fontId="9" type="noConversion"/>
  <pageMargins left="0.7" right="0.7" top="0.75" bottom="0.75" header="0.3" footer="0.3"/>
  <pageSetup paperSize="8" scale="2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67053EEF432C4CA3CA14C613AEDEE4" ma:contentTypeVersion="10" ma:contentTypeDescription="Create a new document." ma:contentTypeScope="" ma:versionID="6081772ff22f774a5643acaecb6e5ae4">
  <xsd:schema xmlns:xsd="http://www.w3.org/2001/XMLSchema" xmlns:xs="http://www.w3.org/2001/XMLSchema" xmlns:p="http://schemas.microsoft.com/office/2006/metadata/properties" xmlns:ns2="318bae05-ef4b-44e2-b48b-c3ec69973b15" xmlns:ns3="05d0779b-d9c6-41ac-9319-ab750a3339de" targetNamespace="http://schemas.microsoft.com/office/2006/metadata/properties" ma:root="true" ma:fieldsID="24a41337632578bbd5253f0004b4d1b8" ns2:_="" ns3:_="">
    <xsd:import namespace="318bae05-ef4b-44e2-b48b-c3ec69973b15"/>
    <xsd:import namespace="05d0779b-d9c6-41ac-9319-ab750a3339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bae05-ef4b-44e2-b48b-c3ec69973b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0779b-d9c6-41ac-9319-ab750a333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B55212-A430-4CA8-B8DE-FE4A526912E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1BD426A-DD38-459F-AD3F-3D416E7175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3ABFB-4D63-4827-A9CC-5BF186EFCF78}">
  <ds:schemaRefs>
    <ds:schemaRef ds:uri="http://purl.org/dc/elements/1.1/"/>
    <ds:schemaRef ds:uri="http://www.w3.org/XML/1998/namespace"/>
    <ds:schemaRef ds:uri="http://schemas.microsoft.com/office/infopath/2007/PartnerControls"/>
    <ds:schemaRef ds:uri="318bae05-ef4b-44e2-b48b-c3ec69973b15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05d0779b-d9c6-41ac-9319-ab750a3339de"/>
  </ds:schemaRefs>
</ds:datastoreItem>
</file>

<file path=customXml/itemProps4.xml><?xml version="1.0" encoding="utf-8"?>
<ds:datastoreItem xmlns:ds="http://schemas.openxmlformats.org/officeDocument/2006/customXml" ds:itemID="{E4395190-671D-4721-A26D-DD43118418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Standaard Meubilair</vt:lpstr>
      <vt:lpstr>Perceel 2 Maatwerk Meubilair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11371 - offerte - maatwerk - Hoogendoorn - prijslijst - 110512.xls</dc:title>
  <dc:subject>13 531 - offerte vergelijking - format - 240713.xls</dc:subject>
  <dc:creator>mnijssen</dc:creator>
  <cp:keywords/>
  <dc:description/>
  <cp:lastModifiedBy>Pedro Blom</cp:lastModifiedBy>
  <cp:revision/>
  <cp:lastPrinted>2021-05-06T12:06:09Z</cp:lastPrinted>
  <dcterms:created xsi:type="dcterms:W3CDTF">2012-02-08T08:15:10Z</dcterms:created>
  <dcterms:modified xsi:type="dcterms:W3CDTF">2021-05-06T13:24:19Z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0x010100C067053EEF432C4CA3CA14C613AEDEE4</vt:lpwstr>
  </property>
  <property fmtid="{D5CDD505-2E9C-101B-9397-08002B2CF9AE}" pid="3" name="Order">
    <vt:lpwstr>100.000000000000</vt:lpwstr>
  </property>
  <property fmtid="{D5CDD505-2E9C-101B-9397-08002B2CF9AE}" pid="4" name="To">
    <vt:lpwstr/>
  </property>
  <property fmtid="{D5CDD505-2E9C-101B-9397-08002B2CF9AE}" pid="5" name="From">
    <vt:lpwstr>Daphne Gielesen</vt:lpwstr>
  </property>
  <property fmtid="{D5CDD505-2E9C-101B-9397-08002B2CF9AE}" pid="6" name="Sent">
    <vt:lpwstr>2013-07-24T11:21:34Z</vt:lpwstr>
  </property>
  <property fmtid="{D5CDD505-2E9C-101B-9397-08002B2CF9AE}" pid="7" name="Received">
    <vt:lpwstr>2013-07-24T11:21:34Z</vt:lpwstr>
  </property>
  <property fmtid="{D5CDD505-2E9C-101B-9397-08002B2CF9AE}" pid="8" name="Attachment">
    <vt:lpwstr>0</vt:lpwstr>
  </property>
  <property fmtid="{D5CDD505-2E9C-101B-9397-08002B2CF9AE}" pid="9" name="Client">
    <vt:lpwstr>Booking</vt:lpwstr>
  </property>
  <property fmtid="{D5CDD505-2E9C-101B-9397-08002B2CF9AE}" pid="10" name="Project number">
    <vt:lpwstr>13 531</vt:lpwstr>
  </property>
  <property fmtid="{D5CDD505-2E9C-101B-9397-08002B2CF9AE}" pid="11" name="DocStatus">
    <vt:lpwstr>Draft</vt:lpwstr>
  </property>
  <property fmtid="{D5CDD505-2E9C-101B-9397-08002B2CF9AE}" pid="12" name="ContentType">
    <vt:lpwstr>Procore Project Document</vt:lpwstr>
  </property>
  <property fmtid="{D5CDD505-2E9C-101B-9397-08002B2CF9AE}" pid="13" name="display_urn:schemas-microsoft-com:office:office#Editor">
    <vt:lpwstr>Ludo Basten</vt:lpwstr>
  </property>
  <property fmtid="{D5CDD505-2E9C-101B-9397-08002B2CF9AE}" pid="14" name="display_urn:schemas-microsoft-com:office:office#Author">
    <vt:lpwstr>Daphne Gielesen</vt:lpwstr>
  </property>
  <property fmtid="{D5CDD505-2E9C-101B-9397-08002B2CF9AE}" pid="15" name="Document Type">
    <vt:lpwstr>Offerte vergelijking</vt:lpwstr>
  </property>
  <property fmtid="{D5CDD505-2E9C-101B-9397-08002B2CF9AE}" pid="16" name="Language">
    <vt:lpwstr>English</vt:lpwstr>
  </property>
  <property fmtid="{D5CDD505-2E9C-101B-9397-08002B2CF9AE}" pid="17" name="Phase_nr">
    <vt:lpwstr>0</vt:lpwstr>
  </property>
  <property fmtid="{D5CDD505-2E9C-101B-9397-08002B2CF9AE}" pid="18" name="CategoryDescription">
    <vt:lpwstr/>
  </property>
  <property fmtid="{D5CDD505-2E9C-101B-9397-08002B2CF9AE}" pid="19" name="Group">
    <vt:lpwstr/>
  </property>
  <property fmtid="{D5CDD505-2E9C-101B-9397-08002B2CF9AE}" pid="20" name="TaxCatchAll">
    <vt:lpwstr/>
  </property>
</Properties>
</file>