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https://aevesbv.sharepoint.com/teams/GUFONIC/Gedeelde documenten/General/02 PROJECTEN-NIEUW/Veiligheidsregio IJsselland (VRIJ)/2021/EA Hulpverleningsvoertuigen 2/06 Nota van inlichtingen/NvI-I/"/>
    </mc:Choice>
  </mc:AlternateContent>
  <xr:revisionPtr revIDLastSave="3" documentId="8_{B2B90A62-CE55-4FC1-92CB-A04DD21053A0}" xr6:coauthVersionLast="47" xr6:coauthVersionMax="47" xr10:uidLastSave="{49633148-2001-44EB-8AFF-D5D05F82BBC2}"/>
  <bookViews>
    <workbookView xWindow="-108" yWindow="-108" windowWidth="46296" windowHeight="25680" activeTab="1" xr2:uid="{00000000-000D-0000-FFFF-FFFF00000000}"/>
  </bookViews>
  <sheets>
    <sheet name="HV2" sheetId="4" r:id="rId1"/>
    <sheet name="Specificatie onderhoud cfrm PvE" sheetId="5"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4" i="4" l="1"/>
  <c r="F32" i="4"/>
  <c r="F37" i="4"/>
  <c r="F38" i="4"/>
  <c r="F26" i="4"/>
  <c r="F39" i="4" l="1"/>
  <c r="F25" i="4"/>
  <c r="F27" i="4"/>
  <c r="F30" i="4"/>
  <c r="F23" i="4"/>
  <c r="F31" i="4"/>
  <c r="D15" i="5"/>
  <c r="F21" i="4"/>
  <c r="F22" i="4"/>
  <c r="F28" i="4"/>
  <c r="F29" i="4"/>
  <c r="D35" i="4" l="1"/>
  <c r="F35" i="4" s="1"/>
  <c r="F36" i="4" s="1"/>
  <c r="F20" i="4"/>
  <c r="F33" i="4" s="1"/>
  <c r="F34" i="4" l="1"/>
  <c r="F40" i="4" s="1"/>
  <c r="F41" i="4" s="1"/>
</calcChain>
</file>

<file path=xl/sharedStrings.xml><?xml version="1.0" encoding="utf-8"?>
<sst xmlns="http://schemas.openxmlformats.org/spreadsheetml/2006/main" count="67" uniqueCount="50">
  <si>
    <t>Onderdeel</t>
  </si>
  <si>
    <t>Eenheid</t>
  </si>
  <si>
    <t>Opgegeven prijs (excl. btw)</t>
  </si>
  <si>
    <t>Aantal</t>
  </si>
  <si>
    <t>Totaal (excl. BTW)</t>
  </si>
  <si>
    <t>Per stuk</t>
  </si>
  <si>
    <t>per stuk</t>
  </si>
  <si>
    <t>Totaal Onderhoud</t>
  </si>
  <si>
    <t>Opleiding kerninstructeur bediening</t>
  </si>
  <si>
    <t>Per persoon</t>
  </si>
  <si>
    <t>Totaal Overig</t>
  </si>
  <si>
    <t>Totaalprijs (excl. BTW) (dit bedrag wordt beoordeeld)</t>
  </si>
  <si>
    <t>Inschrijver</t>
  </si>
  <si>
    <t>Naam</t>
  </si>
  <si>
    <t>Functie</t>
  </si>
  <si>
    <t>Onderneming</t>
  </si>
  <si>
    <t>Handtekening</t>
  </si>
  <si>
    <t>Plaats en datum</t>
  </si>
  <si>
    <t>Per jaar</t>
  </si>
  <si>
    <t>Onderhoudskostern voor het voertuigchassis</t>
  </si>
  <si>
    <t>Kosten (wettelijk) verplichte (periodieke) keuringen</t>
  </si>
  <si>
    <t>Keuring van de bepakking</t>
  </si>
  <si>
    <t>Kosten voor het beschikbaar stellen van een (vergelijkbaar) vervangend voeruig</t>
  </si>
  <si>
    <t>Opleiding medewerkers Beheer &amp; Techniek</t>
  </si>
  <si>
    <t>Per keer</t>
  </si>
  <si>
    <t xml:space="preserve">Invulinstructie: U vult in de groen gearceerde velden uw prijs/tarief. Het blad rekent dan vanzelf de totale onderhoudskosten per jaar uit. 
</t>
  </si>
  <si>
    <t xml:space="preserve">Totaal jaarlijkse onderhoudskosten </t>
  </si>
  <si>
    <t xml:space="preserve">Hulpverleningsvoertuig HV2 compleet </t>
  </si>
  <si>
    <t>Totaallevering drie voertuigen inclusief alle prijscomponenten</t>
  </si>
  <si>
    <t>Per voertuig</t>
  </si>
  <si>
    <t>Totaal Levering drie voertuigen + eerste 4 (gekleurde) eisen  (let op: Plafondbedrag bedraagt €1.200.000- incl BTW  dus €991.735,54 excl. BTW)</t>
  </si>
  <si>
    <t>Per jaar
per voertuig</t>
  </si>
  <si>
    <t xml:space="preserve">Jaarlijkse onderhoud gedurende 20 jaar voor drie voertuigen (prijs per voertuig)   (op basis van aangeboden onderhoudsplan) (optioneel af te nemen) </t>
  </si>
  <si>
    <t>Invulinstructie: U vult in de groen gearceerde velden uw prijs/tarief in. Het blad rekent dan vanzelf de totalen uit. Het totaal zoals berekend in de cel "totaalprijs" wordt gebruikt bij het bepalen van uw score. Inschrijver dient de prijsopgave in de excelbijlage rechtsgeldig te ondertekenen
*Indien een optioneel geëiste uitvoering leidt tot een minderprijs, mag bij de betreffende optie(s) een negatief bedrag ingevuld worden;
*Indien een optioneelgeëiste uitvoering onderdeel is van de standaard leveringsomvang / uitvoering, dan mag bij de betreffende optie(s)  € 0,00 ingevuld worden
*Let op: Alle genoemde eisen (rij 21 t/m 32) dienen opgenomen te zijn in uw aanbieding. Deze kunnen optioneel afgenomen worden door de Veiligheidsregio, maar zijn wel geëist.</t>
  </si>
  <si>
    <t>Punten (informatief):</t>
  </si>
  <si>
    <t xml:space="preserve">Specificaties jaarlijkse onderhoudskosten HV2
</t>
  </si>
  <si>
    <t>Onderhoudskosten voor de brandweeropbouw (zoals gedefinieerd in "service-, onderhoudscontract, inhoud" punt 1 in bijlage 4.B van het PvE)</t>
  </si>
  <si>
    <t xml:space="preserve">Prijzenblad HV2
Europese aanbesteding volgens de openbare procedure
voor de levering van HV2's
ten behoeve van
Veiligheidsregio IJsselland
</t>
  </si>
  <si>
    <t>Eis 403-2.A De opgegeven kantelhoek wordt met een praktijktest geverifieerd</t>
  </si>
  <si>
    <t>Eis 404-1.a).A De Lane-Change wordt met een praktijktest geverifieerd</t>
  </si>
  <si>
    <t>Eis 504-14. A De bergingslier is voorzien van een lieruitloop aan de voor- en achterzijde van het voertuig</t>
  </si>
  <si>
    <t>Eis 509-8.A In kast 6 moet een zgn. hygiëne wandje worden geplaatst op een uittrekslede met waterkraan, zeepdispenser, ontsmettingsmiddel dispenser, handdoekenhouder en een aan- en af te koppelen luchtpistool met slang.</t>
  </si>
  <si>
    <t>Eis 603-2.A Indien er een mogelijkheid is de uitlaatmonding aan de linker kant van het voertuig te monteren heeft dit de voorkeur vanwege de locatie van de uitlaatgas afzuiginstallatie.</t>
  </si>
  <si>
    <t>Eis 614-1.A De vulopening van de brandstof- en additieven tank bij voorkeur aan dezelfde voertuigkant aan de rechterzijde</t>
  </si>
  <si>
    <t>Eis 617-2.A Airconditioning met een automatisch werkende climate control.</t>
  </si>
  <si>
    <t>Eis 620-2.A De bestuurderszitplaats is voorzien van een stuurwielairbag.</t>
  </si>
  <si>
    <t>Eis 621-2.A De display van de rondom zicht camera is in het dashbord ingebouwd.</t>
  </si>
  <si>
    <r>
      <t xml:space="preserve">Eis 711-1.A Het voertuig is uitgerust met een af-fabriek (chassis leverancier) geleverde autoradio DAB+ met  </t>
    </r>
    <r>
      <rPr>
        <b/>
        <sz val="10"/>
        <color theme="1"/>
        <rFont val="Calibri"/>
        <family val="2"/>
        <scheme val="minor"/>
      </rPr>
      <t>stuurwielbediening</t>
    </r>
    <r>
      <rPr>
        <sz val="10"/>
        <color theme="1"/>
        <rFont val="Calibri"/>
        <family val="2"/>
        <scheme val="minor"/>
      </rPr>
      <t>.</t>
    </r>
  </si>
  <si>
    <t>Eis 713-4.A Montage van de 2-tonige luchthoorns onder of achter de bumper en beschermd tegen beschadiging en vervuiling.</t>
  </si>
  <si>
    <t>Eis 1101-1.A Aanleveren informatie tb.v. e-learning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</si>
</sst>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Calibri"/>
      <family val="2"/>
      <scheme val="minor"/>
    </font>
    <font>
      <b/>
      <sz val="11"/>
      <color theme="1"/>
      <name val="Calibri"/>
      <family val="2"/>
      <scheme val="minor"/>
    </font>
    <font>
      <sz val="11"/>
      <color theme="1"/>
      <name val="Calibri"/>
      <family val="2"/>
    </font>
    <font>
      <sz val="11"/>
      <color theme="1"/>
      <name val="Calibri"/>
      <family val="2"/>
      <scheme val="minor"/>
    </font>
    <font>
      <sz val="11"/>
      <color theme="0"/>
      <name val="Calibri"/>
      <family val="2"/>
      <scheme val="minor"/>
    </font>
    <font>
      <b/>
      <sz val="12"/>
      <color theme="1"/>
      <name val="Calibri"/>
      <family val="2"/>
      <scheme val="minor"/>
    </font>
    <font>
      <sz val="12"/>
      <color theme="1"/>
      <name val="Calibri"/>
      <family val="2"/>
      <scheme val="minor"/>
    </font>
    <font>
      <b/>
      <sz val="11"/>
      <name val="Calibri"/>
      <family val="2"/>
      <scheme val="minor"/>
    </font>
    <font>
      <b/>
      <sz val="10"/>
      <color theme="0"/>
      <name val="Calibri"/>
      <family val="2"/>
      <scheme val="minor"/>
    </font>
    <font>
      <sz val="10"/>
      <color theme="3" tint="0.59999389629810485"/>
      <name val="Calibri"/>
      <family val="2"/>
      <scheme val="minor"/>
    </font>
    <font>
      <sz val="10"/>
      <name val="Calibri"/>
      <family val="2"/>
      <scheme val="minor"/>
    </font>
    <font>
      <sz val="10"/>
      <color theme="1"/>
      <name val="Calibri"/>
      <family val="2"/>
      <scheme val="minor"/>
    </font>
    <font>
      <b/>
      <sz val="10"/>
      <color theme="1"/>
      <name val="Calibri"/>
      <family val="2"/>
      <scheme val="minor"/>
    </font>
    <font>
      <sz val="10"/>
      <color rgb="FF000000"/>
      <name val="Calibri"/>
      <family val="2"/>
      <scheme val="minor"/>
    </font>
    <font>
      <b/>
      <sz val="11"/>
      <color theme="0"/>
      <name val="Calibri"/>
      <family val="2"/>
      <scheme val="minor"/>
    </font>
    <font>
      <b/>
      <sz val="1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2" tint="-0.249977111117893"/>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indexed="64"/>
      </left>
      <right/>
      <top style="medium">
        <color indexed="64"/>
      </top>
      <bottom style="medium">
        <color indexed="64"/>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style="medium">
        <color indexed="64"/>
      </top>
      <bottom style="medium">
        <color indexed="64"/>
      </bottom>
      <diagonal/>
    </border>
    <border>
      <left/>
      <right/>
      <top style="thin">
        <color auto="1"/>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medium">
        <color indexed="64"/>
      </top>
      <bottom/>
      <diagonal/>
    </border>
  </borders>
  <cellStyleXfs count="2">
    <xf numFmtId="0" fontId="0" fillId="0" borderId="0"/>
    <xf numFmtId="44" fontId="3" fillId="0" borderId="0" applyFont="0" applyFill="0" applyBorder="0" applyAlignment="0" applyProtection="0"/>
  </cellStyleXfs>
  <cellXfs count="81">
    <xf numFmtId="0" fontId="0" fillId="0" borderId="0" xfId="0"/>
    <xf numFmtId="0" fontId="0" fillId="2" borderId="0" xfId="0" applyFill="1" applyProtection="1"/>
    <xf numFmtId="0" fontId="1" fillId="2" borderId="0" xfId="0" applyFont="1" applyFill="1" applyProtection="1"/>
    <xf numFmtId="0" fontId="0" fillId="0" borderId="0" xfId="0" applyProtection="1"/>
    <xf numFmtId="0" fontId="2" fillId="2" borderId="0" xfId="0" applyFont="1" applyFill="1" applyBorder="1" applyAlignment="1" applyProtection="1">
      <alignment horizontal="left" vertical="top" wrapText="1"/>
    </xf>
    <xf numFmtId="0" fontId="0" fillId="2" borderId="0" xfId="0" applyFill="1" applyBorder="1" applyProtection="1"/>
    <xf numFmtId="0" fontId="5" fillId="2" borderId="0" xfId="0" applyFont="1" applyFill="1" applyBorder="1" applyAlignment="1" applyProtection="1">
      <alignment wrapText="1"/>
    </xf>
    <xf numFmtId="0" fontId="6" fillId="2" borderId="0" xfId="0" applyFont="1" applyFill="1" applyBorder="1" applyProtection="1"/>
    <xf numFmtId="44" fontId="5" fillId="2" borderId="0" xfId="0" applyNumberFormat="1" applyFont="1" applyFill="1" applyBorder="1" applyProtection="1"/>
    <xf numFmtId="44" fontId="5" fillId="2" borderId="0" xfId="1" applyFont="1" applyFill="1" applyBorder="1" applyProtection="1"/>
    <xf numFmtId="0" fontId="0" fillId="2" borderId="0" xfId="0" applyNumberFormat="1" applyFill="1" applyProtection="1"/>
    <xf numFmtId="0" fontId="6" fillId="2" borderId="0" xfId="0" applyNumberFormat="1" applyFont="1" applyFill="1" applyBorder="1" applyProtection="1"/>
    <xf numFmtId="0" fontId="0" fillId="0" borderId="0" xfId="0" applyNumberFormat="1" applyProtection="1"/>
    <xf numFmtId="0" fontId="7" fillId="5" borderId="9" xfId="0" applyFont="1" applyFill="1" applyBorder="1" applyAlignment="1" applyProtection="1">
      <alignment horizontal="left"/>
    </xf>
    <xf numFmtId="0" fontId="7" fillId="5" borderId="18" xfId="0" applyFont="1" applyFill="1" applyBorder="1" applyAlignment="1" applyProtection="1">
      <alignment horizontal="left"/>
    </xf>
    <xf numFmtId="0" fontId="8" fillId="3" borderId="1" xfId="0" applyFont="1" applyFill="1" applyBorder="1" applyAlignment="1" applyProtection="1">
      <alignment horizontal="center" vertical="center"/>
    </xf>
    <xf numFmtId="0" fontId="8" fillId="3" borderId="3" xfId="0" applyFont="1" applyFill="1" applyBorder="1" applyAlignment="1" applyProtection="1">
      <alignment horizontal="center" vertical="center"/>
    </xf>
    <xf numFmtId="0" fontId="8" fillId="3" borderId="3" xfId="0" applyNumberFormat="1" applyFont="1" applyFill="1" applyBorder="1" applyAlignment="1" applyProtection="1">
      <alignment horizontal="center" vertical="center"/>
    </xf>
    <xf numFmtId="44" fontId="8" fillId="3" borderId="3" xfId="1" applyFont="1" applyFill="1" applyBorder="1" applyAlignment="1" applyProtection="1">
      <alignment horizontal="center" vertical="center"/>
    </xf>
    <xf numFmtId="0" fontId="9" fillId="3" borderId="2" xfId="0" applyFont="1" applyFill="1" applyBorder="1" applyAlignment="1" applyProtection="1">
      <alignment horizontal="center" vertical="center"/>
    </xf>
    <xf numFmtId="0" fontId="8" fillId="3" borderId="1" xfId="0" applyFont="1" applyFill="1" applyBorder="1" applyAlignment="1" applyProtection="1">
      <alignment vertical="center" wrapText="1"/>
    </xf>
    <xf numFmtId="0" fontId="0" fillId="2" borderId="0" xfId="0" applyFill="1" applyAlignment="1" applyProtection="1">
      <alignment vertical="center"/>
    </xf>
    <xf numFmtId="0" fontId="12" fillId="2" borderId="4" xfId="0" applyFont="1" applyFill="1" applyBorder="1" applyAlignment="1" applyProtection="1">
      <alignment vertical="center"/>
    </xf>
    <xf numFmtId="0" fontId="11" fillId="2" borderId="7" xfId="0" applyFont="1" applyFill="1" applyBorder="1" applyAlignment="1" applyProtection="1">
      <alignment vertical="center"/>
    </xf>
    <xf numFmtId="0" fontId="0" fillId="0" borderId="0" xfId="0" applyAlignment="1" applyProtection="1">
      <alignment vertical="center"/>
    </xf>
    <xf numFmtId="0" fontId="10" fillId="0" borderId="1" xfId="0" applyFont="1" applyFill="1" applyBorder="1" applyAlignment="1" applyProtection="1">
      <alignment vertical="center"/>
    </xf>
    <xf numFmtId="44" fontId="10" fillId="4" borderId="3" xfId="1" applyFont="1" applyFill="1" applyBorder="1" applyAlignment="1" applyProtection="1">
      <alignment horizontal="center" vertical="center"/>
      <protection locked="0"/>
    </xf>
    <xf numFmtId="0" fontId="10" fillId="5" borderId="1" xfId="0" applyFont="1" applyFill="1" applyBorder="1" applyAlignment="1" applyProtection="1">
      <alignment vertical="center"/>
    </xf>
    <xf numFmtId="44" fontId="10" fillId="5" borderId="3" xfId="1" applyFont="1" applyFill="1" applyBorder="1" applyAlignment="1" applyProtection="1">
      <alignment horizontal="center" vertical="center"/>
      <protection locked="0"/>
    </xf>
    <xf numFmtId="0" fontId="11" fillId="2" borderId="8" xfId="1" applyNumberFormat="1" applyFont="1" applyFill="1" applyBorder="1" applyAlignment="1" applyProtection="1">
      <alignment horizontal="center" vertical="center"/>
    </xf>
    <xf numFmtId="0" fontId="11" fillId="2" borderId="1" xfId="0" applyFont="1" applyFill="1" applyBorder="1" applyAlignment="1" applyProtection="1">
      <alignment horizontal="left" vertical="center" wrapText="1"/>
    </xf>
    <xf numFmtId="0" fontId="10" fillId="0" borderId="3" xfId="1" applyNumberFormat="1" applyFont="1" applyFill="1" applyBorder="1" applyAlignment="1" applyProtection="1">
      <alignment horizontal="center" vertical="center"/>
    </xf>
    <xf numFmtId="0" fontId="12" fillId="5" borderId="1" xfId="0" applyFont="1" applyFill="1" applyBorder="1" applyAlignment="1" applyProtection="1">
      <alignment horizontal="left" vertical="center" wrapText="1"/>
    </xf>
    <xf numFmtId="0" fontId="10" fillId="5" borderId="3" xfId="1" applyNumberFormat="1" applyFont="1" applyFill="1" applyBorder="1" applyAlignment="1" applyProtection="1">
      <alignment horizontal="center" vertical="center"/>
    </xf>
    <xf numFmtId="0" fontId="10" fillId="0" borderId="1" xfId="0" applyFont="1" applyBorder="1" applyAlignment="1" applyProtection="1">
      <alignment vertical="center"/>
    </xf>
    <xf numFmtId="0" fontId="13" fillId="2" borderId="1" xfId="0" applyFont="1" applyFill="1" applyBorder="1" applyAlignment="1" applyProtection="1">
      <alignment horizontal="left" vertical="center" wrapText="1"/>
    </xf>
    <xf numFmtId="0" fontId="13" fillId="0" borderId="1" xfId="0" applyFont="1" applyBorder="1" applyAlignment="1" applyProtection="1">
      <alignment horizontal="left" vertical="center"/>
    </xf>
    <xf numFmtId="0" fontId="5" fillId="2" borderId="0" xfId="0" applyNumberFormat="1" applyFont="1" applyFill="1" applyBorder="1" applyAlignment="1" applyProtection="1">
      <alignment horizontal="right" vertical="top"/>
    </xf>
    <xf numFmtId="0" fontId="10" fillId="0" borderId="5" xfId="0" applyFont="1" applyBorder="1" applyAlignment="1" applyProtection="1">
      <alignment vertical="center"/>
    </xf>
    <xf numFmtId="0" fontId="10" fillId="0" borderId="1" xfId="1" applyNumberFormat="1" applyFont="1" applyFill="1" applyBorder="1" applyAlignment="1" applyProtection="1">
      <alignment horizontal="center" vertical="center"/>
    </xf>
    <xf numFmtId="0" fontId="15" fillId="5" borderId="1" xfId="0" applyFont="1" applyFill="1" applyBorder="1" applyAlignment="1" applyProtection="1">
      <alignment horizontal="left" vertical="center" wrapText="1"/>
    </xf>
    <xf numFmtId="0" fontId="11" fillId="7" borderId="1" xfId="0" applyFont="1" applyFill="1" applyBorder="1" applyAlignment="1" applyProtection="1">
      <alignment horizontal="left" vertical="center" wrapText="1"/>
    </xf>
    <xf numFmtId="0" fontId="10" fillId="0" borderId="1" xfId="0" applyFont="1" applyFill="1" applyBorder="1" applyAlignment="1" applyProtection="1">
      <alignment vertical="center" wrapText="1"/>
    </xf>
    <xf numFmtId="44" fontId="11" fillId="2" borderId="5" xfId="1" applyFont="1" applyFill="1" applyBorder="1" applyAlignment="1" applyProtection="1">
      <alignment horizontal="center" vertical="center"/>
    </xf>
    <xf numFmtId="0" fontId="15" fillId="7" borderId="1" xfId="0" applyFont="1" applyFill="1" applyBorder="1" applyAlignment="1" applyProtection="1">
      <alignment horizontal="left" vertical="center" wrapText="1"/>
    </xf>
    <xf numFmtId="0" fontId="10" fillId="7" borderId="1" xfId="0" applyFont="1" applyFill="1" applyBorder="1" applyAlignment="1" applyProtection="1">
      <alignment vertical="center"/>
    </xf>
    <xf numFmtId="0" fontId="10" fillId="7" borderId="3" xfId="1" applyNumberFormat="1" applyFont="1" applyFill="1" applyBorder="1" applyAlignment="1" applyProtection="1">
      <alignment horizontal="center" vertical="center"/>
    </xf>
    <xf numFmtId="44" fontId="10" fillId="7" borderId="3" xfId="1" applyFont="1" applyFill="1" applyBorder="1" applyAlignment="1" applyProtection="1">
      <alignment horizontal="center" vertical="center"/>
    </xf>
    <xf numFmtId="44" fontId="10" fillId="5" borderId="3" xfId="1" applyFont="1" applyFill="1" applyBorder="1" applyAlignment="1" applyProtection="1">
      <alignment horizontal="center" vertical="center"/>
    </xf>
    <xf numFmtId="2" fontId="5" fillId="0" borderId="19" xfId="0" applyNumberFormat="1" applyFont="1" applyFill="1" applyBorder="1" applyProtection="1"/>
    <xf numFmtId="0" fontId="4" fillId="3" borderId="0" xfId="0" applyFont="1" applyFill="1" applyBorder="1" applyAlignment="1" applyProtection="1">
      <alignment horizontal="center" vertical="top" wrapText="1"/>
    </xf>
    <xf numFmtId="0" fontId="2" fillId="2" borderId="0" xfId="0" applyFont="1" applyFill="1" applyBorder="1" applyAlignment="1" applyProtection="1">
      <alignment horizontal="justify" vertical="top" wrapText="1"/>
    </xf>
    <xf numFmtId="0" fontId="0" fillId="2" borderId="0" xfId="0" applyFill="1" applyBorder="1" applyAlignment="1" applyProtection="1"/>
    <xf numFmtId="0" fontId="4" fillId="3" borderId="0" xfId="0" applyFont="1" applyFill="1" applyBorder="1" applyAlignment="1" applyProtection="1">
      <alignment horizontal="left" vertical="top" wrapText="1"/>
    </xf>
    <xf numFmtId="44" fontId="11" fillId="2" borderId="3" xfId="1" applyFont="1" applyFill="1" applyBorder="1" applyAlignment="1" applyProtection="1">
      <alignment horizontal="center" vertical="center"/>
    </xf>
    <xf numFmtId="44" fontId="11" fillId="2" borderId="5" xfId="1" applyFont="1" applyFill="1" applyBorder="1" applyAlignment="1" applyProtection="1">
      <alignment horizontal="center" vertical="center"/>
    </xf>
    <xf numFmtId="0" fontId="11" fillId="2" borderId="7" xfId="0" applyFont="1" applyFill="1" applyBorder="1" applyAlignment="1" applyProtection="1">
      <alignment horizontal="center" vertical="center"/>
    </xf>
    <xf numFmtId="0" fontId="11" fillId="2" borderId="6" xfId="0" applyFont="1" applyFill="1" applyBorder="1" applyAlignment="1" applyProtection="1">
      <alignment horizontal="center" vertical="center"/>
    </xf>
    <xf numFmtId="44" fontId="11" fillId="7" borderId="3" xfId="1" applyFont="1" applyFill="1" applyBorder="1" applyAlignment="1" applyProtection="1">
      <alignment horizontal="center" vertical="center"/>
    </xf>
    <xf numFmtId="44" fontId="11" fillId="7" borderId="5" xfId="1" applyFont="1" applyFill="1" applyBorder="1" applyAlignment="1" applyProtection="1">
      <alignment horizontal="center" vertical="center"/>
    </xf>
    <xf numFmtId="44" fontId="11" fillId="5" borderId="3" xfId="1" applyFont="1" applyFill="1" applyBorder="1" applyAlignment="1" applyProtection="1">
      <alignment horizontal="center" vertical="center"/>
    </xf>
    <xf numFmtId="44" fontId="11" fillId="5" borderId="5" xfId="1" applyFont="1" applyFill="1" applyBorder="1" applyAlignment="1" applyProtection="1">
      <alignment horizontal="center" vertical="center"/>
    </xf>
    <xf numFmtId="44" fontId="12" fillId="2" borderId="4" xfId="1" applyFont="1" applyFill="1" applyBorder="1" applyAlignment="1" applyProtection="1">
      <alignment horizontal="center" vertical="center"/>
    </xf>
    <xf numFmtId="44" fontId="12" fillId="2" borderId="6" xfId="1" applyFont="1" applyFill="1" applyBorder="1" applyAlignment="1" applyProtection="1">
      <alignment horizontal="center" vertical="center"/>
    </xf>
    <xf numFmtId="44" fontId="0" fillId="0" borderId="8" xfId="0" applyNumberFormat="1" applyBorder="1" applyAlignment="1" applyProtection="1">
      <alignment vertical="top"/>
    </xf>
    <xf numFmtId="0" fontId="0" fillId="0" borderId="5" xfId="0" applyBorder="1" applyAlignment="1" applyProtection="1">
      <alignment vertical="top"/>
    </xf>
    <xf numFmtId="0" fontId="0" fillId="4" borderId="9" xfId="0" applyFont="1" applyFill="1" applyBorder="1" applyAlignment="1" applyProtection="1">
      <alignment horizontal="center"/>
    </xf>
    <xf numFmtId="0" fontId="0" fillId="4" borderId="11" xfId="0" applyFont="1" applyFill="1" applyBorder="1" applyAlignment="1" applyProtection="1">
      <alignment horizontal="center"/>
    </xf>
    <xf numFmtId="0" fontId="7" fillId="6" borderId="9" xfId="0" applyFont="1" applyFill="1" applyBorder="1" applyAlignment="1" applyProtection="1">
      <alignment horizontal="center"/>
    </xf>
    <xf numFmtId="0" fontId="7" fillId="6" borderId="10" xfId="0" applyFont="1" applyFill="1" applyBorder="1" applyAlignment="1" applyProtection="1">
      <alignment horizontal="center"/>
    </xf>
    <xf numFmtId="0" fontId="7" fillId="6" borderId="11" xfId="0" applyFont="1" applyFill="1" applyBorder="1" applyAlignment="1" applyProtection="1">
      <alignment horizontal="center"/>
    </xf>
    <xf numFmtId="0" fontId="0" fillId="4" borderId="10" xfId="0" applyFont="1" applyFill="1" applyBorder="1" applyAlignment="1" applyProtection="1">
      <alignment horizontal="center"/>
    </xf>
    <xf numFmtId="0" fontId="7" fillId="5" borderId="12" xfId="0" applyFont="1" applyFill="1" applyBorder="1" applyAlignment="1" applyProtection="1">
      <alignment horizontal="left" vertical="top"/>
    </xf>
    <xf numFmtId="0" fontId="7" fillId="5" borderId="15" xfId="0" applyFont="1" applyFill="1" applyBorder="1" applyAlignment="1" applyProtection="1">
      <alignment horizontal="left" vertical="top"/>
    </xf>
    <xf numFmtId="0" fontId="0" fillId="4" borderId="13" xfId="0" applyFont="1" applyFill="1" applyBorder="1" applyAlignment="1" applyProtection="1">
      <alignment horizontal="center"/>
    </xf>
    <xf numFmtId="0" fontId="0" fillId="4" borderId="14" xfId="0" applyFont="1" applyFill="1" applyBorder="1" applyAlignment="1" applyProtection="1">
      <alignment horizontal="center"/>
    </xf>
    <xf numFmtId="0" fontId="0" fillId="4" borderId="1" xfId="0" applyFont="1" applyFill="1" applyBorder="1" applyAlignment="1" applyProtection="1">
      <alignment horizontal="center"/>
    </xf>
    <xf numFmtId="0" fontId="0" fillId="4" borderId="16" xfId="0" applyFont="1" applyFill="1" applyBorder="1" applyAlignment="1" applyProtection="1">
      <alignment horizontal="center"/>
    </xf>
    <xf numFmtId="0" fontId="0" fillId="4" borderId="2" xfId="0" applyFont="1" applyFill="1" applyBorder="1" applyAlignment="1" applyProtection="1">
      <alignment horizontal="center"/>
    </xf>
    <xf numFmtId="0" fontId="0" fillId="4" borderId="17" xfId="0" applyFont="1" applyFill="1" applyBorder="1" applyAlignment="1" applyProtection="1">
      <alignment horizontal="center"/>
    </xf>
    <xf numFmtId="0" fontId="14" fillId="3" borderId="0" xfId="0" applyFont="1" applyFill="1" applyBorder="1" applyAlignment="1" applyProtection="1">
      <alignment horizontal="left" vertical="top" wrapText="1"/>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433917</xdr:colOff>
      <xdr:row>0</xdr:row>
      <xdr:rowOff>179917</xdr:rowOff>
    </xdr:from>
    <xdr:to>
      <xdr:col>1</xdr:col>
      <xdr:colOff>2401928</xdr:colOff>
      <xdr:row>6</xdr:row>
      <xdr:rowOff>118371</xdr:rowOff>
    </xdr:to>
    <xdr:pic>
      <xdr:nvPicPr>
        <xdr:cNvPr id="2" name="Afbeelding 1">
          <a:extLst>
            <a:ext uri="{FF2B5EF4-FFF2-40B4-BE49-F238E27FC236}">
              <a16:creationId xmlns:a16="http://schemas.microsoft.com/office/drawing/2014/main" id="{C22E0A8D-25DE-477F-8FBA-4C91C1C06D77}"/>
            </a:ext>
          </a:extLst>
        </xdr:cNvPr>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1047750" y="179917"/>
          <a:ext cx="1968011" cy="108145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85725</xdr:colOff>
      <xdr:row>0</xdr:row>
      <xdr:rowOff>76200</xdr:rowOff>
    </xdr:from>
    <xdr:to>
      <xdr:col>1</xdr:col>
      <xdr:colOff>1866900</xdr:colOff>
      <xdr:row>4</xdr:row>
      <xdr:rowOff>180975</xdr:rowOff>
    </xdr:to>
    <xdr:pic>
      <xdr:nvPicPr>
        <xdr:cNvPr id="3" name="Afbeelding 2">
          <a:extLst>
            <a:ext uri="{FF2B5EF4-FFF2-40B4-BE49-F238E27FC236}">
              <a16:creationId xmlns:a16="http://schemas.microsoft.com/office/drawing/2014/main" id="{67C09150-A9E3-4CA1-B118-E6800A542665}"/>
            </a:ext>
          </a:extLst>
        </xdr:cNvPr>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1304925" y="76200"/>
          <a:ext cx="1781175" cy="8667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1"/>
  <sheetViews>
    <sheetView showGridLines="0" topLeftCell="A4" zoomScaleNormal="100" workbookViewId="0">
      <selection activeCell="K46" sqref="K46"/>
    </sheetView>
  </sheetViews>
  <sheetFormatPr defaultColWidth="9.109375" defaultRowHeight="14.4" x14ac:dyDescent="0.3"/>
  <cols>
    <col min="1" max="1" width="9.109375" style="3" customWidth="1"/>
    <col min="2" max="2" width="97.33203125" style="3" customWidth="1"/>
    <col min="3" max="3" width="10.6640625" style="3" customWidth="1"/>
    <col min="4" max="4" width="24.5546875" style="3" customWidth="1"/>
    <col min="5" max="5" width="7.44140625" style="12" customWidth="1"/>
    <col min="6" max="6" width="14.6640625" style="3" customWidth="1"/>
    <col min="7" max="7" width="9" style="3" customWidth="1"/>
    <col min="8" max="8" width="9.109375" style="3" customWidth="1"/>
    <col min="9" max="16384" width="9.109375" style="3"/>
  </cols>
  <sheetData>
    <row r="1" spans="1:11" x14ac:dyDescent="0.3">
      <c r="A1" s="1"/>
      <c r="B1" s="2"/>
      <c r="C1" s="1"/>
      <c r="D1" s="1"/>
      <c r="E1" s="10"/>
      <c r="F1" s="1"/>
      <c r="G1" s="1"/>
      <c r="H1" s="1"/>
      <c r="I1" s="1"/>
      <c r="J1" s="1"/>
    </row>
    <row r="2" spans="1:11" x14ac:dyDescent="0.3">
      <c r="A2" s="1"/>
      <c r="B2" s="2"/>
      <c r="C2" s="1"/>
      <c r="D2" s="1"/>
      <c r="E2" s="10"/>
      <c r="F2" s="1"/>
      <c r="G2" s="1"/>
      <c r="H2" s="1"/>
      <c r="I2" s="1"/>
      <c r="J2" s="1"/>
    </row>
    <row r="3" spans="1:11" x14ac:dyDescent="0.3">
      <c r="A3" s="1"/>
      <c r="B3" s="2"/>
      <c r="C3" s="1"/>
      <c r="D3" s="1"/>
      <c r="E3" s="10"/>
      <c r="F3" s="1"/>
      <c r="G3" s="1"/>
      <c r="H3" s="1"/>
      <c r="I3" s="1"/>
      <c r="J3" s="1"/>
    </row>
    <row r="4" spans="1:11" x14ac:dyDescent="0.3">
      <c r="A4" s="1"/>
      <c r="B4" s="2"/>
      <c r="C4" s="1"/>
      <c r="D4" s="1"/>
      <c r="E4" s="10"/>
      <c r="F4" s="1"/>
      <c r="G4" s="1"/>
      <c r="H4" s="1"/>
      <c r="I4" s="1"/>
      <c r="J4" s="1"/>
    </row>
    <row r="5" spans="1:11" x14ac:dyDescent="0.3">
      <c r="A5" s="1"/>
      <c r="B5" s="2"/>
      <c r="C5" s="1"/>
      <c r="D5" s="1"/>
      <c r="E5" s="10"/>
      <c r="F5" s="1"/>
      <c r="G5" s="1"/>
      <c r="H5" s="1"/>
      <c r="I5" s="1"/>
      <c r="J5" s="1"/>
    </row>
    <row r="6" spans="1:11" x14ac:dyDescent="0.3">
      <c r="A6" s="1"/>
      <c r="B6" s="2"/>
      <c r="C6" s="1"/>
      <c r="D6" s="1"/>
      <c r="E6" s="10"/>
      <c r="F6" s="1"/>
      <c r="G6" s="1"/>
      <c r="H6" s="1"/>
      <c r="I6" s="1"/>
      <c r="J6" s="1"/>
    </row>
    <row r="7" spans="1:11" x14ac:dyDescent="0.3">
      <c r="A7" s="1"/>
      <c r="B7" s="1"/>
      <c r="C7" s="1"/>
      <c r="D7" s="1"/>
      <c r="E7" s="10"/>
      <c r="F7" s="1"/>
      <c r="G7" s="1"/>
      <c r="H7" s="1"/>
      <c r="I7" s="1"/>
      <c r="J7" s="1"/>
    </row>
    <row r="8" spans="1:11" ht="15" customHeight="1" x14ac:dyDescent="0.3">
      <c r="A8" s="1"/>
      <c r="B8" s="50" t="s">
        <v>37</v>
      </c>
      <c r="C8" s="50"/>
      <c r="D8" s="50"/>
      <c r="E8" s="50"/>
      <c r="F8" s="50"/>
      <c r="G8" s="50"/>
      <c r="H8" s="1"/>
      <c r="I8" s="1"/>
      <c r="J8" s="1"/>
      <c r="K8" s="1"/>
    </row>
    <row r="9" spans="1:11" x14ac:dyDescent="0.3">
      <c r="A9" s="1"/>
      <c r="B9" s="50"/>
      <c r="C9" s="50"/>
      <c r="D9" s="50"/>
      <c r="E9" s="50"/>
      <c r="F9" s="50"/>
      <c r="G9" s="50"/>
      <c r="H9" s="1"/>
      <c r="I9" s="1"/>
      <c r="J9" s="1"/>
      <c r="K9" s="1"/>
    </row>
    <row r="10" spans="1:11" x14ac:dyDescent="0.3">
      <c r="A10" s="1"/>
      <c r="B10" s="50"/>
      <c r="C10" s="50"/>
      <c r="D10" s="50"/>
      <c r="E10" s="50"/>
      <c r="F10" s="50"/>
      <c r="G10" s="50"/>
      <c r="H10" s="1"/>
      <c r="I10" s="1"/>
      <c r="J10" s="1"/>
      <c r="K10" s="1"/>
    </row>
    <row r="11" spans="1:11" x14ac:dyDescent="0.3">
      <c r="A11" s="1"/>
      <c r="B11" s="50"/>
      <c r="C11" s="50"/>
      <c r="D11" s="50"/>
      <c r="E11" s="50"/>
      <c r="F11" s="50"/>
      <c r="G11" s="50"/>
      <c r="H11" s="1"/>
      <c r="I11" s="1"/>
      <c r="J11" s="1"/>
      <c r="K11" s="1"/>
    </row>
    <row r="12" spans="1:11" x14ac:dyDescent="0.3">
      <c r="A12" s="1"/>
      <c r="B12" s="50"/>
      <c r="C12" s="50"/>
      <c r="D12" s="50"/>
      <c r="E12" s="50"/>
      <c r="F12" s="50"/>
      <c r="G12" s="50"/>
      <c r="H12" s="1"/>
      <c r="I12" s="1"/>
      <c r="J12" s="1"/>
      <c r="K12" s="1"/>
    </row>
    <row r="13" spans="1:11" x14ac:dyDescent="0.3">
      <c r="A13" s="1"/>
      <c r="B13" s="50"/>
      <c r="C13" s="50"/>
      <c r="D13" s="50"/>
      <c r="E13" s="50"/>
      <c r="F13" s="50"/>
      <c r="G13" s="50"/>
      <c r="H13" s="1"/>
      <c r="I13" s="1"/>
      <c r="J13" s="1"/>
      <c r="K13" s="1"/>
    </row>
    <row r="14" spans="1:11" ht="11.25" customHeight="1" x14ac:dyDescent="0.3">
      <c r="A14" s="1"/>
      <c r="B14" s="50"/>
      <c r="C14" s="50"/>
      <c r="D14" s="50"/>
      <c r="E14" s="50"/>
      <c r="F14" s="50"/>
      <c r="G14" s="50"/>
      <c r="H14" s="1"/>
      <c r="I14" s="1"/>
      <c r="J14" s="1"/>
      <c r="K14" s="1"/>
    </row>
    <row r="15" spans="1:11" ht="10.5" customHeight="1" x14ac:dyDescent="0.3">
      <c r="A15" s="1"/>
      <c r="B15" s="50"/>
      <c r="C15" s="50"/>
      <c r="D15" s="50"/>
      <c r="E15" s="50"/>
      <c r="F15" s="50"/>
      <c r="G15" s="50"/>
      <c r="H15" s="1"/>
      <c r="I15" s="1"/>
      <c r="J15" s="1"/>
      <c r="K15" s="1"/>
    </row>
    <row r="16" spans="1:11" ht="12" customHeight="1" x14ac:dyDescent="0.3">
      <c r="A16" s="1"/>
      <c r="B16" s="50"/>
      <c r="C16" s="50"/>
      <c r="D16" s="50"/>
      <c r="E16" s="50"/>
      <c r="F16" s="50"/>
      <c r="G16" s="50"/>
      <c r="H16" s="1"/>
      <c r="I16" s="1"/>
      <c r="J16" s="1"/>
      <c r="K16" s="1"/>
    </row>
    <row r="17" spans="1:12" ht="100.5" customHeight="1" x14ac:dyDescent="0.3">
      <c r="A17" s="1"/>
      <c r="B17" s="53" t="s">
        <v>33</v>
      </c>
      <c r="C17" s="53"/>
      <c r="D17" s="53"/>
      <c r="E17" s="53"/>
      <c r="F17" s="53"/>
      <c r="G17" s="53"/>
      <c r="H17" s="1"/>
      <c r="I17" s="1"/>
      <c r="J17" s="1"/>
      <c r="K17" s="1"/>
    </row>
    <row r="18" spans="1:12" x14ac:dyDescent="0.3">
      <c r="A18" s="1"/>
      <c r="B18" s="4"/>
      <c r="C18" s="51"/>
      <c r="D18" s="51"/>
      <c r="E18" s="51"/>
      <c r="F18" s="52"/>
      <c r="G18" s="5"/>
      <c r="H18" s="1"/>
      <c r="I18" s="1"/>
      <c r="J18" s="1"/>
      <c r="K18" s="1"/>
      <c r="L18" s="1"/>
    </row>
    <row r="19" spans="1:12" ht="16.5" customHeight="1" x14ac:dyDescent="0.3">
      <c r="A19" s="1"/>
      <c r="B19" s="20" t="s">
        <v>0</v>
      </c>
      <c r="C19" s="15" t="s">
        <v>1</v>
      </c>
      <c r="D19" s="16" t="s">
        <v>2</v>
      </c>
      <c r="E19" s="17" t="s">
        <v>3</v>
      </c>
      <c r="F19" s="18" t="s">
        <v>4</v>
      </c>
      <c r="G19" s="19"/>
      <c r="H19" s="1"/>
      <c r="I19" s="1"/>
      <c r="J19" s="1"/>
      <c r="K19" s="1"/>
      <c r="L19" s="1"/>
    </row>
    <row r="20" spans="1:12" x14ac:dyDescent="0.3">
      <c r="A20" s="1"/>
      <c r="B20" s="30" t="s">
        <v>27</v>
      </c>
      <c r="C20" s="25" t="s">
        <v>5</v>
      </c>
      <c r="D20" s="26"/>
      <c r="E20" s="31">
        <v>3</v>
      </c>
      <c r="F20" s="54">
        <f>D20*E20</f>
        <v>0</v>
      </c>
      <c r="G20" s="55"/>
      <c r="H20" s="1"/>
      <c r="I20" s="1"/>
      <c r="J20" s="1"/>
      <c r="K20" s="1"/>
      <c r="L20" s="1"/>
    </row>
    <row r="21" spans="1:12" x14ac:dyDescent="0.3">
      <c r="A21" s="1"/>
      <c r="B21" s="41" t="s">
        <v>38</v>
      </c>
      <c r="C21" s="25" t="s">
        <v>6</v>
      </c>
      <c r="D21" s="26"/>
      <c r="E21" s="31">
        <v>1</v>
      </c>
      <c r="F21" s="54">
        <f t="shared" ref="F21:F29" si="0">D21*E21</f>
        <v>0</v>
      </c>
      <c r="G21" s="55"/>
      <c r="H21" s="1"/>
      <c r="I21" s="1"/>
      <c r="J21" s="1"/>
      <c r="K21" s="1"/>
      <c r="L21" s="1"/>
    </row>
    <row r="22" spans="1:12" x14ac:dyDescent="0.3">
      <c r="A22" s="1"/>
      <c r="B22" s="41" t="s">
        <v>39</v>
      </c>
      <c r="C22" s="25" t="s">
        <v>5</v>
      </c>
      <c r="D22" s="26"/>
      <c r="E22" s="31">
        <v>1</v>
      </c>
      <c r="F22" s="54">
        <f t="shared" si="0"/>
        <v>0</v>
      </c>
      <c r="G22" s="55"/>
      <c r="H22" s="1"/>
      <c r="I22" s="1"/>
      <c r="J22" s="1"/>
      <c r="K22" s="1"/>
      <c r="L22" s="1"/>
    </row>
    <row r="23" spans="1:12" x14ac:dyDescent="0.3">
      <c r="A23" s="1"/>
      <c r="B23" s="41" t="s">
        <v>46</v>
      </c>
      <c r="C23" s="25" t="s">
        <v>6</v>
      </c>
      <c r="D23" s="26"/>
      <c r="E23" s="31">
        <v>3</v>
      </c>
      <c r="F23" s="54">
        <f>D23*E23</f>
        <v>0</v>
      </c>
      <c r="G23" s="55"/>
      <c r="H23" s="1"/>
      <c r="I23" s="1"/>
      <c r="J23" s="1"/>
      <c r="K23" s="1"/>
      <c r="L23" s="1"/>
    </row>
    <row r="24" spans="1:12" ht="27.6" x14ac:dyDescent="0.3">
      <c r="A24" s="1"/>
      <c r="B24" s="41" t="s">
        <v>48</v>
      </c>
      <c r="C24" s="25" t="s">
        <v>29</v>
      </c>
      <c r="D24" s="26"/>
      <c r="E24" s="31">
        <v>3</v>
      </c>
      <c r="F24" s="54">
        <f t="shared" ref="F24" si="1">D24*E24</f>
        <v>0</v>
      </c>
      <c r="G24" s="55"/>
      <c r="H24" s="1"/>
      <c r="I24" s="1"/>
      <c r="J24" s="1"/>
      <c r="K24" s="1"/>
      <c r="L24" s="1"/>
    </row>
    <row r="25" spans="1:12" x14ac:dyDescent="0.3">
      <c r="A25" s="1"/>
      <c r="B25" s="30" t="s">
        <v>40</v>
      </c>
      <c r="C25" s="25" t="s">
        <v>6</v>
      </c>
      <c r="D25" s="26"/>
      <c r="E25" s="31">
        <v>3</v>
      </c>
      <c r="F25" s="54">
        <f t="shared" ref="F25" si="2">D25*E25</f>
        <v>0</v>
      </c>
      <c r="G25" s="55"/>
      <c r="H25" s="1"/>
      <c r="I25" s="1"/>
      <c r="J25" s="1"/>
      <c r="K25" s="1"/>
      <c r="L25" s="1"/>
    </row>
    <row r="26" spans="1:12" ht="27.6" x14ac:dyDescent="0.3">
      <c r="A26" s="1"/>
      <c r="B26" s="30" t="s">
        <v>41</v>
      </c>
      <c r="C26" s="25" t="s">
        <v>6</v>
      </c>
      <c r="D26" s="26"/>
      <c r="E26" s="31">
        <v>3</v>
      </c>
      <c r="F26" s="54">
        <f t="shared" ref="F26" si="3">D26*E26</f>
        <v>0</v>
      </c>
      <c r="G26" s="55"/>
      <c r="H26" s="1"/>
      <c r="I26" s="1"/>
      <c r="J26" s="1"/>
      <c r="K26" s="1"/>
      <c r="L26" s="1"/>
    </row>
    <row r="27" spans="1:12" ht="27.6" x14ac:dyDescent="0.3">
      <c r="A27" s="1"/>
      <c r="B27" s="30" t="s">
        <v>42</v>
      </c>
      <c r="C27" s="25" t="s">
        <v>5</v>
      </c>
      <c r="D27" s="26"/>
      <c r="E27" s="31">
        <v>3</v>
      </c>
      <c r="F27" s="54">
        <f t="shared" si="0"/>
        <v>0</v>
      </c>
      <c r="G27" s="55"/>
      <c r="H27" s="1"/>
      <c r="I27" s="1"/>
      <c r="J27" s="1"/>
      <c r="K27" s="1"/>
      <c r="L27" s="1"/>
    </row>
    <row r="28" spans="1:12" ht="21.6" customHeight="1" x14ac:dyDescent="0.3">
      <c r="A28" s="1"/>
      <c r="B28" s="35" t="s">
        <v>43</v>
      </c>
      <c r="C28" s="25" t="s">
        <v>5</v>
      </c>
      <c r="D28" s="26"/>
      <c r="E28" s="31">
        <v>3</v>
      </c>
      <c r="F28" s="54">
        <f t="shared" si="0"/>
        <v>0</v>
      </c>
      <c r="G28" s="55"/>
      <c r="H28" s="1"/>
      <c r="I28" s="1"/>
      <c r="J28" s="1"/>
      <c r="K28" s="1"/>
      <c r="L28" s="1"/>
    </row>
    <row r="29" spans="1:12" x14ac:dyDescent="0.3">
      <c r="A29" s="1"/>
      <c r="B29" s="30" t="s">
        <v>44</v>
      </c>
      <c r="C29" s="25" t="s">
        <v>5</v>
      </c>
      <c r="D29" s="26"/>
      <c r="E29" s="31">
        <v>3</v>
      </c>
      <c r="F29" s="54">
        <f t="shared" si="0"/>
        <v>0</v>
      </c>
      <c r="G29" s="55"/>
      <c r="H29" s="1"/>
      <c r="I29" s="1"/>
      <c r="J29" s="1"/>
      <c r="K29" s="1"/>
      <c r="L29" s="1"/>
    </row>
    <row r="30" spans="1:12" x14ac:dyDescent="0.3">
      <c r="A30" s="1"/>
      <c r="B30" s="30" t="s">
        <v>45</v>
      </c>
      <c r="C30" s="25" t="s">
        <v>6</v>
      </c>
      <c r="D30" s="26"/>
      <c r="E30" s="31">
        <v>3</v>
      </c>
      <c r="F30" s="54">
        <f t="shared" ref="F30:F31" si="4">D30*E30</f>
        <v>0</v>
      </c>
      <c r="G30" s="55"/>
      <c r="H30" s="1"/>
      <c r="I30" s="1"/>
      <c r="J30" s="1"/>
      <c r="K30" s="1"/>
      <c r="L30" s="1"/>
    </row>
    <row r="31" spans="1:12" ht="27.6" x14ac:dyDescent="0.3">
      <c r="A31" s="1"/>
      <c r="B31" s="30" t="s">
        <v>47</v>
      </c>
      <c r="C31" s="25" t="s">
        <v>6</v>
      </c>
      <c r="D31" s="26"/>
      <c r="E31" s="31">
        <v>3</v>
      </c>
      <c r="F31" s="54">
        <f t="shared" si="4"/>
        <v>0</v>
      </c>
      <c r="G31" s="55"/>
      <c r="H31" s="1"/>
      <c r="I31" s="1"/>
      <c r="J31" s="1"/>
      <c r="K31" s="1"/>
      <c r="L31" s="1"/>
    </row>
    <row r="32" spans="1:12" ht="30" customHeight="1" x14ac:dyDescent="0.3">
      <c r="A32" s="1"/>
      <c r="B32" s="30" t="s">
        <v>49</v>
      </c>
      <c r="C32" s="25" t="s">
        <v>6</v>
      </c>
      <c r="D32" s="26"/>
      <c r="E32" s="31">
        <v>1</v>
      </c>
      <c r="F32" s="54">
        <f t="shared" ref="F32" si="5">D32*E32</f>
        <v>0</v>
      </c>
      <c r="G32" s="55"/>
      <c r="H32" s="1"/>
      <c r="I32" s="1"/>
      <c r="J32" s="1"/>
      <c r="K32" s="1"/>
      <c r="L32" s="1"/>
    </row>
    <row r="33" spans="1:12" ht="27.6" x14ac:dyDescent="0.3">
      <c r="A33" s="1"/>
      <c r="B33" s="44" t="s">
        <v>30</v>
      </c>
      <c r="C33" s="45"/>
      <c r="D33" s="47"/>
      <c r="E33" s="46"/>
      <c r="F33" s="58">
        <f>SUM(F20:F24)</f>
        <v>0</v>
      </c>
      <c r="G33" s="59"/>
      <c r="H33" s="1"/>
      <c r="I33" s="1"/>
      <c r="J33" s="1"/>
      <c r="K33" s="1"/>
      <c r="L33" s="1"/>
    </row>
    <row r="34" spans="1:12" x14ac:dyDescent="0.3">
      <c r="A34" s="1"/>
      <c r="B34" s="40" t="s">
        <v>28</v>
      </c>
      <c r="C34" s="27"/>
      <c r="D34" s="48"/>
      <c r="E34" s="33"/>
      <c r="F34" s="60">
        <f>SUM(F20:G32)</f>
        <v>0</v>
      </c>
      <c r="G34" s="61"/>
      <c r="H34" s="1"/>
      <c r="I34" s="1"/>
      <c r="J34" s="1"/>
      <c r="K34" s="1"/>
      <c r="L34" s="1"/>
    </row>
    <row r="35" spans="1:12" ht="27.6" x14ac:dyDescent="0.3">
      <c r="A35" s="1"/>
      <c r="B35" s="30" t="s">
        <v>32</v>
      </c>
      <c r="C35" s="42" t="s">
        <v>31</v>
      </c>
      <c r="D35" s="26">
        <f>'Specificatie onderhoud cfrm PvE'!D15</f>
        <v>0</v>
      </c>
      <c r="E35" s="39">
        <v>20</v>
      </c>
      <c r="F35" s="64">
        <f>D35*E35*3</f>
        <v>0</v>
      </c>
      <c r="G35" s="65"/>
      <c r="H35" s="1"/>
      <c r="I35" s="1"/>
      <c r="J35" s="1"/>
      <c r="K35" s="1"/>
      <c r="L35" s="1"/>
    </row>
    <row r="36" spans="1:12" x14ac:dyDescent="0.3">
      <c r="A36" s="1"/>
      <c r="B36" s="32" t="s">
        <v>7</v>
      </c>
      <c r="C36" s="27"/>
      <c r="D36" s="48"/>
      <c r="E36" s="33"/>
      <c r="F36" s="60">
        <f>F35</f>
        <v>0</v>
      </c>
      <c r="G36" s="61"/>
      <c r="H36" s="1"/>
      <c r="I36" s="1"/>
      <c r="J36" s="1"/>
      <c r="K36" s="1"/>
      <c r="L36" s="1"/>
    </row>
    <row r="37" spans="1:12" x14ac:dyDescent="0.3">
      <c r="A37" s="1"/>
      <c r="B37" s="36" t="s">
        <v>8</v>
      </c>
      <c r="C37" s="34" t="s">
        <v>9</v>
      </c>
      <c r="D37" s="26"/>
      <c r="E37" s="31">
        <v>8</v>
      </c>
      <c r="F37" s="54">
        <f>D37*E37</f>
        <v>0</v>
      </c>
      <c r="G37" s="55"/>
      <c r="H37" s="1"/>
      <c r="I37" s="1"/>
      <c r="J37" s="1"/>
      <c r="K37" s="1"/>
      <c r="L37" s="1"/>
    </row>
    <row r="38" spans="1:12" x14ac:dyDescent="0.3">
      <c r="A38" s="1"/>
      <c r="B38" s="36" t="s">
        <v>23</v>
      </c>
      <c r="C38" s="38" t="s">
        <v>9</v>
      </c>
      <c r="D38" s="26"/>
      <c r="E38" s="31">
        <v>3</v>
      </c>
      <c r="F38" s="54">
        <f>D38*E38</f>
        <v>0</v>
      </c>
      <c r="G38" s="55"/>
      <c r="H38" s="1"/>
      <c r="I38" s="1"/>
      <c r="J38" s="1"/>
      <c r="K38" s="1"/>
      <c r="L38" s="1"/>
    </row>
    <row r="39" spans="1:12" ht="15" customHeight="1" thickBot="1" x14ac:dyDescent="0.35">
      <c r="A39" s="1"/>
      <c r="B39" s="32" t="s">
        <v>10</v>
      </c>
      <c r="C39" s="43"/>
      <c r="D39" s="43"/>
      <c r="E39" s="29"/>
      <c r="F39" s="60">
        <f>SUM(F37:G38)</f>
        <v>0</v>
      </c>
      <c r="G39" s="61"/>
      <c r="H39" s="1"/>
      <c r="I39" s="1"/>
      <c r="J39" s="1"/>
      <c r="K39" s="1"/>
      <c r="L39" s="1"/>
    </row>
    <row r="40" spans="1:12" s="24" customFormat="1" ht="20.25" customHeight="1" thickBot="1" x14ac:dyDescent="0.35">
      <c r="A40" s="21"/>
      <c r="B40" s="22" t="s">
        <v>11</v>
      </c>
      <c r="C40" s="23"/>
      <c r="D40" s="56"/>
      <c r="E40" s="57"/>
      <c r="F40" s="62">
        <f>SUM(F34+F36+F39)</f>
        <v>0</v>
      </c>
      <c r="G40" s="63"/>
      <c r="H40" s="21"/>
      <c r="I40" s="21"/>
      <c r="J40" s="21"/>
      <c r="K40" s="21"/>
      <c r="L40" s="21"/>
    </row>
    <row r="41" spans="1:12" ht="15.6" x14ac:dyDescent="0.3">
      <c r="A41" s="1"/>
      <c r="B41" s="6"/>
      <c r="C41" s="7"/>
      <c r="D41" s="7"/>
      <c r="E41" s="37" t="s">
        <v>34</v>
      </c>
      <c r="F41" s="49">
        <f>IF(F40&lt;=1100000,1000,(IF(F40&gt;=1550000,"plafondbedrag overschreden",((F40-1550000)/-450))))</f>
        <v>1000</v>
      </c>
      <c r="G41" s="49"/>
      <c r="H41" s="1"/>
      <c r="I41" s="1"/>
      <c r="J41" s="1"/>
      <c r="K41" s="1"/>
      <c r="L41" s="1"/>
    </row>
    <row r="42" spans="1:12" ht="15.6" x14ac:dyDescent="0.3">
      <c r="A42" s="1"/>
      <c r="B42" s="6"/>
      <c r="C42" s="7"/>
      <c r="D42" s="7"/>
      <c r="E42" s="11"/>
      <c r="F42" s="8"/>
      <c r="G42" s="9"/>
      <c r="H42" s="1"/>
      <c r="I42" s="1"/>
      <c r="J42" s="1"/>
      <c r="K42" s="1"/>
      <c r="L42" s="1"/>
    </row>
    <row r="43" spans="1:12" ht="15" thickBot="1" x14ac:dyDescent="0.35"/>
    <row r="44" spans="1:12" ht="15" thickBot="1" x14ac:dyDescent="0.35">
      <c r="B44" s="68" t="s">
        <v>12</v>
      </c>
      <c r="C44" s="69"/>
      <c r="D44" s="70"/>
    </row>
    <row r="45" spans="1:12" ht="15" thickBot="1" x14ac:dyDescent="0.35">
      <c r="B45" s="13" t="s">
        <v>13</v>
      </c>
      <c r="C45" s="71"/>
      <c r="D45" s="67"/>
    </row>
    <row r="46" spans="1:12" x14ac:dyDescent="0.3">
      <c r="B46" s="13" t="s">
        <v>14</v>
      </c>
      <c r="C46" s="71"/>
      <c r="D46" s="67"/>
    </row>
    <row r="47" spans="1:12" ht="15" thickBot="1" x14ac:dyDescent="0.35">
      <c r="B47" s="13" t="s">
        <v>15</v>
      </c>
      <c r="C47" s="71"/>
      <c r="D47" s="67"/>
    </row>
    <row r="48" spans="1:12" x14ac:dyDescent="0.3">
      <c r="B48" s="72" t="s">
        <v>16</v>
      </c>
      <c r="C48" s="74"/>
      <c r="D48" s="75"/>
    </row>
    <row r="49" spans="2:4" x14ac:dyDescent="0.3">
      <c r="B49" s="73"/>
      <c r="C49" s="76"/>
      <c r="D49" s="77"/>
    </row>
    <row r="50" spans="2:4" x14ac:dyDescent="0.3">
      <c r="B50" s="73"/>
      <c r="C50" s="78"/>
      <c r="D50" s="79"/>
    </row>
    <row r="51" spans="2:4" ht="15" thickBot="1" x14ac:dyDescent="0.35">
      <c r="B51" s="14" t="s">
        <v>17</v>
      </c>
      <c r="C51" s="66"/>
      <c r="D51" s="67"/>
    </row>
  </sheetData>
  <sheetProtection algorithmName="SHA-512" hashValue="NCGAPW/Mxu0aagiMeWtkHz/9zLAC01tt0dcLnIvU9mpdOrBiXI+GL53OXocRxpaj2NGOrYgmV1Qhf6oMa86Ikg==" saltValue="1g+sLbObcLxevqgxCLsZhQ==" spinCount="100000" sheet="1" objects="1" scenarios="1"/>
  <mergeCells count="33">
    <mergeCell ref="F23:G23"/>
    <mergeCell ref="F32:G32"/>
    <mergeCell ref="F24:G24"/>
    <mergeCell ref="F34:G34"/>
    <mergeCell ref="F26:G26"/>
    <mergeCell ref="F38:G38"/>
    <mergeCell ref="F31:G31"/>
    <mergeCell ref="F28:G28"/>
    <mergeCell ref="F29:G29"/>
    <mergeCell ref="F30:G30"/>
    <mergeCell ref="C51:D51"/>
    <mergeCell ref="B44:D44"/>
    <mergeCell ref="C45:D45"/>
    <mergeCell ref="C46:D46"/>
    <mergeCell ref="C47:D47"/>
    <mergeCell ref="B48:B50"/>
    <mergeCell ref="C48:D50"/>
    <mergeCell ref="F41:G41"/>
    <mergeCell ref="B8:G16"/>
    <mergeCell ref="C18:F18"/>
    <mergeCell ref="B17:G17"/>
    <mergeCell ref="F20:G20"/>
    <mergeCell ref="D40:E40"/>
    <mergeCell ref="F37:G37"/>
    <mergeCell ref="F33:G33"/>
    <mergeCell ref="F36:G36"/>
    <mergeCell ref="F40:G40"/>
    <mergeCell ref="F39:G39"/>
    <mergeCell ref="F35:G35"/>
    <mergeCell ref="F21:G21"/>
    <mergeCell ref="F22:G22"/>
    <mergeCell ref="F27:G27"/>
    <mergeCell ref="F25:G25"/>
  </mergeCells>
  <pageMargins left="0.7" right="0.7" top="0.75" bottom="0.75" header="0.3" footer="0.3"/>
  <pageSetup paperSize="9" orientation="portrait" verticalDpi="0" r:id="rId1"/>
  <ignoredErrors>
    <ignoredError sqref="F36"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41286-2578-441C-940D-C3DD906FD61F}">
  <dimension ref="B6:D15"/>
  <sheetViews>
    <sheetView showGridLines="0" tabSelected="1" workbookViewId="0">
      <selection activeCell="H11" sqref="H11"/>
    </sheetView>
  </sheetViews>
  <sheetFormatPr defaultRowHeight="14.4" x14ac:dyDescent="0.3"/>
  <cols>
    <col min="1" max="1" width="18.33203125" customWidth="1"/>
    <col min="2" max="2" width="88.6640625" customWidth="1"/>
    <col min="3" max="3" width="17.109375" customWidth="1"/>
    <col min="4" max="4" width="23.5546875" customWidth="1"/>
    <col min="8" max="8" width="9.109375" customWidth="1"/>
  </cols>
  <sheetData>
    <row r="6" spans="2:4" x14ac:dyDescent="0.3">
      <c r="B6" s="50" t="s">
        <v>35</v>
      </c>
      <c r="C6" s="50"/>
      <c r="D6" s="50"/>
    </row>
    <row r="7" spans="2:4" ht="45.75" customHeight="1" x14ac:dyDescent="0.3">
      <c r="B7" s="80" t="s">
        <v>25</v>
      </c>
      <c r="C7" s="80"/>
      <c r="D7" s="80"/>
    </row>
    <row r="9" spans="2:4" x14ac:dyDescent="0.3">
      <c r="B9" s="20" t="s">
        <v>0</v>
      </c>
      <c r="C9" s="15" t="s">
        <v>1</v>
      </c>
      <c r="D9" s="16" t="s">
        <v>2</v>
      </c>
    </row>
    <row r="10" spans="2:4" x14ac:dyDescent="0.3">
      <c r="B10" s="30" t="s">
        <v>19</v>
      </c>
      <c r="C10" s="25" t="s">
        <v>18</v>
      </c>
      <c r="D10" s="26"/>
    </row>
    <row r="11" spans="2:4" ht="27.6" x14ac:dyDescent="0.3">
      <c r="B11" s="30" t="s">
        <v>36</v>
      </c>
      <c r="C11" s="25" t="s">
        <v>18</v>
      </c>
      <c r="D11" s="26"/>
    </row>
    <row r="12" spans="2:4" x14ac:dyDescent="0.3">
      <c r="B12" s="30" t="s">
        <v>20</v>
      </c>
      <c r="C12" s="25" t="s">
        <v>18</v>
      </c>
      <c r="D12" s="26"/>
    </row>
    <row r="13" spans="2:4" x14ac:dyDescent="0.3">
      <c r="B13" s="30" t="s">
        <v>21</v>
      </c>
      <c r="C13" s="25" t="s">
        <v>18</v>
      </c>
      <c r="D13" s="26"/>
    </row>
    <row r="14" spans="2:4" x14ac:dyDescent="0.3">
      <c r="B14" s="30" t="s">
        <v>22</v>
      </c>
      <c r="C14" s="25" t="s">
        <v>24</v>
      </c>
      <c r="D14" s="26"/>
    </row>
    <row r="15" spans="2:4" x14ac:dyDescent="0.3">
      <c r="B15" s="32" t="s">
        <v>26</v>
      </c>
      <c r="C15" s="27"/>
      <c r="D15" s="28">
        <f>SUM(D10:D14)</f>
        <v>0</v>
      </c>
    </row>
  </sheetData>
  <sheetProtection algorithmName="SHA-512" hashValue="1p1kcGMf5oJOeYjjQqgtCmf7wrgbCOlzNE62B7m/i9zTth4ZE/4XFLAP/WB05nj5kz/V6OgfD1/tSRZct8Whxg==" saltValue="asoKJcgvN0gKwm1pWgUkpw==" spinCount="100000" sheet="1" objects="1" scenarios="1"/>
  <mergeCells count="2">
    <mergeCell ref="B6:D6"/>
    <mergeCell ref="B7:D7"/>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0ab8c392c3e00e1453af6ab7cd62f69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ee30b3eec3c1b2e74d5553004a8aa3e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D36FE2-FC1E-410A-BE6D-DD4E81BFE66D}">
  <ds:schemaRefs>
    <ds:schemaRef ds:uri="http://schemas.microsoft.com/sharepoint/v3/contenttype/forms"/>
  </ds:schemaRefs>
</ds:datastoreItem>
</file>

<file path=customXml/itemProps2.xml><?xml version="1.0" encoding="utf-8"?>
<ds:datastoreItem xmlns:ds="http://schemas.openxmlformats.org/officeDocument/2006/customXml" ds:itemID="{5DABC36E-6813-4650-8C89-30678BCED493}">
  <ds:schemaRefs>
    <ds:schemaRef ds:uri="118699ed-b0bb-4314-a950-7636bf7a902d"/>
    <ds:schemaRef ds:uri="http://www.w3.org/XML/1998/namespace"/>
    <ds:schemaRef ds:uri="http://purl.org/dc/terms/"/>
    <ds:schemaRef ds:uri="http://purl.org/dc/dcmitype/"/>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df334da4-c630-45b1-95f0-858e998e8867"/>
    <ds:schemaRef ds:uri="http://purl.org/dc/elements/1.1/"/>
  </ds:schemaRefs>
</ds:datastoreItem>
</file>

<file path=customXml/itemProps3.xml><?xml version="1.0" encoding="utf-8"?>
<ds:datastoreItem xmlns:ds="http://schemas.openxmlformats.org/officeDocument/2006/customXml" ds:itemID="{F8444A74-25CD-4E50-AA95-CA2D7A69F3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HV2</vt:lpstr>
      <vt:lpstr>Specificatie onderhoud cfrm PvE</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vdVeen</dc:creator>
  <cp:keywords/>
  <dc:description/>
  <cp:lastModifiedBy>Raymond van Weeghel</cp:lastModifiedBy>
  <cp:revision/>
  <dcterms:created xsi:type="dcterms:W3CDTF">2016-11-18T10:06:34Z</dcterms:created>
  <dcterms:modified xsi:type="dcterms:W3CDTF">2021-09-24T10:43:41Z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Order">
    <vt:r8>100</vt:r8>
  </property>
</Properties>
</file>