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VSPROW55\CFD_UG_HKT\Inkoop-UNIT\83-INKOOPDOSSIER- INKOOP\IUC20\IUC20-642 Monitorarmen\03 - EU DOCUMENTEN\Concept bijlagen\"/>
    </mc:Choice>
  </mc:AlternateContent>
  <bookViews>
    <workbookView xWindow="-28920" yWindow="-120" windowWidth="29040" windowHeight="17640"/>
  </bookViews>
  <sheets>
    <sheet name="Tarievenblad" sheetId="1" r:id="rId1"/>
  </sheets>
  <definedNames>
    <definedName name="_xlnm.Print_Area" localSheetId="0">Tarievenblad!$A$1:$E$53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1" l="1"/>
  <c r="C12" i="1"/>
  <c r="B9" i="1"/>
  <c r="B18" i="1"/>
  <c r="B19" i="1"/>
  <c r="D19" i="1" s="1"/>
  <c r="B17" i="1"/>
  <c r="D17" i="1" s="1"/>
  <c r="D18" i="1" l="1"/>
  <c r="D20" i="1" s="1"/>
  <c r="D9" i="1" l="1"/>
  <c r="D10" i="1" s="1"/>
  <c r="E10" i="1" l="1"/>
  <c r="E26" i="1" s="1"/>
  <c r="E20" i="1"/>
  <c r="E27" i="1" s="1"/>
  <c r="E28" i="1" l="1"/>
</calcChain>
</file>

<file path=xl/sharedStrings.xml><?xml version="1.0" encoding="utf-8"?>
<sst xmlns="http://schemas.openxmlformats.org/spreadsheetml/2006/main" count="53" uniqueCount="44">
  <si>
    <t>Vul uw tarieven in de lichtblauw gekleurde velden in</t>
  </si>
  <si>
    <t>Toelichting op totaalprijs</t>
  </si>
  <si>
    <t>Tarief per monitorarm</t>
  </si>
  <si>
    <t>Aantal monitorarmen</t>
  </si>
  <si>
    <t>Offertenummer en omschrijving: IUC20 - 642</t>
  </si>
  <si>
    <t>Leveringen</t>
  </si>
  <si>
    <t>Aantal leveringen</t>
  </si>
  <si>
    <t>Diensten - demontage</t>
  </si>
  <si>
    <t>Diensten - demontage met afvoer</t>
  </si>
  <si>
    <t xml:space="preserve">Optioneel </t>
  </si>
  <si>
    <t xml:space="preserve">Leveringen </t>
  </si>
  <si>
    <t>Totaal tarief levering monitorarmen</t>
  </si>
  <si>
    <t>Totaal tarief diensten monitorarmen</t>
  </si>
  <si>
    <t>Monitorarmen met KLEM (standaard)</t>
  </si>
  <si>
    <t>Bandbreedte per monitorarm</t>
  </si>
  <si>
    <t>Max (ondergrens )</t>
  </si>
  <si>
    <t>Min ( bovengrens)</t>
  </si>
  <si>
    <t>Eindtotaal Prijs</t>
  </si>
  <si>
    <t>All-in Tarief Levering</t>
  </si>
  <si>
    <t>Totaal aantal punten op gunningscriterium Prijs</t>
  </si>
  <si>
    <t>Diensten - montage</t>
  </si>
  <si>
    <t>Punten leveringen</t>
  </si>
  <si>
    <t>Punten diensten</t>
  </si>
  <si>
    <t>Punten  Diensten</t>
  </si>
  <si>
    <t>Maximaal aantal punten (Ondergrens)</t>
  </si>
  <si>
    <t>Minimaal aantal punten (Bovengrens)</t>
  </si>
  <si>
    <t>Optionele prijs telt niet mee voor het prijzenblad en het te behalen aantal punten.</t>
  </si>
  <si>
    <t>Bandbreedte punten Totaal prijs</t>
  </si>
  <si>
    <t>Demontage per monitorarm</t>
  </si>
  <si>
    <t>Demontage met afvoer per monitorarm</t>
  </si>
  <si>
    <t>Aantal monitorarmen per jaar</t>
  </si>
  <si>
    <t>Montage per monitorarm</t>
  </si>
  <si>
    <t xml:space="preserve">Optionele Diensten - Montage </t>
  </si>
  <si>
    <t xml:space="preserve">Optionele Diensten - Demontage </t>
  </si>
  <si>
    <t>Optionele Diensten</t>
  </si>
  <si>
    <t xml:space="preserve">Bijgaand treft u het tarievenblad aan. De weging voor prijs is 40%. Het maximaal te behalen aantal punten is 1.000. Het tarievenblad is onderverdeeld in leveringen en diensten. Voor de leveringen zijn maximaal 850 punten te behalen. Voor optionele diensten zijn maximaal 150 punten te behalen. Uw totaal aantal behaalde punten staan aangegeven in het groene vak. De formule voor het puntenaantal is te vinden in het beschrijvend document.                                                                                                                    In de lichtblauwe velden vult u per onderdeel uw prijs in. Hierbij dient uw prijs per onderdeel te vallen binnen de opgeven bandbreedtes. Deze prijzen worden bovenin vermenigvuldigd met de rekenfactor van het aantal monitorarmen. De aangeboden tarieven zijn exclusief btw.                                                                                                Onderin staan een veld voor optionele monitorarmen met voet. Dit veld telt niet mee voor de berekening van de punten voor prijs. </t>
  </si>
  <si>
    <t xml:space="preserve">Monitorarmen met VOET ipv Klem </t>
  </si>
  <si>
    <t xml:space="preserve">Zaterdag </t>
  </si>
  <si>
    <t xml:space="preserve">Zondag </t>
  </si>
  <si>
    <t xml:space="preserve">Buiten doordeweekse kantooruren </t>
  </si>
  <si>
    <t>Percentage (%)</t>
  </si>
  <si>
    <t>Opslagen werkzaamheden buiten kantooruren *</t>
  </si>
  <si>
    <t>*De opgegeven bovenstaande opslagpercentages tellen niet mee voor het prijzenblad en het te behalen aantal punten</t>
  </si>
  <si>
    <t>Bijlage 7: Tarievenblad, Versie 30-3</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</si>
</sst>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_ &quot;€&quot;\ * #,##0_ ;_ &quot;€&quot;\ * \-#,##0_ ;_ &quot;€&quot;\ * &quot;-&quot;??_ ;_ @_ "/>
    <numFmt numFmtId="165" formatCode="_ [$€-413]\ * #,##0_ ;_ [$€-413]\ * \-#,##0_ ;_ [$€-413]\ * &quot;-&quot;??_ ;_ @_ "/>
    <numFmt numFmtId="166" formatCode="_ [$€-2]\ * #,##0.00_ ;_ [$€-2]\ * \-#,##0.00_ ;_ [$€-2]\ * &quot;-&quot;??_ ;_ @_ "/>
    <numFmt numFmtId="167" formatCode="_ [$€-413]\ * #,##0.00_ ;_ [$€-413]\ * \-#,##0.00_ ;_ [$€-413]\ * &quot;-&quot;??_ ;_ @_ "/>
    <numFmt numFmtId="168" formatCode="_ * #,##0_ ;_ * \-#,##0_ ;_ * &quot;-&quot;??_ ;_ @_ "/>
  </numFmts>
  <fonts count="14" x14ac:knownFonts="1">
    <font>
      <sz val="11"/>
      <color theme="1"/>
      <name val="Calibri"/>
      <family val="2"/>
      <scheme val="minor"/>
    </font>
    <font>
      <sz val="11"/>
      <color theme="1"/>
      <name val="Calibri"/>
      <family val="2"/>
      <scheme val="minor"/>
    </font>
    <font>
      <b/>
      <sz val="9"/>
      <color theme="1"/>
      <name val="Verdana"/>
      <family val="2"/>
    </font>
    <font>
      <sz val="9"/>
      <color theme="1"/>
      <name val="Verdana"/>
      <family val="2"/>
    </font>
    <font>
      <sz val="9"/>
      <color rgb="FF000000"/>
      <name val="Verdana"/>
      <family val="2"/>
    </font>
    <font>
      <b/>
      <sz val="9"/>
      <color rgb="FF000000"/>
      <name val="Verdana"/>
      <family val="2"/>
    </font>
    <font>
      <b/>
      <sz val="16"/>
      <color theme="0"/>
      <name val="Verdana"/>
      <family val="2"/>
    </font>
    <font>
      <sz val="11"/>
      <color theme="0"/>
      <name val="Verdana"/>
      <family val="2"/>
    </font>
    <font>
      <sz val="11"/>
      <color theme="1"/>
      <name val="Verdana"/>
      <family val="2"/>
    </font>
    <font>
      <b/>
      <sz val="9"/>
      <color theme="0"/>
      <name val="Verdana"/>
      <family val="2"/>
    </font>
    <font>
      <sz val="9"/>
      <color theme="0"/>
      <name val="Verdana"/>
      <family val="2"/>
    </font>
    <font>
      <sz val="11"/>
      <name val="Calibri"/>
      <family val="2"/>
      <scheme val="minor"/>
    </font>
    <font>
      <b/>
      <sz val="9"/>
      <name val="Verdana"/>
      <family val="2"/>
    </font>
    <font>
      <sz val="9"/>
      <color rgb="FFFF0000"/>
      <name val="Verdana"/>
      <family val="2"/>
    </font>
  </fonts>
  <fills count="9">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rgb="FF92D050"/>
        <bgColor indexed="64"/>
      </patternFill>
    </fill>
    <fill>
      <patternFill patternType="solid">
        <fgColor theme="7"/>
        <bgColor indexed="64"/>
      </patternFill>
    </fill>
    <fill>
      <patternFill patternType="solid">
        <fgColor rgb="FFFFC000"/>
        <bgColor indexed="64"/>
      </patternFill>
    </fill>
  </fills>
  <borders count="3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Dashed">
        <color indexed="64"/>
      </bottom>
      <diagonal/>
    </border>
    <border>
      <left/>
      <right/>
      <top/>
      <bottom style="mediumDashed">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style="medium">
        <color indexed="64"/>
      </left>
      <right style="medium">
        <color indexed="64"/>
      </right>
      <top style="mediumDashed">
        <color indexed="64"/>
      </top>
      <bottom style="medium">
        <color indexed="64"/>
      </bottom>
      <diagonal/>
    </border>
    <border>
      <left/>
      <right/>
      <top style="mediumDashed">
        <color indexed="64"/>
      </top>
      <bottom/>
      <diagonal/>
    </border>
    <border>
      <left/>
      <right style="medium">
        <color indexed="64"/>
      </right>
      <top style="mediumDashed">
        <color indexed="64"/>
      </top>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158">
    <xf numFmtId="0" fontId="0" fillId="0" borderId="0" xfId="0"/>
    <xf numFmtId="0" fontId="3" fillId="2" borderId="16" xfId="0" applyFont="1" applyFill="1" applyBorder="1"/>
    <xf numFmtId="0" fontId="3" fillId="2" borderId="0" xfId="0" applyFont="1" applyFill="1" applyBorder="1"/>
    <xf numFmtId="0" fontId="3" fillId="2" borderId="9" xfId="0" applyFont="1" applyFill="1" applyBorder="1"/>
    <xf numFmtId="0" fontId="3" fillId="2" borderId="0" xfId="0" applyFont="1" applyFill="1" applyBorder="1" applyProtection="1"/>
    <xf numFmtId="0" fontId="3" fillId="2" borderId="9" xfId="0" applyFont="1" applyFill="1" applyBorder="1" applyProtection="1"/>
    <xf numFmtId="0" fontId="3" fillId="0" borderId="16" xfId="0" applyFont="1" applyBorder="1" applyProtection="1"/>
    <xf numFmtId="0" fontId="3" fillId="0" borderId="0" xfId="0" applyFont="1" applyBorder="1" applyProtection="1"/>
    <xf numFmtId="166" fontId="3" fillId="2" borderId="1" xfId="1" applyNumberFormat="1" applyFont="1" applyFill="1" applyBorder="1" applyProtection="1"/>
    <xf numFmtId="165" fontId="3" fillId="0" borderId="1" xfId="0" applyNumberFormat="1" applyFont="1" applyBorder="1" applyProtection="1"/>
    <xf numFmtId="165" fontId="2" fillId="0" borderId="7" xfId="0" applyNumberFormat="1" applyFont="1" applyBorder="1" applyProtection="1"/>
    <xf numFmtId="0" fontId="9" fillId="3" borderId="1" xfId="0" applyFont="1" applyFill="1" applyBorder="1" applyAlignment="1" applyProtection="1">
      <alignment vertical="center"/>
    </xf>
    <xf numFmtId="0" fontId="4" fillId="0" borderId="8" xfId="0" applyFont="1" applyBorder="1" applyAlignment="1" applyProtection="1">
      <alignment vertical="center"/>
    </xf>
    <xf numFmtId="0" fontId="4" fillId="0" borderId="6" xfId="0" applyFont="1" applyBorder="1" applyAlignment="1" applyProtection="1">
      <alignment vertical="center"/>
    </xf>
    <xf numFmtId="164" fontId="3" fillId="2" borderId="0" xfId="0" applyNumberFormat="1" applyFont="1" applyFill="1" applyBorder="1" applyProtection="1"/>
    <xf numFmtId="166" fontId="3" fillId="4" borderId="1" xfId="0" applyNumberFormat="1" applyFont="1" applyFill="1" applyBorder="1" applyProtection="1">
      <protection locked="0"/>
    </xf>
    <xf numFmtId="0" fontId="10" fillId="3" borderId="16" xfId="0" applyFont="1" applyFill="1" applyBorder="1" applyAlignment="1" applyProtection="1">
      <alignment horizontal="left" vertical="center"/>
    </xf>
    <xf numFmtId="0" fontId="7" fillId="3" borderId="0" xfId="0" applyFont="1" applyFill="1" applyBorder="1" applyAlignment="1" applyProtection="1">
      <alignment horizontal="center" vertical="center"/>
    </xf>
    <xf numFmtId="0" fontId="7" fillId="3" borderId="9" xfId="0" applyFont="1" applyFill="1" applyBorder="1" applyAlignment="1" applyProtection="1">
      <alignment horizontal="center" vertical="center"/>
    </xf>
    <xf numFmtId="0" fontId="9" fillId="3" borderId="12" xfId="0" applyFont="1" applyFill="1" applyBorder="1" applyAlignment="1" applyProtection="1">
      <alignment horizontal="center" wrapText="1"/>
    </xf>
    <xf numFmtId="0" fontId="9" fillId="3" borderId="13" xfId="0" applyFont="1" applyFill="1" applyBorder="1" applyAlignment="1" applyProtection="1">
      <alignment horizontal="center" wrapText="1"/>
    </xf>
    <xf numFmtId="0" fontId="3" fillId="0" borderId="11" xfId="0" applyNumberFormat="1" applyFont="1" applyBorder="1" applyProtection="1"/>
    <xf numFmtId="0" fontId="7" fillId="3" borderId="0" xfId="0" applyNumberFormat="1" applyFont="1" applyFill="1" applyBorder="1" applyAlignment="1" applyProtection="1">
      <alignment horizontal="center" vertical="center"/>
    </xf>
    <xf numFmtId="0" fontId="3" fillId="2" borderId="0" xfId="0" applyNumberFormat="1" applyFont="1" applyFill="1" applyBorder="1" applyProtection="1"/>
    <xf numFmtId="0" fontId="9" fillId="3" borderId="10" xfId="0" applyNumberFormat="1" applyFont="1" applyFill="1" applyBorder="1" applyAlignment="1" applyProtection="1">
      <alignment horizontal="center" wrapText="1"/>
    </xf>
    <xf numFmtId="0" fontId="3" fillId="2" borderId="0" xfId="0" applyNumberFormat="1" applyFont="1" applyFill="1" applyBorder="1"/>
    <xf numFmtId="0" fontId="0" fillId="0" borderId="0" xfId="0" applyNumberFormat="1"/>
    <xf numFmtId="3" fontId="3" fillId="0" borderId="4" xfId="1" applyNumberFormat="1" applyFont="1" applyFill="1" applyBorder="1" applyProtection="1"/>
    <xf numFmtId="3" fontId="3" fillId="0" borderId="3" xfId="1" applyNumberFormat="1" applyFont="1" applyFill="1" applyBorder="1" applyProtection="1"/>
    <xf numFmtId="0" fontId="10" fillId="2" borderId="16" xfId="0" applyFont="1" applyFill="1" applyBorder="1" applyAlignment="1">
      <alignment horizontal="center"/>
    </xf>
    <xf numFmtId="0" fontId="10" fillId="2" borderId="0" xfId="0" applyFont="1" applyFill="1" applyBorder="1" applyAlignment="1">
      <alignment horizontal="center"/>
    </xf>
    <xf numFmtId="0" fontId="10" fillId="2" borderId="9" xfId="0" applyFont="1" applyFill="1" applyBorder="1" applyAlignment="1">
      <alignment horizontal="center"/>
    </xf>
    <xf numFmtId="0" fontId="0" fillId="0" borderId="0" xfId="0" applyBorder="1"/>
    <xf numFmtId="0" fontId="4" fillId="2" borderId="5" xfId="0" applyFont="1" applyFill="1" applyBorder="1" applyAlignment="1" applyProtection="1">
      <alignment vertical="center"/>
    </xf>
    <xf numFmtId="166" fontId="3" fillId="2" borderId="18" xfId="1" applyNumberFormat="1" applyFont="1" applyFill="1" applyBorder="1" applyProtection="1"/>
    <xf numFmtId="165" fontId="3" fillId="0" borderId="18" xfId="0" applyNumberFormat="1" applyFont="1" applyBorder="1" applyProtection="1"/>
    <xf numFmtId="0" fontId="9" fillId="3" borderId="0" xfId="0" applyFont="1" applyFill="1" applyBorder="1" applyAlignment="1" applyProtection="1">
      <alignment horizontal="center" vertical="center" wrapText="1"/>
    </xf>
    <xf numFmtId="0" fontId="3" fillId="2" borderId="2" xfId="0" applyFont="1" applyFill="1" applyBorder="1" applyProtection="1"/>
    <xf numFmtId="0" fontId="9" fillId="3" borderId="3" xfId="0" applyFont="1" applyFill="1" applyBorder="1" applyAlignment="1" applyProtection="1">
      <alignment horizontal="center" vertical="center" wrapText="1"/>
    </xf>
    <xf numFmtId="0" fontId="9" fillId="3" borderId="6" xfId="0" applyFont="1" applyFill="1" applyBorder="1" applyAlignment="1" applyProtection="1">
      <alignment horizontal="center" vertical="center" wrapText="1"/>
    </xf>
    <xf numFmtId="0" fontId="3" fillId="2" borderId="20" xfId="0" applyFont="1" applyFill="1" applyBorder="1"/>
    <xf numFmtId="0" fontId="3" fillId="2" borderId="17" xfId="0" applyFont="1" applyFill="1" applyBorder="1"/>
    <xf numFmtId="0" fontId="4" fillId="0" borderId="20" xfId="0" applyFont="1" applyBorder="1" applyAlignment="1" applyProtection="1">
      <alignment vertical="center"/>
    </xf>
    <xf numFmtId="0" fontId="9" fillId="2" borderId="1" xfId="0" applyFont="1" applyFill="1" applyBorder="1" applyAlignment="1" applyProtection="1">
      <alignment horizontal="center" vertical="center"/>
    </xf>
    <xf numFmtId="0" fontId="3" fillId="2" borderId="5" xfId="0" applyFont="1" applyFill="1" applyBorder="1" applyProtection="1"/>
    <xf numFmtId="168" fontId="3" fillId="0" borderId="0" xfId="2" applyNumberFormat="1" applyFont="1" applyFill="1" applyBorder="1" applyProtection="1">
      <protection locked="0"/>
    </xf>
    <xf numFmtId="167" fontId="2" fillId="0" borderId="11" xfId="0" applyNumberFormat="1" applyFont="1" applyBorder="1" applyProtection="1"/>
    <xf numFmtId="0" fontId="2" fillId="0" borderId="4" xfId="0" applyNumberFormat="1" applyFont="1" applyBorder="1" applyProtection="1"/>
    <xf numFmtId="0" fontId="5" fillId="0" borderId="8" xfId="0" applyFont="1" applyBorder="1" applyAlignment="1" applyProtection="1">
      <alignment vertical="center"/>
    </xf>
    <xf numFmtId="0" fontId="3" fillId="2" borderId="15" xfId="0" applyFont="1" applyFill="1" applyBorder="1" applyProtection="1"/>
    <xf numFmtId="0" fontId="4" fillId="0" borderId="14" xfId="0" applyFont="1" applyBorder="1" applyAlignment="1" applyProtection="1">
      <alignment vertical="center"/>
    </xf>
    <xf numFmtId="0" fontId="9" fillId="3" borderId="16" xfId="0" applyFont="1" applyFill="1" applyBorder="1" applyAlignment="1">
      <alignment horizontal="left" vertical="center"/>
    </xf>
    <xf numFmtId="0" fontId="3" fillId="2" borderId="1" xfId="0" applyFont="1" applyFill="1" applyBorder="1"/>
    <xf numFmtId="0" fontId="3" fillId="2" borderId="9" xfId="0" applyFont="1" applyFill="1" applyBorder="1" applyAlignment="1"/>
    <xf numFmtId="0" fontId="3" fillId="2" borderId="23" xfId="0" applyFont="1" applyFill="1" applyBorder="1" applyAlignment="1">
      <alignment horizontal="right" vertical="center"/>
    </xf>
    <xf numFmtId="0" fontId="3" fillId="2" borderId="21" xfId="0" applyFont="1" applyFill="1" applyBorder="1" applyAlignment="1">
      <alignment horizontal="right" vertical="center"/>
    </xf>
    <xf numFmtId="0" fontId="3" fillId="2" borderId="5" xfId="0" applyNumberFormat="1" applyFont="1" applyFill="1" applyBorder="1"/>
    <xf numFmtId="0" fontId="3" fillId="0" borderId="19" xfId="0" applyNumberFormat="1" applyFont="1" applyBorder="1"/>
    <xf numFmtId="0" fontId="3" fillId="2" borderId="24" xfId="0" applyFont="1" applyFill="1" applyBorder="1" applyAlignment="1">
      <alignment horizontal="right" vertical="center"/>
    </xf>
    <xf numFmtId="0" fontId="2" fillId="7" borderId="5" xfId="0" applyFont="1" applyFill="1" applyBorder="1" applyProtection="1"/>
    <xf numFmtId="0" fontId="2" fillId="7" borderId="1" xfId="0" applyFont="1" applyFill="1" applyBorder="1" applyProtection="1"/>
    <xf numFmtId="0" fontId="9" fillId="3" borderId="3" xfId="0" applyFont="1" applyFill="1" applyBorder="1" applyAlignment="1">
      <alignment horizontal="left" vertical="center"/>
    </xf>
    <xf numFmtId="0" fontId="3" fillId="0" borderId="16" xfId="0" applyNumberFormat="1" applyFont="1" applyBorder="1"/>
    <xf numFmtId="0" fontId="3" fillId="2" borderId="19" xfId="0" applyNumberFormat="1" applyFont="1" applyFill="1" applyBorder="1"/>
    <xf numFmtId="0" fontId="0" fillId="2" borderId="0" xfId="0" applyFill="1"/>
    <xf numFmtId="0" fontId="3" fillId="2" borderId="9" xfId="0" applyNumberFormat="1" applyFont="1" applyFill="1" applyBorder="1"/>
    <xf numFmtId="0" fontId="11" fillId="0" borderId="0" xfId="0" applyFont="1"/>
    <xf numFmtId="1" fontId="12" fillId="7" borderId="1" xfId="0" applyNumberFormat="1" applyFont="1" applyFill="1" applyBorder="1" applyProtection="1"/>
    <xf numFmtId="0" fontId="2" fillId="2" borderId="0" xfId="0" applyFont="1" applyFill="1" applyBorder="1" applyProtection="1"/>
    <xf numFmtId="0" fontId="4" fillId="2" borderId="16" xfId="0" applyFont="1" applyFill="1" applyBorder="1" applyAlignment="1" applyProtection="1">
      <alignment vertical="center"/>
    </xf>
    <xf numFmtId="3" fontId="3" fillId="2" borderId="0" xfId="1" applyNumberFormat="1" applyFont="1" applyFill="1" applyBorder="1" applyProtection="1"/>
    <xf numFmtId="3" fontId="3" fillId="2" borderId="4" xfId="1" applyNumberFormat="1" applyFont="1" applyFill="1" applyBorder="1" applyProtection="1"/>
    <xf numFmtId="3" fontId="9" fillId="3" borderId="1" xfId="1" applyNumberFormat="1" applyFont="1" applyFill="1" applyBorder="1" applyProtection="1"/>
    <xf numFmtId="0" fontId="3" fillId="2" borderId="9" xfId="1" applyNumberFormat="1" applyFont="1" applyFill="1" applyBorder="1" applyProtection="1"/>
    <xf numFmtId="0" fontId="10" fillId="2" borderId="14" xfId="0" applyFont="1" applyFill="1" applyBorder="1" applyAlignment="1">
      <alignment horizontal="center"/>
    </xf>
    <xf numFmtId="0" fontId="10" fillId="2" borderId="15" xfId="0" applyFont="1" applyFill="1" applyBorder="1" applyAlignment="1">
      <alignment horizontal="center"/>
    </xf>
    <xf numFmtId="0" fontId="10" fillId="2" borderId="2" xfId="0" applyFont="1" applyFill="1" applyBorder="1" applyAlignment="1">
      <alignment horizontal="center"/>
    </xf>
    <xf numFmtId="0" fontId="3" fillId="0" borderId="15" xfId="1" applyNumberFormat="1" applyFont="1" applyBorder="1" applyProtection="1"/>
    <xf numFmtId="1" fontId="2" fillId="8" borderId="5" xfId="0" applyNumberFormat="1" applyFont="1" applyFill="1" applyBorder="1" applyAlignment="1" applyProtection="1">
      <alignment horizontal="right"/>
    </xf>
    <xf numFmtId="1" fontId="2" fillId="8" borderId="1" xfId="0" applyNumberFormat="1" applyFont="1" applyFill="1" applyBorder="1" applyAlignment="1" applyProtection="1">
      <alignment horizontal="right"/>
    </xf>
    <xf numFmtId="0" fontId="2" fillId="2" borderId="1" xfId="0" applyFont="1" applyFill="1" applyBorder="1" applyAlignment="1" applyProtection="1">
      <alignment horizontal="center" vertical="center" wrapText="1"/>
    </xf>
    <xf numFmtId="6" fontId="3" fillId="2" borderId="22" xfId="0" applyNumberFormat="1" applyFont="1" applyFill="1" applyBorder="1" applyAlignment="1">
      <alignment horizontal="center"/>
    </xf>
    <xf numFmtId="6" fontId="3" fillId="2" borderId="25" xfId="0" applyNumberFormat="1" applyFont="1" applyFill="1" applyBorder="1" applyAlignment="1">
      <alignment horizontal="center"/>
    </xf>
    <xf numFmtId="0" fontId="3" fillId="2" borderId="16" xfId="0" applyFont="1" applyFill="1" applyBorder="1" applyAlignment="1"/>
    <xf numFmtId="0" fontId="3" fillId="2" borderId="0" xfId="0" applyFont="1" applyFill="1" applyBorder="1" applyAlignment="1"/>
    <xf numFmtId="0" fontId="4" fillId="0" borderId="5" xfId="0" applyFont="1" applyFill="1" applyBorder="1" applyAlignment="1" applyProtection="1">
      <alignment vertical="center"/>
    </xf>
    <xf numFmtId="6" fontId="3" fillId="2" borderId="26" xfId="0" applyNumberFormat="1" applyFont="1" applyFill="1" applyBorder="1" applyAlignment="1">
      <alignment horizontal="center"/>
    </xf>
    <xf numFmtId="0" fontId="3" fillId="2" borderId="28" xfId="0" applyFont="1" applyFill="1" applyBorder="1"/>
    <xf numFmtId="168" fontId="3" fillId="0" borderId="28" xfId="2" applyNumberFormat="1" applyFont="1" applyFill="1" applyBorder="1" applyProtection="1">
      <protection locked="0"/>
    </xf>
    <xf numFmtId="0" fontId="3" fillId="2" borderId="28" xfId="0" applyNumberFormat="1" applyFont="1" applyFill="1" applyBorder="1"/>
    <xf numFmtId="0" fontId="3" fillId="2" borderId="28" xfId="0" applyFont="1" applyFill="1" applyBorder="1" applyAlignment="1">
      <alignment horizontal="right" vertical="center"/>
    </xf>
    <xf numFmtId="6" fontId="3" fillId="2" borderId="27" xfId="0" applyNumberFormat="1" applyFont="1" applyFill="1" applyBorder="1" applyAlignment="1">
      <alignment horizontal="center"/>
    </xf>
    <xf numFmtId="0" fontId="9" fillId="3" borderId="5" xfId="0" applyFont="1" applyFill="1" applyBorder="1" applyAlignment="1" applyProtection="1">
      <alignment horizontal="center" wrapText="1"/>
    </xf>
    <xf numFmtId="0" fontId="9" fillId="3" borderId="5" xfId="0" applyFont="1" applyFill="1" applyBorder="1" applyAlignment="1" applyProtection="1">
      <alignment horizontal="center" vertical="center" wrapText="1"/>
    </xf>
    <xf numFmtId="1" fontId="2" fillId="6" borderId="1" xfId="0" applyNumberFormat="1" applyFont="1" applyFill="1" applyBorder="1" applyAlignment="1" applyProtection="1">
      <alignment horizontal="center" vertical="center"/>
    </xf>
    <xf numFmtId="164" fontId="3" fillId="2" borderId="5" xfId="0" applyNumberFormat="1" applyFont="1" applyFill="1" applyBorder="1" applyAlignment="1" applyProtection="1">
      <alignment horizontal="right"/>
    </xf>
    <xf numFmtId="164" fontId="3" fillId="2" borderId="1" xfId="0" applyNumberFormat="1" applyFont="1" applyFill="1" applyBorder="1" applyAlignment="1" applyProtection="1">
      <alignment horizontal="right"/>
    </xf>
    <xf numFmtId="8" fontId="3" fillId="2" borderId="21" xfId="0" applyNumberFormat="1" applyFont="1" applyFill="1" applyBorder="1" applyAlignment="1">
      <alignment horizontal="center"/>
    </xf>
    <xf numFmtId="0" fontId="13" fillId="2" borderId="0" xfId="0" applyFont="1" applyFill="1" applyBorder="1" applyAlignment="1"/>
    <xf numFmtId="3" fontId="3" fillId="0" borderId="0" xfId="0" applyNumberFormat="1" applyFont="1" applyBorder="1" applyProtection="1"/>
    <xf numFmtId="0" fontId="4" fillId="2" borderId="14" xfId="0" applyFont="1" applyFill="1" applyBorder="1" applyAlignment="1" applyProtection="1">
      <alignment vertical="center"/>
    </xf>
    <xf numFmtId="0" fontId="3" fillId="2" borderId="15" xfId="1" applyNumberFormat="1" applyFont="1" applyFill="1" applyBorder="1" applyProtection="1"/>
    <xf numFmtId="1" fontId="2" fillId="2" borderId="2" xfId="0" applyNumberFormat="1" applyFont="1" applyFill="1" applyBorder="1" applyAlignment="1" applyProtection="1">
      <alignment horizontal="center"/>
    </xf>
    <xf numFmtId="0" fontId="3" fillId="2" borderId="17" xfId="0" applyFont="1" applyFill="1" applyBorder="1" applyAlignment="1">
      <alignment wrapText="1"/>
    </xf>
    <xf numFmtId="0" fontId="3" fillId="2" borderId="29" xfId="0" applyFont="1" applyFill="1" applyBorder="1" applyAlignment="1">
      <alignment wrapText="1"/>
    </xf>
    <xf numFmtId="0" fontId="3" fillId="2" borderId="16" xfId="0" applyNumberFormat="1" applyFont="1" applyFill="1" applyBorder="1"/>
    <xf numFmtId="0" fontId="3" fillId="2" borderId="30" xfId="0" applyFont="1" applyFill="1" applyBorder="1"/>
    <xf numFmtId="166" fontId="3" fillId="2" borderId="31" xfId="0" applyNumberFormat="1" applyFont="1" applyFill="1" applyBorder="1" applyProtection="1">
      <protection locked="0"/>
    </xf>
    <xf numFmtId="0" fontId="3" fillId="2" borderId="27" xfId="0" applyFont="1" applyFill="1" applyBorder="1"/>
    <xf numFmtId="0" fontId="3" fillId="2" borderId="20" xfId="0" applyFont="1" applyFill="1" applyBorder="1" applyAlignment="1">
      <alignment wrapText="1"/>
    </xf>
    <xf numFmtId="0" fontId="10" fillId="3" borderId="6" xfId="0" applyFont="1" applyFill="1" applyBorder="1" applyAlignment="1">
      <alignment horizontal="center"/>
    </xf>
    <xf numFmtId="0" fontId="10" fillId="3" borderId="3" xfId="0" applyFont="1" applyFill="1" applyBorder="1" applyAlignment="1">
      <alignment horizontal="center"/>
    </xf>
    <xf numFmtId="0" fontId="10" fillId="3" borderId="0" xfId="0" applyFont="1" applyFill="1" applyBorder="1" applyAlignment="1">
      <alignment horizontal="center" vertical="center"/>
    </xf>
    <xf numFmtId="0" fontId="10" fillId="3" borderId="9"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6" xfId="0" applyFont="1" applyFill="1" applyBorder="1" applyAlignment="1">
      <alignment horizontal="center"/>
    </xf>
    <xf numFmtId="0" fontId="9" fillId="5" borderId="7" xfId="0" applyFont="1" applyFill="1" applyBorder="1" applyAlignment="1">
      <alignment horizontal="center"/>
    </xf>
    <xf numFmtId="0" fontId="9" fillId="5" borderId="3" xfId="0" applyFont="1" applyFill="1" applyBorder="1" applyAlignment="1">
      <alignment horizontal="center"/>
    </xf>
    <xf numFmtId="166" fontId="9" fillId="3" borderId="2" xfId="0" applyNumberFormat="1" applyFont="1" applyFill="1" applyBorder="1" applyProtection="1">
      <protection locked="0"/>
    </xf>
    <xf numFmtId="0" fontId="9" fillId="3" borderId="8" xfId="0" applyFont="1" applyFill="1" applyBorder="1" applyAlignment="1">
      <alignment horizontal="left" vertical="center"/>
    </xf>
    <xf numFmtId="0" fontId="9" fillId="3" borderId="4" xfId="0" applyFont="1" applyFill="1" applyBorder="1" applyAlignment="1">
      <alignment horizontal="left" vertical="center"/>
    </xf>
    <xf numFmtId="0" fontId="9" fillId="3" borderId="14" xfId="0" applyFont="1" applyFill="1" applyBorder="1" applyAlignment="1">
      <alignment horizontal="left" vertical="center"/>
    </xf>
    <xf numFmtId="0" fontId="9" fillId="3" borderId="15" xfId="0" applyFont="1" applyFill="1" applyBorder="1" applyAlignment="1">
      <alignment horizontal="left" vertical="center"/>
    </xf>
    <xf numFmtId="9" fontId="3" fillId="4" borderId="9" xfId="0" applyNumberFormat="1" applyFont="1" applyFill="1" applyBorder="1" applyProtection="1">
      <protection locked="0"/>
    </xf>
    <xf numFmtId="9" fontId="3" fillId="4" borderId="1" xfId="0" applyNumberFormat="1" applyFont="1" applyFill="1" applyBorder="1" applyProtection="1">
      <protection locked="0"/>
    </xf>
    <xf numFmtId="9" fontId="3" fillId="4" borderId="2" xfId="0" applyNumberFormat="1" applyFont="1" applyFill="1" applyBorder="1" applyProtection="1">
      <protection locked="0"/>
    </xf>
    <xf numFmtId="0" fontId="0" fillId="0" borderId="16" xfId="0" applyBorder="1"/>
    <xf numFmtId="165" fontId="2" fillId="2" borderId="11" xfId="0" applyNumberFormat="1" applyFont="1" applyFill="1" applyBorder="1" applyProtection="1"/>
    <xf numFmtId="1" fontId="12" fillId="2" borderId="9" xfId="0" applyNumberFormat="1" applyFont="1" applyFill="1" applyBorder="1" applyProtection="1"/>
    <xf numFmtId="0" fontId="9" fillId="3" borderId="32" xfId="0" applyFont="1" applyFill="1" applyBorder="1" applyAlignment="1">
      <alignment wrapText="1"/>
    </xf>
    <xf numFmtId="0" fontId="3" fillId="2" borderId="0" xfId="0" applyFont="1" applyFill="1" applyBorder="1" applyAlignment="1">
      <alignment horizontal="right" vertical="center"/>
    </xf>
    <xf numFmtId="0" fontId="10" fillId="2" borderId="33" xfId="0" applyFont="1" applyFill="1" applyBorder="1" applyAlignment="1">
      <alignment horizontal="center" vertical="center" wrapText="1"/>
    </xf>
    <xf numFmtId="0" fontId="10" fillId="2" borderId="34" xfId="0" applyFont="1" applyFill="1" applyBorder="1" applyAlignment="1">
      <alignment horizontal="center" vertical="center" wrapText="1"/>
    </xf>
    <xf numFmtId="9" fontId="3" fillId="2" borderId="0" xfId="0" applyNumberFormat="1" applyFont="1" applyFill="1" applyBorder="1" applyAlignment="1">
      <alignment horizontal="center"/>
    </xf>
    <xf numFmtId="9" fontId="3" fillId="2" borderId="9" xfId="0" applyNumberFormat="1" applyFont="1" applyFill="1" applyBorder="1" applyAlignment="1">
      <alignment horizontal="center"/>
    </xf>
    <xf numFmtId="0" fontId="9" fillId="3" borderId="14" xfId="0" applyFont="1" applyFill="1" applyBorder="1" applyAlignment="1" applyProtection="1">
      <alignment horizontal="center" vertical="center"/>
    </xf>
    <xf numFmtId="0" fontId="10" fillId="3" borderId="15" xfId="0" applyFont="1" applyFill="1" applyBorder="1" applyAlignment="1" applyProtection="1">
      <alignment horizontal="center" vertical="center"/>
    </xf>
    <xf numFmtId="0" fontId="10" fillId="3" borderId="2" xfId="0" applyFont="1" applyFill="1" applyBorder="1" applyAlignment="1" applyProtection="1">
      <alignment horizontal="center" vertical="center"/>
    </xf>
    <xf numFmtId="0" fontId="6" fillId="3" borderId="8" xfId="0" applyFont="1" applyFill="1" applyBorder="1" applyAlignment="1" applyProtection="1">
      <alignment horizontal="center" vertical="center"/>
    </xf>
    <xf numFmtId="0" fontId="7" fillId="3" borderId="11" xfId="0" applyFont="1" applyFill="1" applyBorder="1" applyAlignment="1" applyProtection="1">
      <alignment horizontal="center" vertical="center"/>
    </xf>
    <xf numFmtId="0" fontId="7" fillId="3" borderId="4" xfId="0" applyFont="1" applyFill="1" applyBorder="1" applyAlignment="1" applyProtection="1">
      <alignment horizontal="center" vertical="center"/>
    </xf>
    <xf numFmtId="0" fontId="7" fillId="3" borderId="16" xfId="0" applyFont="1" applyFill="1" applyBorder="1" applyAlignment="1" applyProtection="1">
      <alignment horizontal="center" vertical="center"/>
    </xf>
    <xf numFmtId="0" fontId="7" fillId="3" borderId="0" xfId="0" applyFont="1" applyFill="1" applyBorder="1" applyAlignment="1" applyProtection="1">
      <alignment horizontal="center" vertical="center"/>
    </xf>
    <xf numFmtId="0" fontId="7" fillId="3" borderId="9" xfId="0" applyFont="1" applyFill="1" applyBorder="1" applyAlignment="1" applyProtection="1">
      <alignment horizontal="center" vertical="center"/>
    </xf>
    <xf numFmtId="0" fontId="2" fillId="4" borderId="16" xfId="0" applyFont="1" applyFill="1" applyBorder="1" applyAlignment="1" applyProtection="1">
      <alignment horizontal="left"/>
    </xf>
    <xf numFmtId="0" fontId="2" fillId="4" borderId="0" xfId="0" applyFont="1" applyFill="1" applyBorder="1" applyAlignment="1" applyProtection="1">
      <alignment horizontal="left"/>
    </xf>
    <xf numFmtId="0" fontId="9" fillId="3" borderId="6" xfId="0" applyFont="1" applyFill="1" applyBorder="1" applyAlignment="1" applyProtection="1">
      <alignment horizontal="center"/>
    </xf>
    <xf numFmtId="0" fontId="10" fillId="3" borderId="7" xfId="0" applyFont="1" applyFill="1" applyBorder="1" applyAlignment="1" applyProtection="1">
      <alignment horizontal="center"/>
    </xf>
    <xf numFmtId="0" fontId="10" fillId="3" borderId="3" xfId="0" applyFont="1" applyFill="1" applyBorder="1" applyAlignment="1" applyProtection="1">
      <alignment horizontal="center"/>
    </xf>
    <xf numFmtId="0" fontId="8" fillId="2" borderId="8" xfId="0" applyFont="1" applyFill="1" applyBorder="1" applyAlignment="1" applyProtection="1">
      <alignment horizontal="left" vertical="top" wrapText="1"/>
    </xf>
    <xf numFmtId="0" fontId="8" fillId="2" borderId="11" xfId="0" applyFont="1" applyFill="1" applyBorder="1" applyAlignment="1" applyProtection="1">
      <alignment horizontal="left" vertical="top" wrapText="1"/>
    </xf>
    <xf numFmtId="0" fontId="8" fillId="2" borderId="4" xfId="0" applyFont="1" applyFill="1" applyBorder="1" applyAlignment="1" applyProtection="1">
      <alignment horizontal="left" vertical="top" wrapText="1"/>
    </xf>
    <xf numFmtId="0" fontId="3" fillId="2" borderId="14" xfId="0" applyFont="1" applyFill="1" applyBorder="1" applyAlignment="1">
      <alignment horizontal="left" wrapText="1"/>
    </xf>
    <xf numFmtId="0" fontId="3" fillId="2" borderId="15" xfId="0" applyFont="1" applyFill="1" applyBorder="1" applyAlignment="1">
      <alignment horizontal="left" wrapText="1"/>
    </xf>
    <xf numFmtId="0" fontId="3" fillId="2" borderId="2" xfId="0" applyFont="1" applyFill="1" applyBorder="1" applyAlignment="1">
      <alignment horizontal="left" wrapText="1"/>
    </xf>
    <xf numFmtId="168" fontId="3" fillId="0" borderId="1" xfId="2" applyNumberFormat="1" applyFont="1" applyFill="1" applyBorder="1" applyProtection="1"/>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Stefan de Jong" id="{6C9ACB45-1F42-411D-8827-925DFE1186C4}" userId="S::s.dejong@aevesbenefit.com::3708b59a-4fec-42ab-b58e-0c16024b567e"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4" dT="2021-02-12T13:27:10.66" personId="{6C9ACB45-1F42-411D-8827-925DFE1186C4}" id="{8A43655D-DF03-4CFE-8F56-8C61A8FDB471}">
    <text>Werkblad tevens beveiliging met wachtwoord als deze definitief is.</text>
  </threadedComment>
  <threadedComment ref="B45" dT="2021-03-25T14:49:17.92" personId="{6C9ACB45-1F42-411D-8827-925DFE1186C4}" id="{D89FD69D-7022-4B91-89C7-051752479D5F}">
    <text>Neem hier opslagpercentages op.... gebruik voor de tarieven hierboven van de montage per monitorarm + het opgegeven percentage.... geen bandbreedte hanteren.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pageSetUpPr fitToPage="1"/>
  </sheetPr>
  <dimension ref="A1:J54"/>
  <sheetViews>
    <sheetView showGridLines="0" tabSelected="1" topLeftCell="A16" workbookViewId="0">
      <selection activeCell="A32" sqref="A32"/>
    </sheetView>
  </sheetViews>
  <sheetFormatPr defaultRowHeight="14.4" x14ac:dyDescent="0.3"/>
  <cols>
    <col min="1" max="1" width="34.5546875" customWidth="1"/>
    <col min="2" max="2" width="17.44140625" bestFit="1" customWidth="1"/>
    <col min="3" max="3" width="16.6640625" style="26" bestFit="1" customWidth="1"/>
    <col min="4" max="4" width="25.88671875" bestFit="1" customWidth="1"/>
    <col min="5" max="5" width="12.6640625" customWidth="1"/>
  </cols>
  <sheetData>
    <row r="1" spans="1:5" x14ac:dyDescent="0.3">
      <c r="A1" s="140" t="s">
        <v>43</v>
      </c>
      <c r="B1" s="141"/>
      <c r="C1" s="141"/>
      <c r="D1" s="141"/>
      <c r="E1" s="142"/>
    </row>
    <row r="2" spans="1:5" x14ac:dyDescent="0.3">
      <c r="A2" s="143"/>
      <c r="B2" s="144"/>
      <c r="C2" s="144"/>
      <c r="D2" s="144"/>
      <c r="E2" s="145"/>
    </row>
    <row r="3" spans="1:5" ht="15" thickBot="1" x14ac:dyDescent="0.35">
      <c r="A3" s="16" t="s">
        <v>4</v>
      </c>
      <c r="B3" s="17"/>
      <c r="C3" s="22"/>
      <c r="D3" s="17"/>
      <c r="E3" s="18"/>
    </row>
    <row r="4" spans="1:5" ht="139.80000000000001" customHeight="1" x14ac:dyDescent="0.3">
      <c r="A4" s="151" t="s">
        <v>35</v>
      </c>
      <c r="B4" s="152"/>
      <c r="C4" s="152"/>
      <c r="D4" s="152"/>
      <c r="E4" s="153"/>
    </row>
    <row r="5" spans="1:5" ht="15" thickBot="1" x14ac:dyDescent="0.35">
      <c r="A5" s="146" t="s">
        <v>0</v>
      </c>
      <c r="B5" s="147"/>
      <c r="C5" s="147"/>
      <c r="D5" s="4"/>
      <c r="E5" s="5"/>
    </row>
    <row r="6" spans="1:5" ht="14.4" hidden="1" customHeight="1" x14ac:dyDescent="0.3">
      <c r="A6" s="6"/>
      <c r="B6" s="7"/>
      <c r="C6" s="23"/>
      <c r="D6" s="4"/>
      <c r="E6" s="5"/>
    </row>
    <row r="7" spans="1:5" ht="15" thickBot="1" x14ac:dyDescent="0.35">
      <c r="A7" s="148" t="s">
        <v>10</v>
      </c>
      <c r="B7" s="149"/>
      <c r="C7" s="149"/>
      <c r="D7" s="149"/>
      <c r="E7" s="150"/>
    </row>
    <row r="8" spans="1:5" ht="35.4" x14ac:dyDescent="0.3">
      <c r="A8" s="6"/>
      <c r="B8" s="19" t="s">
        <v>2</v>
      </c>
      <c r="C8" s="24" t="s">
        <v>30</v>
      </c>
      <c r="D8" s="20" t="s">
        <v>11</v>
      </c>
      <c r="E8" s="92" t="s">
        <v>21</v>
      </c>
    </row>
    <row r="9" spans="1:5" ht="15" thickBot="1" x14ac:dyDescent="0.35">
      <c r="A9" s="42" t="s">
        <v>13</v>
      </c>
      <c r="B9" s="34">
        <f>B32</f>
        <v>0</v>
      </c>
      <c r="C9" s="99">
        <v>2500</v>
      </c>
      <c r="D9" s="35">
        <f t="shared" ref="D9:D18" si="0">C9*B9</f>
        <v>0</v>
      </c>
      <c r="E9" s="5"/>
    </row>
    <row r="10" spans="1:5" ht="15" thickBot="1" x14ac:dyDescent="0.35">
      <c r="A10" s="48"/>
      <c r="B10" s="46"/>
      <c r="C10" s="47"/>
      <c r="D10" s="10">
        <f>SUM(D6:D9)</f>
        <v>0</v>
      </c>
      <c r="E10" s="67">
        <f>IF(B$12-(((D10-C12)/(C13-C12)*B12))&lt;0,0,(IF(B12-(((D10-C12)/(C13-C12)*B12))&gt;B12,B12,(B12-(((D10-C12)/(C13-C12)*B12))))))</f>
        <v>850</v>
      </c>
    </row>
    <row r="11" spans="1:5" ht="15" customHeight="1" thickBot="1" x14ac:dyDescent="0.35">
      <c r="A11" s="11" t="s">
        <v>27</v>
      </c>
      <c r="B11" s="4"/>
      <c r="C11" s="23"/>
      <c r="D11" s="4"/>
      <c r="E11" s="5"/>
    </row>
    <row r="12" spans="1:5" ht="15" thickBot="1" x14ac:dyDescent="0.35">
      <c r="A12" s="12" t="s">
        <v>24</v>
      </c>
      <c r="B12" s="59">
        <v>850</v>
      </c>
      <c r="C12" s="27">
        <f>E32*C9</f>
        <v>187500</v>
      </c>
      <c r="D12" s="4"/>
      <c r="E12" s="5"/>
    </row>
    <row r="13" spans="1:5" ht="15" thickBot="1" x14ac:dyDescent="0.35">
      <c r="A13" s="13" t="s">
        <v>25</v>
      </c>
      <c r="B13" s="60">
        <v>0</v>
      </c>
      <c r="C13" s="28">
        <f>E33*C9</f>
        <v>625000</v>
      </c>
      <c r="D13" s="14"/>
      <c r="E13" s="5"/>
    </row>
    <row r="14" spans="1:5" ht="15" thickBot="1" x14ac:dyDescent="0.35">
      <c r="A14" s="50"/>
      <c r="B14" s="49"/>
      <c r="C14" s="77"/>
      <c r="D14" s="49"/>
      <c r="E14" s="37"/>
    </row>
    <row r="15" spans="1:5" ht="15" thickBot="1" x14ac:dyDescent="0.35">
      <c r="A15" s="137" t="s">
        <v>34</v>
      </c>
      <c r="B15" s="138"/>
      <c r="C15" s="138"/>
      <c r="D15" s="138"/>
      <c r="E15" s="139"/>
    </row>
    <row r="16" spans="1:5" ht="23.4" thickBot="1" x14ac:dyDescent="0.35">
      <c r="A16" s="43"/>
      <c r="B16" s="38" t="s">
        <v>2</v>
      </c>
      <c r="C16" s="36" t="s">
        <v>3</v>
      </c>
      <c r="D16" s="39" t="s">
        <v>12</v>
      </c>
      <c r="E16" s="93" t="s">
        <v>23</v>
      </c>
    </row>
    <row r="17" spans="1:10" ht="15" thickBot="1" x14ac:dyDescent="0.35">
      <c r="A17" s="85" t="s">
        <v>20</v>
      </c>
      <c r="B17" s="8">
        <f>B36</f>
        <v>0</v>
      </c>
      <c r="C17" s="21">
        <v>150</v>
      </c>
      <c r="D17" s="9">
        <f>C17*B17</f>
        <v>0</v>
      </c>
      <c r="E17" s="44"/>
      <c r="I17" s="32"/>
    </row>
    <row r="18" spans="1:10" ht="15" thickBot="1" x14ac:dyDescent="0.35">
      <c r="A18" s="33" t="s">
        <v>7</v>
      </c>
      <c r="B18" s="8">
        <f>B38</f>
        <v>0</v>
      </c>
      <c r="C18" s="21">
        <v>50</v>
      </c>
      <c r="D18" s="9">
        <f t="shared" si="0"/>
        <v>0</v>
      </c>
      <c r="E18" s="5"/>
    </row>
    <row r="19" spans="1:10" ht="15" thickBot="1" x14ac:dyDescent="0.35">
      <c r="A19" s="33" t="s">
        <v>8</v>
      </c>
      <c r="B19" s="8">
        <f>B39</f>
        <v>0</v>
      </c>
      <c r="C19" s="21">
        <v>50</v>
      </c>
      <c r="D19" s="9">
        <f>C19*B19</f>
        <v>0</v>
      </c>
      <c r="E19" s="5"/>
    </row>
    <row r="20" spans="1:10" ht="15" thickBot="1" x14ac:dyDescent="0.35">
      <c r="A20" s="48"/>
      <c r="B20" s="46"/>
      <c r="C20" s="47"/>
      <c r="D20" s="10">
        <f>SUM(D17:D19)</f>
        <v>0</v>
      </c>
      <c r="E20" s="67">
        <f>IF(B$23-(((D20-C23)/(C24-C23)*B23))&lt;0,0,(IF(B23-(((D20-C23)/(C24-C23)*B23))&gt;B23,B23,(B23-(((D20-C23)/(C24-C23)*B23))))))</f>
        <v>150</v>
      </c>
    </row>
    <row r="21" spans="1:10" ht="15" thickBot="1" x14ac:dyDescent="0.35">
      <c r="A21" s="4"/>
      <c r="B21" s="4"/>
      <c r="C21" s="23"/>
      <c r="D21" s="129"/>
      <c r="E21" s="130"/>
      <c r="J21" s="32"/>
    </row>
    <row r="22" spans="1:10" ht="15" thickBot="1" x14ac:dyDescent="0.35">
      <c r="A22" s="11" t="s">
        <v>27</v>
      </c>
      <c r="B22" s="4"/>
      <c r="C22" s="23"/>
      <c r="D22" s="4"/>
      <c r="E22" s="5"/>
    </row>
    <row r="23" spans="1:10" ht="15" thickBot="1" x14ac:dyDescent="0.35">
      <c r="A23" s="12" t="s">
        <v>24</v>
      </c>
      <c r="B23" s="59">
        <v>150</v>
      </c>
      <c r="C23" s="27">
        <v>1875</v>
      </c>
      <c r="D23" s="4"/>
      <c r="E23" s="5"/>
    </row>
    <row r="24" spans="1:10" ht="15" thickBot="1" x14ac:dyDescent="0.35">
      <c r="A24" s="13" t="s">
        <v>25</v>
      </c>
      <c r="B24" s="60">
        <v>0</v>
      </c>
      <c r="C24" s="28">
        <v>3250</v>
      </c>
      <c r="D24" s="14"/>
      <c r="E24" s="5"/>
    </row>
    <row r="25" spans="1:10" ht="15" thickBot="1" x14ac:dyDescent="0.35">
      <c r="B25" s="68"/>
      <c r="C25" s="70"/>
      <c r="D25" s="14"/>
      <c r="E25" s="5"/>
    </row>
    <row r="26" spans="1:10" ht="15" thickBot="1" x14ac:dyDescent="0.35">
      <c r="A26" s="69"/>
      <c r="B26" s="68"/>
      <c r="C26" s="72" t="s">
        <v>17</v>
      </c>
      <c r="D26" s="95" t="s">
        <v>21</v>
      </c>
      <c r="E26" s="78">
        <f>E10</f>
        <v>850</v>
      </c>
    </row>
    <row r="27" spans="1:10" ht="15" thickBot="1" x14ac:dyDescent="0.35">
      <c r="A27" s="69"/>
      <c r="B27" s="68"/>
      <c r="C27" s="71"/>
      <c r="D27" s="96" t="s">
        <v>22</v>
      </c>
      <c r="E27" s="79">
        <f>E20</f>
        <v>150</v>
      </c>
      <c r="H27" s="64"/>
    </row>
    <row r="28" spans="1:10" ht="23.4" thickBot="1" x14ac:dyDescent="0.35">
      <c r="A28" s="69"/>
      <c r="B28" s="4"/>
      <c r="C28" s="73"/>
      <c r="D28" s="80" t="s">
        <v>19</v>
      </c>
      <c r="E28" s="94">
        <f>SUM(E26+E27)</f>
        <v>1000</v>
      </c>
      <c r="H28" s="64"/>
    </row>
    <row r="29" spans="1:10" ht="15" thickBot="1" x14ac:dyDescent="0.35">
      <c r="A29" s="100"/>
      <c r="B29" s="49"/>
      <c r="C29" s="101"/>
      <c r="D29" s="49"/>
      <c r="E29" s="102"/>
      <c r="H29" s="64"/>
    </row>
    <row r="30" spans="1:10" ht="15" thickBot="1" x14ac:dyDescent="0.35">
      <c r="A30" s="114" t="s">
        <v>1</v>
      </c>
      <c r="B30" s="115"/>
      <c r="C30" s="115"/>
      <c r="D30" s="115"/>
      <c r="E30" s="116"/>
      <c r="H30" s="64"/>
    </row>
    <row r="31" spans="1:10" ht="15" thickBot="1" x14ac:dyDescent="0.35">
      <c r="A31" s="51" t="s">
        <v>18</v>
      </c>
      <c r="B31" s="61"/>
      <c r="C31" s="56"/>
      <c r="D31" s="110" t="s">
        <v>14</v>
      </c>
      <c r="E31" s="111"/>
    </row>
    <row r="32" spans="1:10" ht="15" thickBot="1" x14ac:dyDescent="0.35">
      <c r="A32" s="52" t="s">
        <v>2</v>
      </c>
      <c r="B32" s="15"/>
      <c r="C32" s="62"/>
      <c r="D32" s="54" t="s">
        <v>15</v>
      </c>
      <c r="E32" s="81">
        <v>75</v>
      </c>
    </row>
    <row r="33" spans="1:6" ht="15" thickBot="1" x14ac:dyDescent="0.35">
      <c r="A33" s="1"/>
      <c r="B33" s="45"/>
      <c r="C33" s="65"/>
      <c r="D33" s="58" t="s">
        <v>16</v>
      </c>
      <c r="E33" s="86">
        <v>250</v>
      </c>
    </row>
    <row r="34" spans="1:6" ht="15" thickBot="1" x14ac:dyDescent="0.35">
      <c r="A34" s="87"/>
      <c r="B34" s="88"/>
      <c r="C34" s="89"/>
      <c r="D34" s="90"/>
      <c r="E34" s="91"/>
    </row>
    <row r="35" spans="1:6" ht="15" thickBot="1" x14ac:dyDescent="0.35">
      <c r="A35" s="123" t="s">
        <v>32</v>
      </c>
      <c r="B35" s="124"/>
      <c r="C35" s="63"/>
      <c r="D35" s="112" t="s">
        <v>14</v>
      </c>
      <c r="E35" s="113"/>
    </row>
    <row r="36" spans="1:6" ht="15" thickBot="1" x14ac:dyDescent="0.35">
      <c r="A36" s="41" t="s">
        <v>31</v>
      </c>
      <c r="B36" s="15"/>
      <c r="C36" s="63"/>
      <c r="D36" s="55" t="s">
        <v>15</v>
      </c>
      <c r="E36" s="97">
        <v>7.5</v>
      </c>
    </row>
    <row r="37" spans="1:6" ht="15" thickBot="1" x14ac:dyDescent="0.35">
      <c r="A37" s="121" t="s">
        <v>33</v>
      </c>
      <c r="B37" s="122"/>
      <c r="C37" s="57"/>
      <c r="D37" s="58" t="s">
        <v>16</v>
      </c>
      <c r="E37" s="82">
        <v>13</v>
      </c>
    </row>
    <row r="38" spans="1:6" ht="15" thickBot="1" x14ac:dyDescent="0.35">
      <c r="A38" s="41" t="s">
        <v>28</v>
      </c>
      <c r="B38" s="15"/>
      <c r="C38" s="25"/>
      <c r="D38" s="2"/>
      <c r="E38" s="3"/>
    </row>
    <row r="39" spans="1:6" ht="15" thickBot="1" x14ac:dyDescent="0.35">
      <c r="A39" s="40" t="s">
        <v>29</v>
      </c>
      <c r="B39" s="15"/>
      <c r="C39" s="105"/>
      <c r="D39" s="2"/>
      <c r="E39" s="3"/>
    </row>
    <row r="40" spans="1:6" ht="15" thickBot="1" x14ac:dyDescent="0.35">
      <c r="A40" s="106"/>
      <c r="B40" s="107"/>
      <c r="C40" s="89"/>
      <c r="D40" s="87"/>
      <c r="E40" s="108"/>
    </row>
    <row r="41" spans="1:6" ht="24.6" thickBot="1" x14ac:dyDescent="0.35">
      <c r="A41" s="131" t="s">
        <v>41</v>
      </c>
      <c r="B41" s="120" t="s">
        <v>40</v>
      </c>
      <c r="C41" s="105"/>
      <c r="D41" s="133"/>
      <c r="E41" s="134"/>
    </row>
    <row r="42" spans="1:6" ht="15" thickBot="1" x14ac:dyDescent="0.35">
      <c r="A42" s="103" t="s">
        <v>39</v>
      </c>
      <c r="B42" s="125">
        <v>0</v>
      </c>
      <c r="C42" s="105"/>
      <c r="D42" s="132"/>
      <c r="E42" s="135"/>
      <c r="F42" s="128"/>
    </row>
    <row r="43" spans="1:6" ht="15" thickBot="1" x14ac:dyDescent="0.35">
      <c r="A43" s="104" t="s">
        <v>37</v>
      </c>
      <c r="B43" s="126">
        <v>0</v>
      </c>
      <c r="C43" s="25"/>
      <c r="D43" s="132"/>
      <c r="E43" s="136"/>
    </row>
    <row r="44" spans="1:6" ht="15" customHeight="1" thickBot="1" x14ac:dyDescent="0.35">
      <c r="A44" s="109" t="s">
        <v>38</v>
      </c>
      <c r="B44" s="127">
        <v>0</v>
      </c>
      <c r="C44" s="25"/>
      <c r="D44" s="2"/>
      <c r="E44" s="3"/>
    </row>
    <row r="45" spans="1:6" ht="15" customHeight="1" thickBot="1" x14ac:dyDescent="0.35">
      <c r="A45" s="154" t="s">
        <v>42</v>
      </c>
      <c r="B45" s="155"/>
      <c r="C45" s="155"/>
      <c r="D45" s="155"/>
      <c r="E45" s="156"/>
    </row>
    <row r="46" spans="1:6" ht="15" thickBot="1" x14ac:dyDescent="0.35">
      <c r="A46" s="117" t="s">
        <v>9</v>
      </c>
      <c r="B46" s="118"/>
      <c r="C46" s="118"/>
      <c r="D46" s="118"/>
      <c r="E46" s="119"/>
    </row>
    <row r="47" spans="1:6" ht="15" thickBot="1" x14ac:dyDescent="0.35">
      <c r="A47" s="83" t="s">
        <v>26</v>
      </c>
      <c r="B47" s="84"/>
      <c r="C47" s="84"/>
      <c r="D47" s="98"/>
      <c r="E47" s="53"/>
    </row>
    <row r="48" spans="1:6" ht="15" thickBot="1" x14ac:dyDescent="0.35">
      <c r="A48" s="121" t="s">
        <v>5</v>
      </c>
      <c r="B48" s="122"/>
      <c r="C48" s="30"/>
      <c r="D48" s="30"/>
      <c r="E48" s="31"/>
    </row>
    <row r="49" spans="1:10" ht="15" thickBot="1" x14ac:dyDescent="0.35">
      <c r="A49" s="33" t="s">
        <v>36</v>
      </c>
      <c r="B49" s="15"/>
      <c r="C49" s="30"/>
      <c r="D49" s="30"/>
      <c r="E49" s="31"/>
      <c r="J49" s="66"/>
    </row>
    <row r="50" spans="1:10" ht="15" customHeight="1" thickBot="1" x14ac:dyDescent="0.35">
      <c r="A50" s="40" t="s">
        <v>6</v>
      </c>
      <c r="B50" s="157">
        <v>1</v>
      </c>
      <c r="C50" s="74"/>
      <c r="D50" s="75"/>
      <c r="E50" s="76"/>
    </row>
    <row r="51" spans="1:10" x14ac:dyDescent="0.3">
      <c r="A51" s="29"/>
      <c r="B51" s="30"/>
      <c r="C51"/>
    </row>
    <row r="52" spans="1:10" x14ac:dyDescent="0.3">
      <c r="A52" s="29"/>
      <c r="B52" s="30"/>
      <c r="C52"/>
    </row>
    <row r="53" spans="1:10" x14ac:dyDescent="0.3">
      <c r="A53" s="2"/>
      <c r="B53" s="2"/>
    </row>
    <row r="54" spans="1:10" x14ac:dyDescent="0.3">
      <c r="A54" s="32"/>
      <c r="B54" s="32"/>
    </row>
  </sheetData>
  <sheetProtection algorithmName="SHA-512" hashValue="e0x3R9hPy4wGX9txNbi7mpEM9njDpV84CNNMEWEHCTt5WIN9t8mVZuFw7oKbQoOezB4vbGRkO62+MC4B8BSMDg==" saltValue="0J+BKTTtY8YW1nNdm2w7jA==" spinCount="100000" sheet="1" objects="1" scenarios="1"/>
  <mergeCells count="6">
    <mergeCell ref="A45:E45"/>
    <mergeCell ref="A15:E15"/>
    <mergeCell ref="A1:E2"/>
    <mergeCell ref="A5:C5"/>
    <mergeCell ref="A7:E7"/>
    <mergeCell ref="A4:E4"/>
  </mergeCells>
  <dataValidations count="3">
    <dataValidation type="decimal" allowBlank="1" showInputMessage="1" showErrorMessage="1" sqref="B36 B38:B40">
      <formula1>7.5</formula1>
      <formula2>13</formula2>
    </dataValidation>
    <dataValidation type="decimal" allowBlank="1" showInputMessage="1" showErrorMessage="1" sqref="B32">
      <formula1>75</formula1>
      <formula2>250</formula2>
    </dataValidation>
    <dataValidation type="decimal" allowBlank="1" showInputMessage="1" showErrorMessage="1" sqref="B42:B44">
      <formula1>0</formula1>
      <formula2>100</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2" ma:contentTypeDescription="Een nieuw document maken." ma:contentTypeScope="" ma:versionID="5ba60a9c477bb49b3d7a5a702e20c257">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8b998c89727b3ad547406fd111159152"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B77977-1886-4562-B8A0-9539FAF3CF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24AF88-9D18-4419-AC33-8FEFB6C8FCE4}">
  <ds:schemaRefs>
    <ds:schemaRef ds:uri="5c623482-512b-4ced-b808-b2cf290e27e6"/>
    <ds:schemaRef ds:uri="http://purl.org/dc/terms/"/>
    <ds:schemaRef ds:uri="http://schemas.microsoft.com/office/2006/metadata/properties"/>
    <ds:schemaRef ds:uri="http://schemas.microsoft.com/office/2006/documentManagement/types"/>
    <ds:schemaRef ds:uri="7d137040-c6d7-479a-9ab6-27b92f9efa83"/>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8277B8C6-0960-49C5-9C14-EF82DAD88F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Tarievenblad</vt:lpstr>
      <vt:lpstr>Tarievenblad!Afdrukbereik</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Daphne D.L.J. Biervliet</dc:creator>
  <cp:lastModifiedBy>Sebastiaan S. Teuben</cp:lastModifiedBy>
  <cp:lastPrinted>2019-03-21T07:31:39Z</cp:lastPrinted>
  <dcterms:created xsi:type="dcterms:W3CDTF">2019-02-20T15:57:54Z</dcterms:created>
  <dcterms:modified xsi:type="dcterms:W3CDTF">2021-03-30T15:27:19Z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ies>
</file>