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ms16.venlo.lan/Zaken/Inkoop/1681516/"/>
    </mc:Choice>
  </mc:AlternateContent>
  <xr:revisionPtr revIDLastSave="0" documentId="13_ncr:1_{BB146563-E7EC-4CAC-A889-A78C504CAB56}" xr6:coauthVersionLast="45" xr6:coauthVersionMax="45" xr10:uidLastSave="{00000000-0000-0000-0000-000000000000}"/>
  <bookViews>
    <workbookView xWindow="-108" yWindow="-108" windowWidth="24216" windowHeight="13116" xr2:uid="{E3976F03-5CCD-4027-BDFD-976408462513}"/>
  </bookViews>
  <sheets>
    <sheet name="1. Definities" sheetId="2" r:id="rId1"/>
    <sheet name="2. Eisen" sheetId="3" r:id="rId2"/>
    <sheet name="3. Wensen" sheetId="8" r:id="rId3"/>
    <sheet name="4. Beoordeling Demo" sheetId="7" r:id="rId4"/>
    <sheet name="Keuzelijst" sheetId="5"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7" l="1"/>
  <c r="C15" i="7"/>
  <c r="G62" i="8"/>
  <c r="G51" i="8"/>
  <c r="G12" i="8"/>
  <c r="G9" i="8"/>
  <c r="G69" i="8"/>
  <c r="G65" i="8"/>
  <c r="G60" i="8"/>
  <c r="G58" i="8"/>
  <c r="G56" i="8"/>
  <c r="G54" i="8"/>
  <c r="G49" i="8"/>
  <c r="G19" i="8"/>
  <c r="G17" i="8"/>
  <c r="G15" i="8"/>
  <c r="G67" i="8"/>
  <c r="G7" i="8"/>
  <c r="D10" i="8" l="1"/>
  <c r="G86" i="8"/>
  <c r="G45" i="8"/>
  <c r="C86" i="8"/>
  <c r="C45" i="8"/>
  <c r="C88" i="8" s="1"/>
  <c r="D85" i="8"/>
  <c r="D84" i="8"/>
  <c r="D82" i="8"/>
  <c r="D81" i="8"/>
  <c r="D79" i="8"/>
  <c r="D78" i="8"/>
  <c r="D76" i="8"/>
  <c r="D75" i="8"/>
  <c r="D73" i="8"/>
  <c r="D72" i="8"/>
  <c r="D70" i="8"/>
  <c r="D68" i="8"/>
  <c r="D66" i="8"/>
  <c r="D64" i="8"/>
  <c r="D63" i="8"/>
  <c r="D61" i="8"/>
  <c r="D59" i="8"/>
  <c r="D57" i="8"/>
  <c r="D55" i="8"/>
  <c r="D53" i="8"/>
  <c r="D52" i="8"/>
  <c r="D50" i="8"/>
  <c r="D44" i="8"/>
  <c r="D43" i="8"/>
  <c r="D41" i="8"/>
  <c r="D40" i="8"/>
  <c r="D38" i="8"/>
  <c r="D37" i="8"/>
  <c r="D35" i="8"/>
  <c r="D34" i="8"/>
  <c r="D32" i="8"/>
  <c r="D31" i="8"/>
  <c r="D29" i="8"/>
  <c r="D28" i="8"/>
  <c r="D26" i="8"/>
  <c r="D25" i="8"/>
  <c r="D23" i="8"/>
  <c r="D22" i="8"/>
  <c r="D20" i="8"/>
  <c r="D18" i="8"/>
  <c r="D16" i="8"/>
  <c r="D14" i="8"/>
  <c r="D13" i="8"/>
  <c r="D11" i="8"/>
  <c r="G88" i="8" l="1"/>
  <c r="G90" i="8" s="1"/>
</calcChain>
</file>

<file path=xl/sharedStrings.xml><?xml version="1.0" encoding="utf-8"?>
<sst xmlns="http://schemas.openxmlformats.org/spreadsheetml/2006/main" count="213" uniqueCount="165">
  <si>
    <t>1. Definities</t>
  </si>
  <si>
    <t>Definitie</t>
  </si>
  <si>
    <t>Definitie omschrijving</t>
  </si>
  <si>
    <t>Digitale Samenwerkingsomgeving</t>
  </si>
  <si>
    <t>Vindbaar</t>
  </si>
  <si>
    <t>Zoeken op attributen, metadata en inhoud</t>
  </si>
  <si>
    <t>Inschrijver</t>
  </si>
  <si>
    <t>Waar inschrijver genoemd staat, kan Leverancier of Aanbieder van de aangeboden oplossing gelezen worden.</t>
  </si>
  <si>
    <t>2. Eisen</t>
  </si>
  <si>
    <t>2.1 Algemene en Niet-Functionele Eisen</t>
  </si>
  <si>
    <t>2.2 Functionele Eisen</t>
  </si>
  <si>
    <t>Nr.</t>
  </si>
  <si>
    <t>Omschrijving Eis</t>
  </si>
  <si>
    <r>
      <t xml:space="preserve">Voldoet geheel aan eis </t>
    </r>
    <r>
      <rPr>
        <b/>
        <i/>
        <sz val="11"/>
        <color theme="1"/>
        <rFont val="Arial"/>
        <family val="2"/>
      </rPr>
      <t>(Ja/Nee)</t>
    </r>
  </si>
  <si>
    <t>E-A1</t>
  </si>
  <si>
    <t>E-A2</t>
  </si>
  <si>
    <t xml:space="preserve">Behoud van de structuur van de e-mail bij het opslaan in de Digitale Samenwerkingsomgeving </t>
  </si>
  <si>
    <t>E-A3</t>
  </si>
  <si>
    <t>Ondersteuning voor alle applicaties die onderdeel zijn van de Digitale Samenwerkingsomgeving</t>
  </si>
  <si>
    <t>E-A4</t>
  </si>
  <si>
    <t>Het instellen van authorisaties op documenten binnen de Digitale Samenwerkingsomgeving moet niet mogelijk zijn of uitgeschakeld kunnen worden</t>
  </si>
  <si>
    <t>E-A5</t>
  </si>
  <si>
    <t xml:space="preserve">Standaardoplossing waarbij geen klantspecifiek maatwerk ontwikkeld wordt. </t>
  </si>
  <si>
    <t>E-A6</t>
  </si>
  <si>
    <t>Gebruikers kunnen alleen de informatie zien waar zij toegang tot hebben. </t>
  </si>
  <si>
    <t>E-A7</t>
  </si>
  <si>
    <t>Nederlandse gebruikersinterface beschikbaar of centraal te configureren door de inschrijver</t>
  </si>
  <si>
    <t>E-A8</t>
  </si>
  <si>
    <t>De oplossing dient centraal uitgerold te worden binnen een virtuele VMWare omgeving (VDI)</t>
  </si>
  <si>
    <t>E-A9</t>
  </si>
  <si>
    <t>De configuratie van de oplossing dient centraal plaats te vinden en niet op gebruikersniveau of profielbasis</t>
  </si>
  <si>
    <t>E-A10</t>
  </si>
  <si>
    <t>Aangeboden oplossing ondersteunt toekomstige versies van de applicaties van de Digitale Samenwerkingsomgeving. Eventueel via aangeboden updates of patches analoog aan updates van Microsoft (4x per jaar).</t>
  </si>
  <si>
    <t>E-A11</t>
  </si>
  <si>
    <t>Gemeente Venlo gebruikt op dit moment de add-on "Zivver" voor het "veilig" versturen van e-mail en verzenden van grote bestanden. De aangeboden oplossing moet het veilig verzenden van e-mails ondersteunen. Bij voorkeur via  "Zivver", anders via door inschrijver aangeboden alternatief.</t>
  </si>
  <si>
    <t>E-A12</t>
  </si>
  <si>
    <t>De aangeboden oplossing slaat geen informatie op buiten de on-premises of Microsoft Cloudomgeving van gemeente Venlo. Indien dit wel het geval is, dit specifiek vermelden welke informatie wordt opgeslagen met welk doel. Dit is verder ter beoordeling van gemeente Venlo of er alsnog aan deze eis kan worden voldaan.</t>
  </si>
  <si>
    <t>E-F1</t>
  </si>
  <si>
    <t>Drag en drop van e-mails (alleen body)</t>
  </si>
  <si>
    <t>E-F2</t>
  </si>
  <si>
    <t>Drag en drop van 1 of meerdere e-mail bijlagen</t>
  </si>
  <si>
    <t>E-F3</t>
  </si>
  <si>
    <t>Drag en drop van e-mails (inclusief alle bijlagen)</t>
  </si>
  <si>
    <t>E-F4</t>
  </si>
  <si>
    <t>e-mails individueel of als groep in bulk voorzien van medata of andere persoonlijke tags</t>
  </si>
  <si>
    <t>E-F5</t>
  </si>
  <si>
    <t>Bijlagen individueel of als groep in bulk voorzien van medata of andere persoonlijke tags</t>
  </si>
  <si>
    <t>E-F6</t>
  </si>
  <si>
    <t>E-F7</t>
  </si>
  <si>
    <t>Het toevoegen van een link als bijlage bij te verzenden e-mails vanuit de Digitale Samenwerkingsomgeving</t>
  </si>
  <si>
    <t>E-F8</t>
  </si>
  <si>
    <t>Het toevoegen van een of meer bijlagen aan een te verzenden e-mail vanuit de Digitale Samenwerkingsomgeving</t>
  </si>
  <si>
    <t>E-F9</t>
  </si>
  <si>
    <t>E-F10</t>
  </si>
  <si>
    <t>E-F11</t>
  </si>
  <si>
    <t>E-F12</t>
  </si>
  <si>
    <t>Bij het opslaan van e-mails naar de Digitale Samenwerkingsomgeving dient de status van het betreffende e-mail bericht getoond te worden (bijv. "Opgeslagen in SharePoint")</t>
  </si>
  <si>
    <t>E-F13</t>
  </si>
  <si>
    <t>Tonen van verkennerweergave en of boomstructuur binnen Outlook van de Digitale Samenwerkingsomgeving</t>
  </si>
  <si>
    <t>E-F14</t>
  </si>
  <si>
    <t>Favoriete locaties van gebruiker zijn in te stellen en beschikbaar binnen de getoonde verkennerweergave en of boomstructuur van de aangeboden oplossing</t>
  </si>
  <si>
    <t>E-F15</t>
  </si>
  <si>
    <t>e-mails moeten kunnen worden voorzien van nieuwe of aangepaste naam bij opslaan</t>
  </si>
  <si>
    <t>3. Wensen</t>
  </si>
  <si>
    <t>3.1 Algemene en Niet-Functionele Wensen</t>
  </si>
  <si>
    <t>3.2 Functionele Wensen</t>
  </si>
  <si>
    <t>Omschrijving Wens</t>
  </si>
  <si>
    <t>Max. Score</t>
  </si>
  <si>
    <t>Toelichting Score</t>
  </si>
  <si>
    <t>Kruis aan wat van toepassing is</t>
  </si>
  <si>
    <t>Score volgens Inschrijver</t>
  </si>
  <si>
    <t>Toelichting score door Inschrijver</t>
  </si>
  <si>
    <t>W-A1</t>
  </si>
  <si>
    <t>Aangeboden oplossing ondersteunt ook Microsoft Dynamics</t>
  </si>
  <si>
    <t>Voldoet niet of niet voldoende aan wens</t>
  </si>
  <si>
    <t>Voldoet geheel aan wens voor ondersteuning Microsoft Dynamics</t>
  </si>
  <si>
    <t>W-A2</t>
  </si>
  <si>
    <t>Aangeboden oplossing ondersteunt ook andere Microsoft applicaties (naast Dynamics), waaronder Stream (delen van videobestanden). Beschrijf in de toelichting welke applicaties ondersteund worden.</t>
  </si>
  <si>
    <t>Ondersteuning voor geen applicaties</t>
  </si>
  <si>
    <t>Ondersteuning voor 1 applicatie</t>
  </si>
  <si>
    <t>Ondersteuning voor 2 of meer applicaties</t>
  </si>
  <si>
    <t>W-A3</t>
  </si>
  <si>
    <t>Aangeboden oplossing ondersteunt ook andere applicaties, waaronder Enterprise1 (leverancier Oracle JD Edwards). Beschrijf in de toelichting welke applicaties ondersteund worden.</t>
  </si>
  <si>
    <t>Ondersteuning van 2 of meer applicaties</t>
  </si>
  <si>
    <t>W-A4</t>
  </si>
  <si>
    <t>Ondersteuning voor  Microsoft OneDrive on-premises (SharePoint 2019) van de medewerkers</t>
  </si>
  <si>
    <t>Voldoet geheel aan wens</t>
  </si>
  <si>
    <t>W-A5</t>
  </si>
  <si>
    <t>Mogelijkheid dat opeenvolgend mail verkeer meteen in de betreffende applicatie geplaatst wordt</t>
  </si>
  <si>
    <t>W-A6</t>
  </si>
  <si>
    <t>e-mails moeten ook kunnen worden opgeslagen in het duurzame .EML formaat. Naast eis E-F6.</t>
  </si>
  <si>
    <t>W-A8</t>
  </si>
  <si>
    <t>W-A9</t>
  </si>
  <si>
    <t>W-A10</t>
  </si>
  <si>
    <t>W-A11</t>
  </si>
  <si>
    <t>W-A12</t>
  </si>
  <si>
    <t>W-A13</t>
  </si>
  <si>
    <t>W-A14</t>
  </si>
  <si>
    <t>W-A15</t>
  </si>
  <si>
    <t>Maximale Subtotaal Score:</t>
  </si>
  <si>
    <t>Behaalde Subtototaal Score:</t>
  </si>
  <si>
    <t>W-F1</t>
  </si>
  <si>
    <t>Preview van bijlagen tijdens het toevoegen aan te verzenden e-mails</t>
  </si>
  <si>
    <t>W-F2</t>
  </si>
  <si>
    <t>Binnen de aangeboden oplossing dienen de gedefinieerde weergaves en filters van de Digitale Samenwerkingsomgeving beschikbaar te zijn</t>
  </si>
  <si>
    <t>Voldoet niet aan wens</t>
  </si>
  <si>
    <t>Ondersteunt alleen Weergaves of alleen Filters</t>
  </si>
  <si>
    <t>Ondersteunt  Weergaves en Filters</t>
  </si>
  <si>
    <t>W-F3</t>
  </si>
  <si>
    <t>De applicaties van de Digitale Samenwerkingsomgeving (Teams, OneDrive, SharePoint2019, etc.) dienen als aparte secties weergegeven te worden bij het tonen van de verkennerweergave en of boomstructuur binnen de aangeboden oplossing</t>
  </si>
  <si>
    <t>W-F4</t>
  </si>
  <si>
    <t>Deel SharePoint documenten met een snelle rechtermuis-click  “Verstuur als bijlage” of “Verstuur als Link”</t>
  </si>
  <si>
    <t>W-F5</t>
  </si>
  <si>
    <t>Duplicaat controle van opgeslagen e-mails (inhoud).</t>
  </si>
  <si>
    <t>W-F6</t>
  </si>
  <si>
    <t>Rechtsteeks openen van een SharePoint document in de web browser vanuit Outlook  (dus zonder download).</t>
  </si>
  <si>
    <t>W-F7</t>
  </si>
  <si>
    <t>Browse, preview en open bestanden, lijsten,of ieder ander soort SharePoint data in Outlook</t>
  </si>
  <si>
    <t>Voldoet gedeeltelijk aan wens</t>
  </si>
  <si>
    <t>W-F8</t>
  </si>
  <si>
    <t>Vertrouwelijkheid als status meegeven in e-mail (zowel verzonden als ontvangen e-mail)</t>
  </si>
  <si>
    <t>W-F9</t>
  </si>
  <si>
    <t>In overzichten standaard alleen eigen projecten projecten of teams zichtbaar (bijvoorbeeld gemerkt als "favorieten").</t>
  </si>
  <si>
    <t>W-F10</t>
  </si>
  <si>
    <t>Terugvinden verkeerd of op verkeerde plek opgeslagen e-mails. Bijvoorbeeld op basis van attributen of metadata. (Eenvoud wordt getoetst tijden demo)</t>
  </si>
  <si>
    <t>W-F11</t>
  </si>
  <si>
    <t>W-F12</t>
  </si>
  <si>
    <t>W-F13</t>
  </si>
  <si>
    <t>W-F14</t>
  </si>
  <si>
    <t>W-F15</t>
  </si>
  <si>
    <t>Maximale Score:</t>
  </si>
  <si>
    <t>4. Demo</t>
  </si>
  <si>
    <t>Omschrijving Beoordelingsriterium</t>
  </si>
  <si>
    <t>Score volgens gem. Venlo</t>
  </si>
  <si>
    <t>Toelichting score door gemeente Venlo</t>
  </si>
  <si>
    <t>D-1</t>
  </si>
  <si>
    <t>Aangeboden oplossing is eenvoudig en intuïtief voor eindgebruikers. Sluit aan op bijvoorbeeld Microsoft gebruikersinterfaces, verkennerstructuur, mappen e.d.. Wordt in demo nader beoordeeld</t>
  </si>
  <si>
    <t>D-2</t>
  </si>
  <si>
    <t>D-3</t>
  </si>
  <si>
    <t>Toets op Eisen en zelf aangegeven Wensen. Indien hieraan niet wordt voldaan, wordt de inschrijving terzijde gelegd en komt niet meer voor Gunning in aanmerking.</t>
  </si>
  <si>
    <t>Ja</t>
  </si>
  <si>
    <t>Nee</t>
  </si>
  <si>
    <t>Deels</t>
  </si>
  <si>
    <t xml:space="preserve">De oplossing beweegt mee met de (toekomstige) Microsoft ontwikkelingen. </t>
  </si>
  <si>
    <t>Toelichting antwoord (indien ter verduidelijking noodzakelijk is)</t>
  </si>
  <si>
    <t xml:space="preserve">Totaalscore: </t>
  </si>
  <si>
    <t>Oké of Knock Out</t>
  </si>
  <si>
    <t xml:space="preserve">Behaalde score K1 Wensenpakket: </t>
  </si>
  <si>
    <t xml:space="preserve"> </t>
  </si>
  <si>
    <t xml:space="preserve">E-A13 </t>
  </si>
  <si>
    <t>E-A14</t>
  </si>
  <si>
    <t>E-A15</t>
  </si>
  <si>
    <t xml:space="preserve">De applicatie van opdrachtnemer, welke van toepassing is op de uitvoering van de opdracht, dient te voldoen aan de Gemeentelijke ICT Kwaliteitsnormen, zoals opgenomen in Bijlage 4.3. </t>
  </si>
  <si>
    <t>De applicatie van opdrachtnemer, welke van toepassing is op de uitvoering van de opdracht, dient te voldoen aan de architectuur, zoals opgenomen in Bijlage 4.2 van deze inschrijvingsleidraad.</t>
  </si>
  <si>
    <t>Wegings- factor</t>
  </si>
  <si>
    <t>X</t>
  </si>
  <si>
    <t>Keuzelijsten</t>
  </si>
  <si>
    <t>√</t>
  </si>
  <si>
    <t>ꭕ</t>
  </si>
  <si>
    <t>De Digitale Samenwerkingsomgeving van gemeente Venlo is een hybride omgeving. Deze bestaat uit de volgende Microsoft applicaties: SharePoint 2019, SharePoint Online, Teams en Onedrive on-line. Binnen deze omgeving wordt gebuik gemaakt van diverse soorten samenwerkingssites ter ondersteuning van opslaan en delen van informatie binnen een projectteam, afdelingen en andere samenwerkingsverbanden. Samenwerkingen in de Microsoft365 cloud-omgeving kunnen zowel uit alleen interne als ook uit externe gebruikers bestaan.</t>
  </si>
  <si>
    <r>
      <t>Behoud van metadata (inclusief attributen) van e-mail bij het opslaan in de Digitale Samenwerkingsomgeving (</t>
    </r>
    <r>
      <rPr>
        <i/>
        <sz val="11"/>
        <color theme="1"/>
        <rFont val="Arial"/>
        <family val="2"/>
      </rPr>
      <t>zie 1.Definities</t>
    </r>
    <r>
      <rPr>
        <sz val="11"/>
        <color theme="1"/>
        <rFont val="Arial"/>
        <family val="2"/>
      </rPr>
      <t>)</t>
    </r>
  </si>
  <si>
    <t>Tijdens het verzenden van een e-mail (inclusief alle bijlagen) als geheel deze gelijktijdig opslaan binnen het betreffende dossier in de Digitale Samenwerkingsomgeving</t>
  </si>
  <si>
    <t>Het opslaan van ontvangen en verzonden e-mails in hun originele formaat (msg) binnen het betreffende dossier van de Digitale Samenwerkingsomgeving</t>
  </si>
  <si>
    <t>De oplossing betreft een standaardoplossing, waarbij geen klantspecifiek maatwerk ontwikkeld wordt.</t>
  </si>
  <si>
    <r>
      <t>Vanuit de aangeboden oplossing dienen documenten in de Digitale Samenwerkingsomgeving eenvoudig (via 1 handeling) vindbaar (</t>
    </r>
    <r>
      <rPr>
        <i/>
        <sz val="11"/>
        <color theme="1"/>
        <rFont val="Arial"/>
        <family val="2"/>
      </rPr>
      <t>zie 1. Definities</t>
    </r>
    <r>
      <rPr>
        <sz val="11"/>
        <color theme="1"/>
        <rFont val="Arial"/>
        <family val="2"/>
      </rPr>
      <t>) te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</si>
</sst>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Arial"/>
      <family val="2"/>
    </font>
    <font>
      <b/>
      <sz val="11"/>
      <color theme="1"/>
      <name val="Arial"/>
      <family val="2"/>
    </font>
    <font>
      <sz val="12"/>
      <color theme="1"/>
      <name val="Arial"/>
      <family val="2"/>
    </font>
    <font>
      <sz val="14"/>
      <color theme="1"/>
      <name val="Arial"/>
      <family val="2"/>
    </font>
    <font>
      <b/>
      <sz val="14"/>
      <color theme="1"/>
      <name val="Arial"/>
      <family val="2"/>
    </font>
    <font>
      <b/>
      <sz val="12"/>
      <color theme="1"/>
      <name val="Arial"/>
      <family val="2"/>
    </font>
    <font>
      <b/>
      <sz val="16"/>
      <color theme="4"/>
      <name val="Arial"/>
      <family val="2"/>
    </font>
    <font>
      <b/>
      <sz val="20"/>
      <color rgb="FFFF0000"/>
      <name val="Arial"/>
      <family val="2"/>
    </font>
    <font>
      <sz val="8"/>
      <name val="Arial"/>
      <family val="2"/>
    </font>
    <font>
      <u/>
      <sz val="11"/>
      <color theme="10"/>
      <name val="Arial"/>
      <family val="2"/>
    </font>
    <font>
      <b/>
      <sz val="12"/>
      <color rgb="FF00B050"/>
      <name val="Arial"/>
      <family val="2"/>
    </font>
    <font>
      <b/>
      <sz val="20"/>
      <color rgb="FF00B050"/>
      <name val="Arial"/>
      <family val="2"/>
    </font>
    <font>
      <b/>
      <i/>
      <sz val="11"/>
      <color theme="1"/>
      <name val="Arial"/>
      <family val="2"/>
    </font>
    <font>
      <b/>
      <sz val="16"/>
      <name val="Arial"/>
      <family val="2"/>
    </font>
    <font>
      <b/>
      <u/>
      <sz val="12"/>
      <name val="Arial"/>
      <family val="2"/>
    </font>
    <font>
      <sz val="11"/>
      <name val="Arial"/>
      <family val="2"/>
    </font>
    <font>
      <b/>
      <u/>
      <sz val="11"/>
      <name val="Arial"/>
      <family val="2"/>
    </font>
    <font>
      <sz val="10"/>
      <color theme="1"/>
      <name val="Arial"/>
      <family val="2"/>
    </font>
    <font>
      <b/>
      <sz val="11"/>
      <name val="Arial"/>
      <family val="2"/>
    </font>
    <font>
      <sz val="9"/>
      <color theme="1"/>
      <name val="Arial"/>
      <family val="2"/>
    </font>
    <font>
      <sz val="14"/>
      <name val="Arial"/>
      <family val="2"/>
    </font>
    <font>
      <u/>
      <sz val="14"/>
      <name val="Arial"/>
      <family val="2"/>
    </font>
    <font>
      <sz val="11"/>
      <color rgb="FF000000"/>
      <name val="Arial"/>
      <family val="2"/>
    </font>
    <font>
      <b/>
      <sz val="20"/>
      <color rgb="FF7030A0"/>
      <name val="Arial"/>
      <family val="2"/>
    </font>
    <font>
      <b/>
      <sz val="11"/>
      <color rgb="FF00B050"/>
      <name val="Arial"/>
      <family val="2"/>
    </font>
    <font>
      <b/>
      <sz val="11"/>
      <color rgb="FFFF0000"/>
      <name val="Arial"/>
      <family val="2"/>
    </font>
    <font>
      <b/>
      <sz val="36"/>
      <color theme="1"/>
      <name val="Arial"/>
      <family val="2"/>
    </font>
    <font>
      <b/>
      <sz val="16"/>
      <color theme="1"/>
      <name val="Arial"/>
      <family val="2"/>
    </font>
    <font>
      <i/>
      <sz val="11"/>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s>
  <borders count="47">
    <border>
      <left/>
      <right/>
      <top/>
      <bottom/>
      <diagonal/>
    </border>
    <border>
      <left style="thin">
        <color auto="1"/>
      </left>
      <right style="thin">
        <color auto="1"/>
      </right>
      <top style="thin">
        <color auto="1"/>
      </top>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bottom style="hair">
        <color auto="1"/>
      </bottom>
      <diagonal/>
    </border>
    <border>
      <left/>
      <right/>
      <top style="thin">
        <color auto="1"/>
      </top>
      <bottom style="hair">
        <color auto="1"/>
      </bottom>
      <diagonal/>
    </border>
    <border>
      <left/>
      <right/>
      <top/>
      <bottom style="thin">
        <color auto="1"/>
      </bottom>
      <diagonal/>
    </border>
    <border>
      <left style="thin">
        <color auto="1"/>
      </left>
      <right style="dashed">
        <color auto="1"/>
      </right>
      <top/>
      <bottom style="hair">
        <color auto="1"/>
      </bottom>
      <diagonal/>
    </border>
    <border>
      <left style="thin">
        <color auto="1"/>
      </left>
      <right style="dashed">
        <color auto="1"/>
      </right>
      <top style="thin">
        <color auto="1"/>
      </top>
      <bottom style="hair">
        <color auto="1"/>
      </bottom>
      <diagonal/>
    </border>
    <border>
      <left style="thin">
        <color auto="1"/>
      </left>
      <right style="dashed">
        <color auto="1"/>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medium">
        <color auto="1"/>
      </top>
      <bottom style="hair">
        <color auto="1"/>
      </bottom>
      <diagonal/>
    </border>
    <border>
      <left style="thin">
        <color auto="1"/>
      </left>
      <right/>
      <top/>
      <bottom style="hair">
        <color auto="1"/>
      </bottom>
      <diagonal/>
    </border>
    <border>
      <left/>
      <right style="thin">
        <color auto="1"/>
      </right>
      <top style="medium">
        <color auto="1"/>
      </top>
      <bottom/>
      <diagonal/>
    </border>
    <border>
      <left style="thin">
        <color auto="1"/>
      </left>
      <right/>
      <top style="medium">
        <color auto="1"/>
      </top>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auto="1"/>
      </right>
      <top/>
      <bottom/>
      <diagonal/>
    </border>
    <border>
      <left/>
      <right style="medium">
        <color auto="1"/>
      </right>
      <top/>
      <bottom style="thin">
        <color auto="1"/>
      </bottom>
      <diagonal/>
    </border>
    <border>
      <left/>
      <right style="thin">
        <color indexed="64"/>
      </right>
      <top/>
      <bottom/>
      <diagonal/>
    </border>
  </borders>
  <cellStyleXfs count="2">
    <xf numFmtId="0" fontId="0" fillId="0" borderId="0"/>
    <xf numFmtId="0" fontId="9" fillId="0" borderId="0" applyNumberFormat="0" applyFill="0" applyBorder="0" applyAlignment="0" applyProtection="0"/>
  </cellStyleXfs>
  <cellXfs count="157">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3" fillId="0" borderId="0" xfId="0" applyFont="1" applyAlignment="1">
      <alignment vertical="top" wrapText="1"/>
    </xf>
    <xf numFmtId="0" fontId="0" fillId="2" borderId="0" xfId="0" applyFill="1" applyAlignment="1">
      <alignment vertical="top" wrapText="1"/>
    </xf>
    <xf numFmtId="0" fontId="0" fillId="2" borderId="0" xfId="0" applyFill="1" applyAlignment="1">
      <alignment vertical="top"/>
    </xf>
    <xf numFmtId="0" fontId="0" fillId="0" borderId="4" xfId="0" applyBorder="1" applyAlignment="1">
      <alignment vertical="top"/>
    </xf>
    <xf numFmtId="0" fontId="7" fillId="2" borderId="0" xfId="0" applyFont="1" applyFill="1" applyAlignment="1">
      <alignment vertical="top"/>
    </xf>
    <xf numFmtId="0" fontId="5" fillId="3" borderId="5" xfId="0" applyFont="1" applyFill="1" applyBorder="1" applyAlignment="1">
      <alignment vertical="top"/>
    </xf>
    <xf numFmtId="0" fontId="5" fillId="3" borderId="3" xfId="0" applyFont="1" applyFill="1" applyBorder="1" applyAlignment="1">
      <alignment vertical="top" wrapText="1"/>
    </xf>
    <xf numFmtId="0" fontId="5" fillId="3" borderId="6" xfId="0" applyFont="1" applyFill="1" applyBorder="1" applyAlignment="1">
      <alignment vertical="top" wrapText="1"/>
    </xf>
    <xf numFmtId="0" fontId="2" fillId="0" borderId="0" xfId="0" applyFont="1"/>
    <xf numFmtId="0" fontId="10" fillId="2" borderId="0" xfId="0" applyFont="1" applyFill="1" applyAlignment="1">
      <alignment vertical="top" wrapText="1"/>
    </xf>
    <xf numFmtId="0" fontId="11" fillId="2" borderId="0" xfId="0" applyFont="1" applyFill="1" applyAlignment="1">
      <alignment vertical="top"/>
    </xf>
    <xf numFmtId="0" fontId="13" fillId="2" borderId="0" xfId="0" applyFont="1" applyFill="1" applyAlignment="1">
      <alignment vertical="center"/>
    </xf>
    <xf numFmtId="0" fontId="14" fillId="2" borderId="0" xfId="1" applyFont="1" applyFill="1" applyAlignment="1">
      <alignment vertical="center" wrapText="1"/>
    </xf>
    <xf numFmtId="0" fontId="15" fillId="2" borderId="0" xfId="0" applyFont="1" applyFill="1" applyAlignment="1">
      <alignment vertical="center" wrapText="1"/>
    </xf>
    <xf numFmtId="0" fontId="15" fillId="0" borderId="0" xfId="0" applyFont="1" applyAlignment="1">
      <alignment vertical="center"/>
    </xf>
    <xf numFmtId="0" fontId="15" fillId="2" borderId="0" xfId="0" applyFont="1" applyFill="1" applyAlignment="1">
      <alignment vertical="top"/>
    </xf>
    <xf numFmtId="0" fontId="15" fillId="2" borderId="0" xfId="0" applyFont="1" applyFill="1" applyAlignment="1">
      <alignment vertical="top" wrapText="1"/>
    </xf>
    <xf numFmtId="0" fontId="15" fillId="0" borderId="0" xfId="0" applyFont="1"/>
    <xf numFmtId="0" fontId="16" fillId="2" borderId="0" xfId="1" applyFont="1" applyFill="1" applyAlignment="1">
      <alignment vertical="center" wrapText="1"/>
    </xf>
    <xf numFmtId="0" fontId="1" fillId="2" borderId="0" xfId="0" applyFont="1" applyFill="1" applyAlignment="1">
      <alignment vertical="top" wrapText="1"/>
    </xf>
    <xf numFmtId="0" fontId="18" fillId="2" borderId="0" xfId="0" applyFont="1" applyFill="1" applyAlignment="1">
      <alignment vertical="center" wrapText="1"/>
    </xf>
    <xf numFmtId="0" fontId="18" fillId="2" borderId="0" xfId="0" applyFont="1" applyFill="1" applyAlignment="1">
      <alignment vertical="top" wrapText="1"/>
    </xf>
    <xf numFmtId="0" fontId="18" fillId="2" borderId="0" xfId="0" applyFont="1" applyFill="1" applyAlignment="1">
      <alignment horizontal="center" vertical="center" wrapText="1"/>
    </xf>
    <xf numFmtId="0" fontId="5" fillId="3" borderId="3" xfId="0" applyFont="1" applyFill="1" applyBorder="1" applyAlignment="1">
      <alignment horizontal="center" vertical="top" wrapText="1"/>
    </xf>
    <xf numFmtId="0" fontId="1" fillId="2" borderId="0" xfId="0" applyFont="1" applyFill="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5" fillId="3" borderId="2" xfId="0" applyFont="1" applyFill="1" applyBorder="1" applyAlignment="1">
      <alignment horizontal="center" vertical="top" wrapText="1"/>
    </xf>
    <xf numFmtId="0" fontId="19" fillId="0" borderId="18" xfId="0" applyFont="1" applyBorder="1" applyAlignment="1">
      <alignment vertical="top" wrapText="1"/>
    </xf>
    <xf numFmtId="0" fontId="19" fillId="0" borderId="19" xfId="0" applyFont="1" applyBorder="1" applyAlignment="1">
      <alignment vertical="top" wrapText="1"/>
    </xf>
    <xf numFmtId="0" fontId="19" fillId="0" borderId="20" xfId="0" applyFont="1" applyBorder="1" applyAlignment="1">
      <alignment vertical="top" wrapText="1"/>
    </xf>
    <xf numFmtId="0" fontId="4" fillId="0" borderId="21" xfId="0" applyFont="1" applyBorder="1" applyAlignment="1">
      <alignment horizontal="center" vertical="top" wrapText="1"/>
    </xf>
    <xf numFmtId="0" fontId="4" fillId="0" borderId="22" xfId="0" applyFont="1" applyBorder="1" applyAlignment="1">
      <alignment horizontal="center" vertical="top" wrapText="1"/>
    </xf>
    <xf numFmtId="0" fontId="4" fillId="0" borderId="23" xfId="0" applyFont="1" applyBorder="1" applyAlignment="1">
      <alignment horizontal="center" vertical="top" wrapText="1"/>
    </xf>
    <xf numFmtId="0" fontId="20" fillId="2" borderId="0" xfId="0" applyFont="1" applyFill="1" applyAlignment="1">
      <alignmen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0" borderId="0" xfId="0" applyFont="1" applyAlignment="1">
      <alignment vertical="center"/>
    </xf>
    <xf numFmtId="0" fontId="21" fillId="2" borderId="0" xfId="1" applyFont="1" applyFill="1" applyAlignment="1">
      <alignment vertical="center" wrapText="1"/>
    </xf>
    <xf numFmtId="0" fontId="6" fillId="2" borderId="0" xfId="0" applyFont="1" applyFill="1" applyAlignment="1">
      <alignment vertical="top" wrapText="1"/>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horizontal="right" vertical="center" wrapText="1"/>
    </xf>
    <xf numFmtId="0" fontId="4" fillId="0" borderId="0" xfId="0" applyFont="1"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23" fillId="2" borderId="0" xfId="0" applyFont="1" applyFill="1" applyAlignment="1">
      <alignment vertical="top"/>
    </xf>
    <xf numFmtId="0" fontId="19" fillId="0" borderId="0" xfId="0" applyFont="1" applyBorder="1" applyAlignment="1">
      <alignment vertical="top" wrapText="1"/>
    </xf>
    <xf numFmtId="0" fontId="19" fillId="0" borderId="24" xfId="0" applyFont="1" applyBorder="1" applyAlignment="1">
      <alignment vertical="top" wrapText="1"/>
    </xf>
    <xf numFmtId="0" fontId="4" fillId="3" borderId="9" xfId="0" applyFont="1" applyFill="1" applyBorder="1" applyAlignment="1">
      <alignment vertical="top" wrapText="1"/>
    </xf>
    <xf numFmtId="0" fontId="4" fillId="3" borderId="11" xfId="0" applyFont="1" applyFill="1" applyBorder="1" applyAlignment="1">
      <alignment vertical="top" wrapText="1"/>
    </xf>
    <xf numFmtId="0" fontId="0" fillId="0" borderId="25" xfId="0" applyBorder="1" applyAlignment="1">
      <alignment vertical="top" wrapText="1"/>
    </xf>
    <xf numFmtId="0" fontId="22" fillId="0" borderId="25" xfId="0" applyFont="1" applyBorder="1" applyAlignment="1">
      <alignment vertical="top" wrapText="1"/>
    </xf>
    <xf numFmtId="0" fontId="0" fillId="0" borderId="0" xfId="0" applyBorder="1" applyAlignment="1">
      <alignment vertical="top" wrapText="1"/>
    </xf>
    <xf numFmtId="0" fontId="5" fillId="3" borderId="9" xfId="0" applyFont="1" applyFill="1" applyBorder="1" applyAlignment="1">
      <alignment vertical="top"/>
    </xf>
    <xf numFmtId="0" fontId="5" fillId="3" borderId="7" xfId="0" applyFont="1" applyFill="1" applyBorder="1" applyAlignment="1">
      <alignment vertical="top" wrapText="1"/>
    </xf>
    <xf numFmtId="0" fontId="5" fillId="3" borderId="11" xfId="0" applyFont="1" applyFill="1" applyBorder="1" applyAlignment="1">
      <alignment vertical="top" wrapText="1"/>
    </xf>
    <xf numFmtId="0" fontId="0" fillId="0" borderId="25" xfId="0" applyBorder="1" applyAlignment="1">
      <alignment vertical="top"/>
    </xf>
    <xf numFmtId="0" fontId="1" fillId="4"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0" fontId="5" fillId="3" borderId="7" xfId="0" applyFont="1" applyFill="1" applyBorder="1" applyAlignment="1">
      <alignment horizontal="center" vertical="top" wrapText="1"/>
    </xf>
    <xf numFmtId="0" fontId="4" fillId="0" borderId="36" xfId="0" applyFont="1" applyBorder="1" applyAlignment="1">
      <alignment vertical="center" wrapText="1"/>
    </xf>
    <xf numFmtId="0" fontId="4" fillId="0" borderId="5" xfId="0" applyFont="1" applyBorder="1" applyAlignment="1">
      <alignment horizontal="right" vertical="center" wrapText="1"/>
    </xf>
    <xf numFmtId="0" fontId="4" fillId="0" borderId="3" xfId="0" applyFont="1" applyBorder="1" applyAlignment="1">
      <alignment horizontal="center" vertical="center" wrapText="1"/>
    </xf>
    <xf numFmtId="0" fontId="4" fillId="5" borderId="37" xfId="0" applyFont="1" applyFill="1" applyBorder="1" applyAlignment="1">
      <alignment horizontal="center" vertical="center" wrapText="1"/>
    </xf>
    <xf numFmtId="164" fontId="4" fillId="4" borderId="6" xfId="0" applyNumberFormat="1" applyFont="1" applyFill="1" applyBorder="1" applyAlignment="1">
      <alignment horizontal="center" vertical="center" wrapText="1"/>
    </xf>
    <xf numFmtId="0" fontId="0" fillId="0" borderId="46" xfId="0" applyBorder="1" applyAlignment="1">
      <alignment vertical="top"/>
    </xf>
    <xf numFmtId="0" fontId="0" fillId="0" borderId="30" xfId="0" applyFont="1" applyBorder="1" applyAlignment="1">
      <alignment vertical="center" wrapText="1"/>
    </xf>
    <xf numFmtId="0" fontId="0" fillId="0" borderId="25" xfId="0" applyFont="1" applyBorder="1" applyAlignment="1">
      <alignment vertical="center" wrapText="1"/>
    </xf>
    <xf numFmtId="0" fontId="0" fillId="0" borderId="34" xfId="0" applyFont="1" applyBorder="1" applyAlignment="1">
      <alignment vertical="center" wrapText="1"/>
    </xf>
    <xf numFmtId="0" fontId="4" fillId="0" borderId="3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right" vertical="center" wrapText="1"/>
    </xf>
    <xf numFmtId="0" fontId="4" fillId="0" borderId="3" xfId="0" applyFont="1" applyBorder="1" applyAlignment="1">
      <alignment horizontal="right"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3" borderId="29" xfId="0" applyFont="1" applyFill="1" applyBorder="1" applyAlignment="1">
      <alignment horizontal="center" vertical="top" wrapText="1"/>
    </xf>
    <xf numFmtId="0" fontId="0" fillId="0" borderId="28" xfId="0" applyBorder="1" applyAlignment="1">
      <alignment horizontal="center" vertical="top" wrapText="1"/>
    </xf>
    <xf numFmtId="0" fontId="5" fillId="0" borderId="9" xfId="0" applyFont="1" applyBorder="1" applyAlignment="1">
      <alignment vertical="center"/>
    </xf>
    <xf numFmtId="0" fontId="5" fillId="0" borderId="31" xfId="0" applyFont="1" applyBorder="1" applyAlignment="1">
      <alignment vertical="center"/>
    </xf>
    <xf numFmtId="0" fontId="0" fillId="0" borderId="7" xfId="0" applyFont="1" applyBorder="1" applyAlignment="1">
      <alignment vertical="center" wrapText="1"/>
    </xf>
    <xf numFmtId="0" fontId="0" fillId="0" borderId="32" xfId="0" applyFont="1" applyBorder="1" applyAlignment="1">
      <alignment vertical="center" wrapText="1"/>
    </xf>
    <xf numFmtId="0" fontId="4" fillId="0" borderId="7" xfId="0" applyFont="1" applyBorder="1" applyAlignment="1">
      <alignment horizontal="center" vertical="center"/>
    </xf>
    <xf numFmtId="0" fontId="1" fillId="0" borderId="32" xfId="0" applyFont="1" applyBorder="1" applyAlignment="1">
      <alignment horizontal="center" vertical="center"/>
    </xf>
    <xf numFmtId="0" fontId="4" fillId="0" borderId="7" xfId="0" applyFont="1" applyBorder="1" applyAlignment="1">
      <alignment horizontal="center" vertical="center" wrapText="1"/>
    </xf>
    <xf numFmtId="0" fontId="1" fillId="0" borderId="32" xfId="0" applyFont="1" applyBorder="1" applyAlignment="1">
      <alignment horizontal="center" vertical="center" wrapText="1"/>
    </xf>
    <xf numFmtId="0" fontId="5" fillId="0" borderId="38" xfId="0" applyFont="1" applyBorder="1" applyAlignment="1">
      <alignment vertical="center"/>
    </xf>
    <xf numFmtId="0" fontId="5" fillId="0" borderId="40" xfId="0" applyFont="1" applyBorder="1" applyAlignment="1">
      <alignment vertical="center"/>
    </xf>
    <xf numFmtId="0" fontId="5" fillId="0" borderId="42" xfId="0" applyFont="1" applyBorder="1" applyAlignment="1">
      <alignment vertical="center"/>
    </xf>
    <xf numFmtId="0" fontId="0" fillId="0" borderId="30" xfId="0" applyFont="1" applyBorder="1" applyAlignment="1">
      <alignment vertical="center" wrapText="1"/>
    </xf>
    <xf numFmtId="0" fontId="0" fillId="0" borderId="25" xfId="0" applyFont="1" applyBorder="1" applyAlignment="1">
      <alignment vertical="center" wrapText="1"/>
    </xf>
    <xf numFmtId="0" fontId="0" fillId="0" borderId="34" xfId="0" applyFont="1" applyBorder="1" applyAlignment="1">
      <alignment vertical="center" wrapText="1"/>
    </xf>
    <xf numFmtId="0" fontId="4" fillId="0" borderId="30" xfId="0" applyFont="1" applyBorder="1" applyAlignment="1">
      <alignment horizontal="center" vertical="center"/>
    </xf>
    <xf numFmtId="0" fontId="4" fillId="0" borderId="25" xfId="0" applyFont="1" applyBorder="1" applyAlignment="1">
      <alignment horizontal="center" vertical="center"/>
    </xf>
    <xf numFmtId="0" fontId="1" fillId="0" borderId="34" xfId="0" applyFont="1" applyBorder="1" applyAlignment="1">
      <alignment horizontal="center" vertical="center"/>
    </xf>
    <xf numFmtId="0" fontId="4" fillId="0" borderId="30" xfId="0" applyFont="1" applyBorder="1" applyAlignment="1">
      <alignment horizontal="center" vertical="center" wrapText="1"/>
    </xf>
    <xf numFmtId="0" fontId="4" fillId="0" borderId="25" xfId="0" applyFont="1" applyBorder="1" applyAlignment="1">
      <alignment horizontal="center" vertical="center" wrapText="1"/>
    </xf>
    <xf numFmtId="0" fontId="1" fillId="0" borderId="34" xfId="0" applyFont="1" applyBorder="1" applyAlignment="1">
      <alignment horizontal="center" vertical="center" wrapText="1"/>
    </xf>
    <xf numFmtId="0" fontId="5" fillId="0" borderId="10" xfId="0" applyFont="1" applyBorder="1" applyAlignment="1">
      <alignment vertical="center"/>
    </xf>
    <xf numFmtId="0" fontId="0" fillId="0" borderId="8" xfId="0" applyFont="1" applyBorder="1" applyAlignment="1">
      <alignment vertical="center" wrapText="1"/>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17" fillId="0" borderId="12" xfId="0" applyFont="1" applyBorder="1" applyAlignment="1">
      <alignment vertical="center" wrapText="1"/>
    </xf>
    <xf numFmtId="0" fontId="5" fillId="0" borderId="15" xfId="0" applyFont="1" applyBorder="1" applyAlignment="1">
      <alignment vertical="center"/>
    </xf>
    <xf numFmtId="0" fontId="17" fillId="0" borderId="8" xfId="0" applyFont="1" applyBorder="1" applyAlignment="1">
      <alignment vertical="center" wrapText="1"/>
    </xf>
    <xf numFmtId="0" fontId="17" fillId="0" borderId="16" xfId="0" applyFont="1" applyBorder="1" applyAlignment="1">
      <alignment vertical="center" wrapText="1"/>
    </xf>
    <xf numFmtId="0" fontId="4" fillId="0" borderId="8" xfId="0" applyFont="1" applyBorder="1" applyAlignment="1">
      <alignment horizontal="center" vertical="center"/>
    </xf>
    <xf numFmtId="0" fontId="1" fillId="0" borderId="16" xfId="0" applyFont="1" applyBorder="1" applyAlignment="1">
      <alignment horizontal="center" vertical="center"/>
    </xf>
    <xf numFmtId="0" fontId="4" fillId="0" borderId="8" xfId="0" applyFont="1" applyBorder="1" applyAlignment="1">
      <alignment horizontal="center" vertical="center" wrapText="1"/>
    </xf>
    <xf numFmtId="0" fontId="1" fillId="0" borderId="16" xfId="0" applyFont="1" applyBorder="1" applyAlignment="1">
      <alignment horizontal="center" vertical="center" wrapText="1"/>
    </xf>
    <xf numFmtId="0" fontId="17" fillId="0" borderId="17" xfId="0" applyFont="1" applyBorder="1" applyAlignment="1">
      <alignment vertical="center" wrapText="1"/>
    </xf>
    <xf numFmtId="0" fontId="5" fillId="0" borderId="13" xfId="0" applyFont="1" applyBorder="1" applyAlignment="1">
      <alignment vertical="center"/>
    </xf>
    <xf numFmtId="0" fontId="17"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7" fillId="0" borderId="14" xfId="0" applyFont="1" applyBorder="1" applyAlignment="1">
      <alignment vertical="center" wrapText="1"/>
    </xf>
    <xf numFmtId="0" fontId="4" fillId="0" borderId="11" xfId="0" applyFont="1" applyBorder="1" applyAlignment="1">
      <alignment horizontal="center" vertical="center" wrapText="1"/>
    </xf>
    <xf numFmtId="0" fontId="1" fillId="0" borderId="35" xfId="0" applyFont="1" applyBorder="1" applyAlignment="1">
      <alignment horizontal="center" vertical="center" wrapText="1"/>
    </xf>
    <xf numFmtId="0" fontId="0" fillId="0" borderId="1" xfId="0" applyFont="1" applyBorder="1" applyAlignment="1">
      <alignment vertical="center" wrapText="1"/>
    </xf>
    <xf numFmtId="0" fontId="0" fillId="0" borderId="16" xfId="0" applyFont="1" applyBorder="1" applyAlignment="1">
      <alignment vertical="center" wrapText="1"/>
    </xf>
    <xf numFmtId="0" fontId="4" fillId="0" borderId="32" xfId="0" applyFont="1" applyBorder="1" applyAlignment="1">
      <alignment horizontal="center" vertical="center" wrapText="1"/>
    </xf>
    <xf numFmtId="0" fontId="0" fillId="0" borderId="0" xfId="0" applyAlignment="1">
      <alignment horizontal="center"/>
    </xf>
    <xf numFmtId="0" fontId="4" fillId="0" borderId="26"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7" fillId="0" borderId="0" xfId="0" applyFont="1" applyAlignment="1">
      <alignment horizontal="center" vertical="center" wrapText="1"/>
    </xf>
    <xf numFmtId="0" fontId="4" fillId="0" borderId="1" xfId="0" applyFont="1" applyBorder="1" applyAlignment="1" applyProtection="1">
      <alignment horizontal="center" vertical="center" wrapText="1"/>
      <protection locked="0"/>
    </xf>
    <xf numFmtId="0" fontId="17" fillId="0" borderId="14" xfId="0" applyFont="1" applyBorder="1" applyAlignment="1" applyProtection="1">
      <alignment vertical="center" wrapText="1"/>
      <protection locked="0"/>
    </xf>
    <xf numFmtId="0" fontId="1" fillId="0" borderId="8" xfId="0" applyFont="1" applyBorder="1" applyAlignment="1" applyProtection="1">
      <alignment horizontal="center" vertical="center" wrapText="1"/>
      <protection locked="0"/>
    </xf>
    <xf numFmtId="0" fontId="17" fillId="0" borderId="12" xfId="0" applyFont="1" applyBorder="1" applyAlignment="1" applyProtection="1">
      <alignment vertical="center" wrapText="1"/>
      <protection locked="0"/>
    </xf>
    <xf numFmtId="0" fontId="1" fillId="0" borderId="16" xfId="0" applyFont="1" applyBorder="1" applyAlignment="1" applyProtection="1">
      <alignment horizontal="center" vertical="center" wrapText="1"/>
      <protection locked="0"/>
    </xf>
    <xf numFmtId="0" fontId="17" fillId="0" borderId="17" xfId="0" applyFont="1" applyBorder="1" applyAlignment="1" applyProtection="1">
      <alignment vertical="center" wrapText="1"/>
      <protection locked="0"/>
    </xf>
    <xf numFmtId="0" fontId="26" fillId="0" borderId="1"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16"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17" fillId="0" borderId="11" xfId="0" applyFont="1" applyBorder="1" applyAlignment="1" applyProtection="1">
      <alignment vertical="center" wrapText="1"/>
      <protection locked="0"/>
    </xf>
    <xf numFmtId="0" fontId="17" fillId="0" borderId="35" xfId="0" applyFont="1" applyBorder="1" applyAlignment="1" applyProtection="1">
      <alignment vertical="center" wrapText="1"/>
      <protection locked="0"/>
    </xf>
    <xf numFmtId="0" fontId="17" fillId="0" borderId="39" xfId="0" applyFont="1" applyBorder="1" applyAlignment="1" applyProtection="1">
      <alignment vertical="center" wrapText="1"/>
      <protection locked="0"/>
    </xf>
    <xf numFmtId="0" fontId="17" fillId="0" borderId="41" xfId="0" applyFont="1" applyBorder="1" applyAlignment="1" applyProtection="1">
      <alignment vertical="center" wrapText="1"/>
      <protection locked="0"/>
    </xf>
    <xf numFmtId="0" fontId="17" fillId="0" borderId="43" xfId="0" applyFont="1" applyBorder="1" applyAlignment="1" applyProtection="1">
      <alignment vertical="center" wrapText="1"/>
      <protection locked="0"/>
    </xf>
    <xf numFmtId="0" fontId="17" fillId="0" borderId="44" xfId="0" applyFont="1" applyBorder="1" applyAlignment="1" applyProtection="1">
      <alignment vertical="center" wrapText="1"/>
      <protection locked="0"/>
    </xf>
    <xf numFmtId="0" fontId="17" fillId="0" borderId="45" xfId="0" applyFont="1" applyBorder="1" applyAlignment="1" applyProtection="1">
      <alignment vertical="center" wrapText="1"/>
      <protection locked="0"/>
    </xf>
    <xf numFmtId="0" fontId="0" fillId="4" borderId="0" xfId="0" applyFill="1" applyAlignment="1" applyProtection="1">
      <alignment horizontal="left" vertical="top" wrapText="1"/>
      <protection locked="0"/>
    </xf>
    <xf numFmtId="0" fontId="0" fillId="4" borderId="25" xfId="0" applyFill="1" applyBorder="1" applyAlignment="1" applyProtection="1">
      <alignment vertical="top" wrapText="1"/>
      <protection locked="0"/>
    </xf>
    <xf numFmtId="0" fontId="3" fillId="0" borderId="25" xfId="0" applyFont="1" applyBorder="1" applyAlignment="1" applyProtection="1">
      <alignment vertical="top" wrapText="1"/>
      <protection locked="0"/>
    </xf>
    <xf numFmtId="0" fontId="0" fillId="0" borderId="25" xfId="0" applyBorder="1" applyAlignment="1" applyProtection="1">
      <alignment vertical="top" wrapText="1"/>
      <protection locked="0"/>
    </xf>
  </cellXfs>
  <cellStyles count="2">
    <cellStyle name="Hyperlink" xfId="1" builtinId="8"/>
    <cellStyle name="Standaard" xfId="0" builtinId="0"/>
  </cellStyles>
  <dxfs count="2">
    <dxf>
      <font>
        <b/>
        <i val="0"/>
        <color rgb="FFFF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DE90-43E8-440E-BFD9-6B54B6283726}">
  <sheetPr>
    <tabColor theme="4"/>
  </sheetPr>
  <dimension ref="A1:B13"/>
  <sheetViews>
    <sheetView tabSelected="1" zoomScaleNormal="100" workbookViewId="0">
      <selection activeCell="B9" sqref="B9"/>
    </sheetView>
  </sheetViews>
  <sheetFormatPr defaultRowHeight="13.8" x14ac:dyDescent="0.25"/>
  <cols>
    <col min="1" max="1" width="31.69921875" style="2" bestFit="1" customWidth="1"/>
    <col min="2" max="2" width="112.8984375" style="2" customWidth="1"/>
  </cols>
  <sheetData>
    <row r="1" spans="1:2" ht="21" x14ac:dyDescent="0.25">
      <c r="A1" s="44" t="s">
        <v>0</v>
      </c>
      <c r="B1" s="6"/>
    </row>
    <row r="2" spans="1:2" ht="14.4" thickBot="1" x14ac:dyDescent="0.3">
      <c r="A2" s="6"/>
      <c r="B2" s="6"/>
    </row>
    <row r="3" spans="1:2" ht="17.399999999999999" x14ac:dyDescent="0.25">
      <c r="A3" s="54" t="s">
        <v>1</v>
      </c>
      <c r="B3" s="55" t="s">
        <v>2</v>
      </c>
    </row>
    <row r="4" spans="1:2" ht="69" x14ac:dyDescent="0.25">
      <c r="A4" s="56" t="s">
        <v>3</v>
      </c>
      <c r="B4" s="57" t="s">
        <v>159</v>
      </c>
    </row>
    <row r="5" spans="1:2" ht="21" customHeight="1" x14ac:dyDescent="0.25">
      <c r="A5" s="56" t="s">
        <v>4</v>
      </c>
      <c r="B5" s="56" t="s">
        <v>5</v>
      </c>
    </row>
    <row r="6" spans="1:2" ht="24" customHeight="1" x14ac:dyDescent="0.25">
      <c r="A6" s="56" t="s">
        <v>6</v>
      </c>
      <c r="B6" s="56" t="s">
        <v>7</v>
      </c>
    </row>
    <row r="7" spans="1:2" x14ac:dyDescent="0.25">
      <c r="A7" s="58"/>
      <c r="B7" s="58"/>
    </row>
    <row r="8" spans="1:2" x14ac:dyDescent="0.25">
      <c r="A8" s="58"/>
      <c r="B8" s="58"/>
    </row>
    <row r="9" spans="1:2" x14ac:dyDescent="0.25">
      <c r="A9" s="58"/>
      <c r="B9" s="58"/>
    </row>
    <row r="10" spans="1:2" x14ac:dyDescent="0.25">
      <c r="A10" s="58"/>
      <c r="B10" s="58"/>
    </row>
    <row r="11" spans="1:2" x14ac:dyDescent="0.25">
      <c r="A11" s="58"/>
      <c r="B11" s="58"/>
    </row>
    <row r="12" spans="1:2" x14ac:dyDescent="0.25">
      <c r="A12" s="58"/>
      <c r="B12" s="58"/>
    </row>
    <row r="13" spans="1:2" x14ac:dyDescent="0.25">
      <c r="A13" s="58"/>
      <c r="B13" s="58"/>
    </row>
  </sheetData>
  <sheetProtection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FFBF-2D36-47D1-AE5B-676EDE63A43D}">
  <sheetPr>
    <tabColor rgb="FFFF0000"/>
  </sheetPr>
  <dimension ref="A1:D131"/>
  <sheetViews>
    <sheetView topLeftCell="A11" workbookViewId="0">
      <selection activeCell="D22" sqref="D22"/>
    </sheetView>
  </sheetViews>
  <sheetFormatPr defaultRowHeight="13.8" x14ac:dyDescent="0.25"/>
  <cols>
    <col min="1" max="1" width="6.19921875" style="1" customWidth="1"/>
    <col min="2" max="2" width="83.59765625" style="2" customWidth="1"/>
    <col min="3" max="3" width="10.59765625" style="2" customWidth="1"/>
    <col min="4" max="4" width="95.3984375" style="2" customWidth="1"/>
  </cols>
  <sheetData>
    <row r="1" spans="1:4" ht="24.6" x14ac:dyDescent="0.25">
      <c r="A1" s="9" t="s">
        <v>8</v>
      </c>
      <c r="B1" s="6"/>
      <c r="C1" s="6"/>
      <c r="D1" s="6"/>
    </row>
    <row r="2" spans="1:4" s="19" customFormat="1" ht="17.399999999999999" customHeight="1" x14ac:dyDescent="0.25">
      <c r="A2" s="16"/>
      <c r="B2" s="17" t="s">
        <v>9</v>
      </c>
      <c r="C2" s="18"/>
      <c r="D2" s="18"/>
    </row>
    <row r="3" spans="1:4" s="19" customFormat="1" ht="16.2" customHeight="1" x14ac:dyDescent="0.25">
      <c r="A3" s="16"/>
      <c r="B3" s="23" t="s">
        <v>10</v>
      </c>
      <c r="C3" s="18"/>
      <c r="D3" s="18"/>
    </row>
    <row r="4" spans="1:4" ht="17.399999999999999" customHeight="1" x14ac:dyDescent="0.25">
      <c r="A4" s="7"/>
      <c r="B4" s="6"/>
      <c r="C4" s="6"/>
      <c r="D4" s="6"/>
    </row>
    <row r="5" spans="1:4" s="19" customFormat="1" ht="21.6" thickBot="1" x14ac:dyDescent="0.3">
      <c r="A5" s="16" t="s">
        <v>9</v>
      </c>
      <c r="B5" s="18"/>
      <c r="C5" s="18"/>
      <c r="D5" s="18"/>
    </row>
    <row r="6" spans="1:4" s="13" customFormat="1" ht="60.6" x14ac:dyDescent="0.25">
      <c r="A6" s="59" t="s">
        <v>11</v>
      </c>
      <c r="B6" s="60" t="s">
        <v>12</v>
      </c>
      <c r="C6" s="60" t="s">
        <v>13</v>
      </c>
      <c r="D6" s="61" t="s">
        <v>144</v>
      </c>
    </row>
    <row r="7" spans="1:4" ht="30.6" customHeight="1" x14ac:dyDescent="0.25">
      <c r="A7" s="62" t="s">
        <v>14</v>
      </c>
      <c r="B7" s="56" t="s">
        <v>160</v>
      </c>
      <c r="C7" s="155"/>
      <c r="D7" s="156"/>
    </row>
    <row r="8" spans="1:4" ht="22.5" customHeight="1" x14ac:dyDescent="0.25">
      <c r="A8" s="62" t="s">
        <v>15</v>
      </c>
      <c r="B8" s="56" t="s">
        <v>16</v>
      </c>
      <c r="C8" s="155"/>
      <c r="D8" s="156"/>
    </row>
    <row r="9" spans="1:4" ht="22.5" customHeight="1" x14ac:dyDescent="0.25">
      <c r="A9" s="62" t="s">
        <v>17</v>
      </c>
      <c r="B9" s="56" t="s">
        <v>18</v>
      </c>
      <c r="C9" s="155"/>
      <c r="D9" s="156"/>
    </row>
    <row r="10" spans="1:4" ht="35.25" customHeight="1" x14ac:dyDescent="0.25">
      <c r="A10" s="62" t="s">
        <v>19</v>
      </c>
      <c r="B10" s="56" t="s">
        <v>20</v>
      </c>
      <c r="C10" s="155"/>
      <c r="D10" s="156"/>
    </row>
    <row r="11" spans="1:4" ht="24" customHeight="1" x14ac:dyDescent="0.25">
      <c r="A11" s="62" t="s">
        <v>21</v>
      </c>
      <c r="B11" s="56" t="s">
        <v>22</v>
      </c>
      <c r="C11" s="155"/>
      <c r="D11" s="156"/>
    </row>
    <row r="12" spans="1:4" ht="22.5" customHeight="1" x14ac:dyDescent="0.25">
      <c r="A12" s="62" t="s">
        <v>23</v>
      </c>
      <c r="B12" s="56" t="s">
        <v>24</v>
      </c>
      <c r="C12" s="155"/>
      <c r="D12" s="156"/>
    </row>
    <row r="13" spans="1:4" ht="24" customHeight="1" x14ac:dyDescent="0.25">
      <c r="A13" s="62" t="s">
        <v>25</v>
      </c>
      <c r="B13" s="56" t="s">
        <v>26</v>
      </c>
      <c r="C13" s="155"/>
      <c r="D13" s="156"/>
    </row>
    <row r="14" spans="1:4" ht="21.75" customHeight="1" x14ac:dyDescent="0.25">
      <c r="A14" s="62" t="s">
        <v>27</v>
      </c>
      <c r="B14" s="56" t="s">
        <v>28</v>
      </c>
      <c r="C14" s="155"/>
      <c r="D14" s="156"/>
    </row>
    <row r="15" spans="1:4" ht="33" customHeight="1" x14ac:dyDescent="0.25">
      <c r="A15" s="62" t="s">
        <v>29</v>
      </c>
      <c r="B15" s="56" t="s">
        <v>30</v>
      </c>
      <c r="C15" s="155"/>
      <c r="D15" s="156"/>
    </row>
    <row r="16" spans="1:4" ht="48.75" customHeight="1" x14ac:dyDescent="0.25">
      <c r="A16" s="62" t="s">
        <v>31</v>
      </c>
      <c r="B16" s="56" t="s">
        <v>32</v>
      </c>
      <c r="C16" s="155"/>
      <c r="D16" s="156"/>
    </row>
    <row r="17" spans="1:4" ht="49.5" customHeight="1" x14ac:dyDescent="0.25">
      <c r="A17" s="62" t="s">
        <v>33</v>
      </c>
      <c r="B17" s="56" t="s">
        <v>34</v>
      </c>
      <c r="C17" s="155"/>
      <c r="D17" s="156"/>
    </row>
    <row r="18" spans="1:4" ht="68.25" customHeight="1" x14ac:dyDescent="0.25">
      <c r="A18" s="62" t="s">
        <v>35</v>
      </c>
      <c r="B18" s="56" t="s">
        <v>36</v>
      </c>
      <c r="C18" s="155"/>
      <c r="D18" s="156"/>
    </row>
    <row r="19" spans="1:4" ht="39" customHeight="1" x14ac:dyDescent="0.25">
      <c r="A19" s="71" t="s">
        <v>149</v>
      </c>
      <c r="B19" s="153" t="s">
        <v>153</v>
      </c>
      <c r="C19" s="155"/>
      <c r="D19" s="156"/>
    </row>
    <row r="20" spans="1:4" ht="37.5" customHeight="1" x14ac:dyDescent="0.25">
      <c r="A20" s="71" t="s">
        <v>150</v>
      </c>
      <c r="B20" s="154" t="s">
        <v>152</v>
      </c>
      <c r="C20" s="155"/>
      <c r="D20" s="156"/>
    </row>
    <row r="21" spans="1:4" ht="25.5" customHeight="1" x14ac:dyDescent="0.25">
      <c r="A21" s="8" t="s">
        <v>151</v>
      </c>
      <c r="B21" s="154" t="s">
        <v>143</v>
      </c>
      <c r="C21" s="155"/>
      <c r="D21" s="156"/>
    </row>
    <row r="22" spans="1:4" ht="30.75" customHeight="1" x14ac:dyDescent="0.25">
      <c r="A22" s="7"/>
      <c r="B22" s="6"/>
      <c r="C22" s="6"/>
      <c r="D22" s="6"/>
    </row>
    <row r="23" spans="1:4" s="19" customFormat="1" ht="21.6" thickBot="1" x14ac:dyDescent="0.3">
      <c r="A23" s="16" t="s">
        <v>10</v>
      </c>
      <c r="B23" s="18"/>
      <c r="C23" s="18"/>
      <c r="D23" s="18"/>
    </row>
    <row r="24" spans="1:4" s="13" customFormat="1" ht="60.6" x14ac:dyDescent="0.25">
      <c r="A24" s="59" t="s">
        <v>11</v>
      </c>
      <c r="B24" s="60" t="s">
        <v>12</v>
      </c>
      <c r="C24" s="60" t="s">
        <v>13</v>
      </c>
      <c r="D24" s="61" t="s">
        <v>144</v>
      </c>
    </row>
    <row r="25" spans="1:4" ht="21.75" customHeight="1" x14ac:dyDescent="0.25">
      <c r="A25" s="62" t="s">
        <v>37</v>
      </c>
      <c r="B25" s="56" t="s">
        <v>38</v>
      </c>
      <c r="C25" s="155"/>
      <c r="D25" s="156"/>
    </row>
    <row r="26" spans="1:4" ht="21.75" customHeight="1" x14ac:dyDescent="0.25">
      <c r="A26" s="62" t="s">
        <v>39</v>
      </c>
      <c r="B26" s="56" t="s">
        <v>40</v>
      </c>
      <c r="C26" s="155"/>
      <c r="D26" s="156"/>
    </row>
    <row r="27" spans="1:4" ht="22.5" customHeight="1" x14ac:dyDescent="0.25">
      <c r="A27" s="62" t="s">
        <v>41</v>
      </c>
      <c r="B27" s="56" t="s">
        <v>42</v>
      </c>
      <c r="C27" s="155"/>
      <c r="D27" s="156"/>
    </row>
    <row r="28" spans="1:4" ht="22.5" customHeight="1" x14ac:dyDescent="0.25">
      <c r="A28" s="62" t="s">
        <v>43</v>
      </c>
      <c r="B28" s="56" t="s">
        <v>44</v>
      </c>
      <c r="C28" s="155"/>
      <c r="D28" s="156"/>
    </row>
    <row r="29" spans="1:4" ht="21" customHeight="1" x14ac:dyDescent="0.25">
      <c r="A29" s="62" t="s">
        <v>45</v>
      </c>
      <c r="B29" s="56" t="s">
        <v>46</v>
      </c>
      <c r="C29" s="155"/>
      <c r="D29" s="156"/>
    </row>
    <row r="30" spans="1:4" ht="27.6" x14ac:dyDescent="0.25">
      <c r="A30" s="62" t="s">
        <v>47</v>
      </c>
      <c r="B30" s="56" t="s">
        <v>162</v>
      </c>
      <c r="C30" s="155"/>
      <c r="D30" s="156"/>
    </row>
    <row r="31" spans="1:4" ht="31.5" customHeight="1" x14ac:dyDescent="0.25">
      <c r="A31" s="62" t="s">
        <v>48</v>
      </c>
      <c r="B31" s="56" t="s">
        <v>49</v>
      </c>
      <c r="C31" s="155"/>
      <c r="D31" s="156"/>
    </row>
    <row r="32" spans="1:4" ht="32.25" customHeight="1" x14ac:dyDescent="0.25">
      <c r="A32" s="62" t="s">
        <v>50</v>
      </c>
      <c r="B32" s="56" t="s">
        <v>51</v>
      </c>
      <c r="C32" s="155"/>
      <c r="D32" s="156"/>
    </row>
    <row r="33" spans="1:4" ht="30" customHeight="1" x14ac:dyDescent="0.25">
      <c r="A33" s="62" t="s">
        <v>52</v>
      </c>
      <c r="B33" s="56" t="s">
        <v>161</v>
      </c>
      <c r="C33" s="155"/>
      <c r="D33" s="156"/>
    </row>
    <row r="34" spans="1:4" ht="24" customHeight="1" x14ac:dyDescent="0.25">
      <c r="A34" s="62" t="s">
        <v>53</v>
      </c>
      <c r="B34" s="56" t="s">
        <v>163</v>
      </c>
      <c r="C34" s="155"/>
      <c r="D34" s="156"/>
    </row>
    <row r="35" spans="1:4" ht="31.5" customHeight="1" x14ac:dyDescent="0.25">
      <c r="A35" s="62" t="s">
        <v>54</v>
      </c>
      <c r="B35" s="56" t="s">
        <v>164</v>
      </c>
      <c r="C35" s="155"/>
      <c r="D35" s="156"/>
    </row>
    <row r="36" spans="1:4" ht="33.75" customHeight="1" x14ac:dyDescent="0.25">
      <c r="A36" s="62" t="s">
        <v>55</v>
      </c>
      <c r="B36" s="56" t="s">
        <v>56</v>
      </c>
      <c r="C36" s="155"/>
      <c r="D36" s="156"/>
    </row>
    <row r="37" spans="1:4" ht="27.6" x14ac:dyDescent="0.25">
      <c r="A37" s="62" t="s">
        <v>57</v>
      </c>
      <c r="B37" s="56" t="s">
        <v>58</v>
      </c>
      <c r="C37" s="155"/>
      <c r="D37" s="156"/>
    </row>
    <row r="38" spans="1:4" ht="30.75" customHeight="1" x14ac:dyDescent="0.25">
      <c r="A38" s="62" t="s">
        <v>59</v>
      </c>
      <c r="B38" s="56" t="s">
        <v>60</v>
      </c>
      <c r="C38" s="155"/>
      <c r="D38" s="156"/>
    </row>
    <row r="39" spans="1:4" ht="24" customHeight="1" x14ac:dyDescent="0.25">
      <c r="A39" s="62" t="s">
        <v>61</v>
      </c>
      <c r="B39" s="56" t="s">
        <v>62</v>
      </c>
      <c r="C39" s="155"/>
      <c r="D39" s="156"/>
    </row>
    <row r="40" spans="1:4" ht="17.399999999999999" x14ac:dyDescent="0.25">
      <c r="C40" s="5"/>
    </row>
    <row r="41" spans="1:4" ht="17.399999999999999" x14ac:dyDescent="0.25">
      <c r="C41" s="5"/>
    </row>
    <row r="42" spans="1:4" ht="17.399999999999999" x14ac:dyDescent="0.25">
      <c r="C42" s="5"/>
    </row>
    <row r="43" spans="1:4" ht="17.399999999999999" x14ac:dyDescent="0.25">
      <c r="C43" s="5"/>
    </row>
    <row r="44" spans="1:4" ht="17.399999999999999" x14ac:dyDescent="0.25">
      <c r="C44" s="5"/>
    </row>
    <row r="45" spans="1:4" ht="17.399999999999999" x14ac:dyDescent="0.25">
      <c r="C45" s="5"/>
    </row>
    <row r="46" spans="1:4" ht="17.399999999999999" x14ac:dyDescent="0.25">
      <c r="C46" s="5"/>
    </row>
    <row r="47" spans="1:4" ht="17.399999999999999" x14ac:dyDescent="0.25">
      <c r="C47" s="5"/>
    </row>
    <row r="48" spans="1:4" ht="17.399999999999999" x14ac:dyDescent="0.25">
      <c r="C48" s="5"/>
    </row>
    <row r="49" spans="3:3" ht="17.399999999999999" x14ac:dyDescent="0.25">
      <c r="C49" s="5"/>
    </row>
    <row r="50" spans="3:3" ht="17.399999999999999" x14ac:dyDescent="0.25">
      <c r="C50" s="5"/>
    </row>
    <row r="51" spans="3:3" ht="17.399999999999999" x14ac:dyDescent="0.25">
      <c r="C51" s="5"/>
    </row>
    <row r="52" spans="3:3" ht="17.399999999999999" x14ac:dyDescent="0.25">
      <c r="C52" s="5"/>
    </row>
    <row r="53" spans="3:3" ht="17.399999999999999" x14ac:dyDescent="0.25">
      <c r="C53" s="5"/>
    </row>
    <row r="54" spans="3:3" ht="17.399999999999999" x14ac:dyDescent="0.25">
      <c r="C54" s="5"/>
    </row>
    <row r="55" spans="3:3" ht="17.399999999999999" x14ac:dyDescent="0.25">
      <c r="C55" s="5"/>
    </row>
    <row r="56" spans="3:3" ht="17.399999999999999" x14ac:dyDescent="0.25">
      <c r="C56" s="5"/>
    </row>
    <row r="57" spans="3:3" ht="17.399999999999999" x14ac:dyDescent="0.25">
      <c r="C57" s="5"/>
    </row>
    <row r="58" spans="3:3" ht="17.399999999999999" x14ac:dyDescent="0.25">
      <c r="C58" s="5"/>
    </row>
    <row r="59" spans="3:3" ht="17.399999999999999" x14ac:dyDescent="0.25">
      <c r="C59" s="5"/>
    </row>
    <row r="60" spans="3:3" ht="17.399999999999999" x14ac:dyDescent="0.25">
      <c r="C60" s="5"/>
    </row>
    <row r="61" spans="3:3" ht="17.399999999999999" x14ac:dyDescent="0.25">
      <c r="C61" s="5"/>
    </row>
    <row r="62" spans="3:3" ht="17.399999999999999" x14ac:dyDescent="0.25">
      <c r="C62" s="5"/>
    </row>
    <row r="63" spans="3:3" ht="17.399999999999999" x14ac:dyDescent="0.25">
      <c r="C63" s="5"/>
    </row>
    <row r="64" spans="3:3" ht="17.399999999999999" x14ac:dyDescent="0.25">
      <c r="C64" s="5"/>
    </row>
    <row r="65" spans="3:3" ht="17.399999999999999" x14ac:dyDescent="0.25">
      <c r="C65" s="5"/>
    </row>
    <row r="66" spans="3:3" ht="17.399999999999999" x14ac:dyDescent="0.25">
      <c r="C66" s="5"/>
    </row>
    <row r="67" spans="3:3" ht="17.399999999999999" x14ac:dyDescent="0.25">
      <c r="C67" s="5"/>
    </row>
    <row r="68" spans="3:3" ht="17.399999999999999" x14ac:dyDescent="0.25">
      <c r="C68" s="5"/>
    </row>
    <row r="69" spans="3:3" ht="17.399999999999999" x14ac:dyDescent="0.25">
      <c r="C69" s="5"/>
    </row>
    <row r="70" spans="3:3" ht="17.399999999999999" x14ac:dyDescent="0.25">
      <c r="C70" s="5"/>
    </row>
    <row r="71" spans="3:3" ht="17.399999999999999" x14ac:dyDescent="0.25">
      <c r="C71" s="5"/>
    </row>
    <row r="72" spans="3:3" ht="17.399999999999999" x14ac:dyDescent="0.25">
      <c r="C72" s="5"/>
    </row>
    <row r="73" spans="3:3" ht="17.399999999999999" x14ac:dyDescent="0.25">
      <c r="C73" s="5"/>
    </row>
    <row r="74" spans="3:3" ht="17.399999999999999" x14ac:dyDescent="0.25">
      <c r="C74" s="5"/>
    </row>
    <row r="75" spans="3:3" ht="17.399999999999999" x14ac:dyDescent="0.25">
      <c r="C75" s="5"/>
    </row>
    <row r="76" spans="3:3" ht="17.399999999999999" x14ac:dyDescent="0.25">
      <c r="C76" s="5"/>
    </row>
    <row r="77" spans="3:3" ht="17.399999999999999" x14ac:dyDescent="0.25">
      <c r="C77" s="5"/>
    </row>
    <row r="78" spans="3:3" ht="17.399999999999999" x14ac:dyDescent="0.25">
      <c r="C78" s="5"/>
    </row>
    <row r="79" spans="3:3" ht="17.399999999999999" x14ac:dyDescent="0.25">
      <c r="C79" s="5"/>
    </row>
    <row r="80" spans="3:3" ht="17.399999999999999" x14ac:dyDescent="0.25">
      <c r="C80" s="5"/>
    </row>
    <row r="81" spans="3:3" ht="17.399999999999999" x14ac:dyDescent="0.25">
      <c r="C81" s="5"/>
    </row>
    <row r="82" spans="3:3" ht="17.399999999999999" x14ac:dyDescent="0.25">
      <c r="C82" s="5"/>
    </row>
    <row r="83" spans="3:3" ht="17.399999999999999" x14ac:dyDescent="0.25">
      <c r="C83" s="5"/>
    </row>
    <row r="84" spans="3:3" ht="17.399999999999999" x14ac:dyDescent="0.25">
      <c r="C84" s="5"/>
    </row>
    <row r="85" spans="3:3" ht="17.399999999999999" x14ac:dyDescent="0.25">
      <c r="C85" s="5"/>
    </row>
    <row r="86" spans="3:3" ht="17.399999999999999" x14ac:dyDescent="0.25">
      <c r="C86" s="5"/>
    </row>
    <row r="87" spans="3:3" ht="17.399999999999999" x14ac:dyDescent="0.25">
      <c r="C87" s="5"/>
    </row>
    <row r="88" spans="3:3" ht="17.399999999999999" x14ac:dyDescent="0.25">
      <c r="C88" s="5"/>
    </row>
    <row r="89" spans="3:3" ht="17.399999999999999" x14ac:dyDescent="0.25">
      <c r="C89" s="5"/>
    </row>
    <row r="90" spans="3:3" ht="17.399999999999999" x14ac:dyDescent="0.25">
      <c r="C90" s="5"/>
    </row>
    <row r="91" spans="3:3" ht="17.399999999999999" x14ac:dyDescent="0.25">
      <c r="C91" s="5"/>
    </row>
    <row r="92" spans="3:3" ht="17.399999999999999" x14ac:dyDescent="0.25">
      <c r="C92" s="5"/>
    </row>
    <row r="93" spans="3:3" ht="17.399999999999999" x14ac:dyDescent="0.25">
      <c r="C93" s="5"/>
    </row>
    <row r="94" spans="3:3" ht="17.399999999999999" x14ac:dyDescent="0.25">
      <c r="C94" s="5"/>
    </row>
    <row r="95" spans="3:3" ht="17.399999999999999" x14ac:dyDescent="0.25">
      <c r="C95" s="5"/>
    </row>
    <row r="96" spans="3:3" ht="17.399999999999999" x14ac:dyDescent="0.25">
      <c r="C96" s="5"/>
    </row>
    <row r="97" spans="3:3" ht="17.399999999999999" x14ac:dyDescent="0.25">
      <c r="C97" s="5"/>
    </row>
    <row r="98" spans="3:3" ht="17.399999999999999" x14ac:dyDescent="0.25">
      <c r="C98" s="5"/>
    </row>
    <row r="99" spans="3:3" ht="17.399999999999999" x14ac:dyDescent="0.25">
      <c r="C99" s="5"/>
    </row>
    <row r="100" spans="3:3" ht="17.399999999999999" x14ac:dyDescent="0.25">
      <c r="C100" s="5"/>
    </row>
    <row r="101" spans="3:3" ht="17.399999999999999" x14ac:dyDescent="0.25">
      <c r="C101" s="5"/>
    </row>
    <row r="102" spans="3:3" ht="17.399999999999999" x14ac:dyDescent="0.25">
      <c r="C102" s="5"/>
    </row>
    <row r="103" spans="3:3" ht="17.399999999999999" x14ac:dyDescent="0.25">
      <c r="C103" s="5"/>
    </row>
    <row r="104" spans="3:3" ht="17.399999999999999" x14ac:dyDescent="0.25">
      <c r="C104" s="5"/>
    </row>
    <row r="105" spans="3:3" ht="17.399999999999999" x14ac:dyDescent="0.25">
      <c r="C105" s="5"/>
    </row>
    <row r="106" spans="3:3" ht="17.399999999999999" x14ac:dyDescent="0.25">
      <c r="C106" s="5"/>
    </row>
    <row r="107" spans="3:3" ht="17.399999999999999" x14ac:dyDescent="0.25">
      <c r="C107" s="5"/>
    </row>
    <row r="108" spans="3:3" ht="17.399999999999999" x14ac:dyDescent="0.25">
      <c r="C108" s="5"/>
    </row>
    <row r="109" spans="3:3" ht="17.399999999999999" x14ac:dyDescent="0.25">
      <c r="C109" s="5"/>
    </row>
    <row r="110" spans="3:3" ht="17.399999999999999" x14ac:dyDescent="0.25">
      <c r="C110" s="5"/>
    </row>
    <row r="111" spans="3:3" ht="17.399999999999999" x14ac:dyDescent="0.25">
      <c r="C111" s="5"/>
    </row>
    <row r="112" spans="3:3" ht="17.399999999999999" x14ac:dyDescent="0.25">
      <c r="C112" s="5"/>
    </row>
    <row r="113" spans="3:3" ht="17.399999999999999" x14ac:dyDescent="0.25">
      <c r="C113" s="5"/>
    </row>
    <row r="114" spans="3:3" ht="17.399999999999999" x14ac:dyDescent="0.25">
      <c r="C114" s="5"/>
    </row>
    <row r="115" spans="3:3" ht="17.399999999999999" x14ac:dyDescent="0.25">
      <c r="C115" s="5"/>
    </row>
    <row r="116" spans="3:3" ht="17.399999999999999" x14ac:dyDescent="0.25">
      <c r="C116" s="5"/>
    </row>
    <row r="117" spans="3:3" ht="17.399999999999999" x14ac:dyDescent="0.25">
      <c r="C117" s="5"/>
    </row>
    <row r="118" spans="3:3" ht="17.399999999999999" x14ac:dyDescent="0.25">
      <c r="C118" s="5"/>
    </row>
    <row r="119" spans="3:3" ht="17.399999999999999" x14ac:dyDescent="0.25">
      <c r="C119" s="5"/>
    </row>
    <row r="120" spans="3:3" ht="17.399999999999999" x14ac:dyDescent="0.25">
      <c r="C120" s="5"/>
    </row>
    <row r="121" spans="3:3" ht="17.399999999999999" x14ac:dyDescent="0.25">
      <c r="C121" s="5"/>
    </row>
    <row r="122" spans="3:3" ht="17.399999999999999" x14ac:dyDescent="0.25">
      <c r="C122" s="5"/>
    </row>
    <row r="123" spans="3:3" ht="17.399999999999999" x14ac:dyDescent="0.25">
      <c r="C123" s="5"/>
    </row>
    <row r="124" spans="3:3" ht="17.399999999999999" x14ac:dyDescent="0.25">
      <c r="C124" s="5"/>
    </row>
    <row r="125" spans="3:3" ht="17.399999999999999" x14ac:dyDescent="0.25">
      <c r="C125" s="5"/>
    </row>
    <row r="126" spans="3:3" ht="17.399999999999999" x14ac:dyDescent="0.25">
      <c r="C126" s="5"/>
    </row>
    <row r="127" spans="3:3" ht="17.399999999999999" x14ac:dyDescent="0.25">
      <c r="C127" s="5"/>
    </row>
    <row r="128" spans="3:3" ht="17.399999999999999" x14ac:dyDescent="0.25">
      <c r="C128" s="5"/>
    </row>
    <row r="129" spans="3:3" ht="17.399999999999999" x14ac:dyDescent="0.25">
      <c r="C129" s="5"/>
    </row>
    <row r="130" spans="3:3" ht="17.399999999999999" x14ac:dyDescent="0.25">
      <c r="C130" s="5"/>
    </row>
    <row r="131" spans="3:3" ht="17.399999999999999" x14ac:dyDescent="0.25">
      <c r="C131" s="5"/>
    </row>
  </sheetData>
  <sheetProtection sheet="1" objects="1" scenarios="1"/>
  <protectedRanges>
    <protectedRange sqref="C7:D7" name="Bereik1"/>
  </protectedRanges>
  <phoneticPr fontId="8" type="noConversion"/>
  <hyperlinks>
    <hyperlink ref="B3" location="'2. Eisen'!A35" display="2.2 Functionele Eisen" xr:uid="{E0948BD5-6F01-4427-B012-DDEB339504C0}"/>
    <hyperlink ref="B2" location="'2. Eisen'!A5" display="2.1 Algemene en Niet-Functionele Eisen" xr:uid="{09B834D2-A416-4AC5-8687-1CFA814D1CC2}"/>
  </hyperlinks>
  <pageMargins left="0.7" right="0.7" top="0.75" bottom="0.75" header="0.3" footer="0.3"/>
  <pageSetup paperSize="9" orientation="portrait" horizontalDpi="30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062D537-A06C-46ED-BB05-41CCD35E7573}">
          <x14:formula1>
            <xm:f>Keuzelijst!$A$3:$A$4</xm:f>
          </x14:formula1>
          <xm:sqref>C7:C21 C25:C39 C55:C131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86EEC-C94E-4A6D-B956-FB68E604D3E2}">
  <sheetPr>
    <tabColor rgb="FF00B050"/>
  </sheetPr>
  <dimension ref="A1:H99"/>
  <sheetViews>
    <sheetView topLeftCell="A4" zoomScale="85" zoomScaleNormal="85" workbookViewId="0">
      <selection activeCell="B17" sqref="B17:B18"/>
    </sheetView>
  </sheetViews>
  <sheetFormatPr defaultRowHeight="22.95" customHeight="1" x14ac:dyDescent="0.25"/>
  <cols>
    <col min="1" max="1" width="7.19921875" style="1" customWidth="1"/>
    <col min="2" max="2" width="56.69921875" style="2" customWidth="1"/>
    <col min="3" max="3" width="8.3984375" style="3" customWidth="1"/>
    <col min="4" max="4" width="5.19921875" style="3" customWidth="1"/>
    <col min="5" max="5" width="35.19921875" style="2" customWidth="1"/>
    <col min="6" max="6" width="18.59765625" style="2" customWidth="1"/>
    <col min="7" max="7" width="14.5" style="31" customWidth="1"/>
    <col min="8" max="8" width="86.69921875" style="2" customWidth="1"/>
  </cols>
  <sheetData>
    <row r="1" spans="1:8" ht="22.95" customHeight="1" x14ac:dyDescent="0.25">
      <c r="A1" s="15" t="s">
        <v>63</v>
      </c>
      <c r="B1" s="14"/>
      <c r="C1" s="24"/>
      <c r="D1" s="24"/>
      <c r="E1" s="6"/>
      <c r="F1" s="6"/>
      <c r="G1" s="29"/>
      <c r="H1" s="6"/>
    </row>
    <row r="2" spans="1:8" s="42" customFormat="1" ht="21.6" customHeight="1" x14ac:dyDescent="0.25">
      <c r="A2" s="39"/>
      <c r="B2" s="43" t="s">
        <v>64</v>
      </c>
      <c r="C2" s="40"/>
      <c r="D2" s="40"/>
      <c r="E2" s="40"/>
      <c r="F2" s="40"/>
      <c r="G2" s="41"/>
      <c r="H2" s="40"/>
    </row>
    <row r="3" spans="1:8" s="42" customFormat="1" ht="19.2" customHeight="1" x14ac:dyDescent="0.25">
      <c r="A3" s="39"/>
      <c r="B3" s="43" t="s">
        <v>65</v>
      </c>
      <c r="C3" s="40"/>
      <c r="D3" s="40"/>
      <c r="E3" s="40"/>
      <c r="F3" s="40"/>
      <c r="G3" s="41"/>
      <c r="H3" s="40"/>
    </row>
    <row r="4" spans="1:8" s="22" customFormat="1" ht="18" customHeight="1" x14ac:dyDescent="0.25">
      <c r="A4" s="20"/>
      <c r="B4" s="21"/>
      <c r="C4" s="26"/>
      <c r="D4" s="26"/>
      <c r="E4" s="21"/>
      <c r="F4" s="21"/>
      <c r="G4" s="27"/>
      <c r="H4" s="21"/>
    </row>
    <row r="5" spans="1:8" s="19" customFormat="1" ht="22.95" customHeight="1" thickBot="1" x14ac:dyDescent="0.3">
      <c r="A5" s="16" t="s">
        <v>64</v>
      </c>
      <c r="B5" s="18"/>
      <c r="C5" s="25"/>
      <c r="D5" s="25"/>
      <c r="E5" s="18"/>
      <c r="F5" s="18"/>
      <c r="G5" s="27"/>
      <c r="H5" s="18"/>
    </row>
    <row r="6" spans="1:8" s="13" customFormat="1" ht="31.8" thickBot="1" x14ac:dyDescent="0.3">
      <c r="A6" s="59" t="s">
        <v>11</v>
      </c>
      <c r="B6" s="60" t="s">
        <v>66</v>
      </c>
      <c r="C6" s="64" t="s">
        <v>67</v>
      </c>
      <c r="D6" s="81" t="s">
        <v>68</v>
      </c>
      <c r="E6" s="82"/>
      <c r="F6" s="63" t="s">
        <v>69</v>
      </c>
      <c r="G6" s="65" t="s">
        <v>70</v>
      </c>
      <c r="H6" s="61" t="s">
        <v>71</v>
      </c>
    </row>
    <row r="7" spans="1:8" ht="22.95" customHeight="1" x14ac:dyDescent="0.25">
      <c r="A7" s="83" t="s">
        <v>72</v>
      </c>
      <c r="B7" s="85" t="s">
        <v>73</v>
      </c>
      <c r="C7" s="87">
        <v>8</v>
      </c>
      <c r="D7" s="127">
        <v>0</v>
      </c>
      <c r="E7" s="72" t="s">
        <v>74</v>
      </c>
      <c r="F7" s="143"/>
      <c r="G7" s="89">
        <f>IF(F8="X",D8,D7)</f>
        <v>0</v>
      </c>
      <c r="H7" s="146"/>
    </row>
    <row r="8" spans="1:8" ht="33.75" customHeight="1" thickBot="1" x14ac:dyDescent="0.3">
      <c r="A8" s="84"/>
      <c r="B8" s="86"/>
      <c r="C8" s="88"/>
      <c r="D8" s="128">
        <v>8</v>
      </c>
      <c r="E8" s="74" t="s">
        <v>75</v>
      </c>
      <c r="F8" s="144"/>
      <c r="G8" s="90"/>
      <c r="H8" s="147"/>
    </row>
    <row r="9" spans="1:8" ht="22.95" customHeight="1" x14ac:dyDescent="0.25">
      <c r="A9" s="91" t="s">
        <v>76</v>
      </c>
      <c r="B9" s="94" t="s">
        <v>77</v>
      </c>
      <c r="C9" s="97">
        <v>6</v>
      </c>
      <c r="D9" s="75">
        <v>0</v>
      </c>
      <c r="E9" s="72" t="s">
        <v>78</v>
      </c>
      <c r="F9" s="143"/>
      <c r="G9" s="100">
        <f>IF(F11="X",D11,IF(F10="X",D10,D9))</f>
        <v>0</v>
      </c>
      <c r="H9" s="148"/>
    </row>
    <row r="10" spans="1:8" ht="22.95" customHeight="1" x14ac:dyDescent="0.25">
      <c r="A10" s="92"/>
      <c r="B10" s="95"/>
      <c r="C10" s="98"/>
      <c r="D10" s="76">
        <f>0.5*C9</f>
        <v>3</v>
      </c>
      <c r="E10" s="73" t="s">
        <v>79</v>
      </c>
      <c r="F10" s="145"/>
      <c r="G10" s="101"/>
      <c r="H10" s="149"/>
    </row>
    <row r="11" spans="1:8" ht="22.95" customHeight="1" thickBot="1" x14ac:dyDescent="0.3">
      <c r="A11" s="93"/>
      <c r="B11" s="96"/>
      <c r="C11" s="99"/>
      <c r="D11" s="129">
        <f>C9</f>
        <v>6</v>
      </c>
      <c r="E11" s="74" t="s">
        <v>80</v>
      </c>
      <c r="F11" s="144"/>
      <c r="G11" s="102"/>
      <c r="H11" s="150"/>
    </row>
    <row r="12" spans="1:8" ht="22.95" customHeight="1" x14ac:dyDescent="0.25">
      <c r="A12" s="83" t="s">
        <v>81</v>
      </c>
      <c r="B12" s="85" t="s">
        <v>82</v>
      </c>
      <c r="C12" s="87">
        <v>6</v>
      </c>
      <c r="D12" s="127">
        <v>0</v>
      </c>
      <c r="E12" s="72" t="s">
        <v>78</v>
      </c>
      <c r="F12" s="143"/>
      <c r="G12" s="89">
        <f>IF(F14="X",D14,IF(F13="X",D13,D12))</f>
        <v>0</v>
      </c>
      <c r="H12" s="146"/>
    </row>
    <row r="13" spans="1:8" ht="22.95" customHeight="1" x14ac:dyDescent="0.25">
      <c r="A13" s="103"/>
      <c r="B13" s="104"/>
      <c r="C13" s="105"/>
      <c r="D13" s="130">
        <f>0.5*C12</f>
        <v>3</v>
      </c>
      <c r="E13" s="73" t="s">
        <v>79</v>
      </c>
      <c r="F13" s="145"/>
      <c r="G13" s="106"/>
      <c r="H13" s="137"/>
    </row>
    <row r="14" spans="1:8" ht="22.95" customHeight="1" thickBot="1" x14ac:dyDescent="0.3">
      <c r="A14" s="84"/>
      <c r="B14" s="86"/>
      <c r="C14" s="88"/>
      <c r="D14" s="128">
        <f>C12</f>
        <v>6</v>
      </c>
      <c r="E14" s="74" t="s">
        <v>83</v>
      </c>
      <c r="F14" s="144"/>
      <c r="G14" s="90"/>
      <c r="H14" s="147"/>
    </row>
    <row r="15" spans="1:8" ht="22.95" customHeight="1" x14ac:dyDescent="0.25">
      <c r="A15" s="83" t="s">
        <v>84</v>
      </c>
      <c r="B15" s="85" t="s">
        <v>85</v>
      </c>
      <c r="C15" s="87">
        <v>10</v>
      </c>
      <c r="D15" s="127">
        <v>0</v>
      </c>
      <c r="E15" s="72" t="s">
        <v>74</v>
      </c>
      <c r="F15" s="143"/>
      <c r="G15" s="89">
        <f>IF(F16="X",D16,D15)</f>
        <v>0</v>
      </c>
      <c r="H15" s="146"/>
    </row>
    <row r="16" spans="1:8" ht="22.95" customHeight="1" thickBot="1" x14ac:dyDescent="0.3">
      <c r="A16" s="84"/>
      <c r="B16" s="86"/>
      <c r="C16" s="88"/>
      <c r="D16" s="128">
        <f>C15</f>
        <v>10</v>
      </c>
      <c r="E16" s="74" t="s">
        <v>86</v>
      </c>
      <c r="F16" s="144"/>
      <c r="G16" s="90"/>
      <c r="H16" s="147"/>
    </row>
    <row r="17" spans="1:8" ht="22.95" customHeight="1" x14ac:dyDescent="0.25">
      <c r="A17" s="83" t="s">
        <v>87</v>
      </c>
      <c r="B17" s="85" t="s">
        <v>88</v>
      </c>
      <c r="C17" s="87">
        <v>3</v>
      </c>
      <c r="D17" s="127">
        <v>0</v>
      </c>
      <c r="E17" s="72" t="s">
        <v>74</v>
      </c>
      <c r="F17" s="143"/>
      <c r="G17" s="89">
        <f>IF(F18="X",D18,D17)</f>
        <v>0</v>
      </c>
      <c r="H17" s="146"/>
    </row>
    <row r="18" spans="1:8" ht="22.95" customHeight="1" thickBot="1" x14ac:dyDescent="0.3">
      <c r="A18" s="84"/>
      <c r="B18" s="86"/>
      <c r="C18" s="88"/>
      <c r="D18" s="128">
        <f>C17</f>
        <v>3</v>
      </c>
      <c r="E18" s="74" t="s">
        <v>86</v>
      </c>
      <c r="F18" s="144"/>
      <c r="G18" s="90"/>
      <c r="H18" s="147"/>
    </row>
    <row r="19" spans="1:8" ht="22.95" customHeight="1" x14ac:dyDescent="0.25">
      <c r="A19" s="83" t="s">
        <v>89</v>
      </c>
      <c r="B19" s="85" t="s">
        <v>90</v>
      </c>
      <c r="C19" s="87">
        <v>5</v>
      </c>
      <c r="D19" s="127">
        <v>0</v>
      </c>
      <c r="E19" s="72" t="s">
        <v>74</v>
      </c>
      <c r="F19" s="143"/>
      <c r="G19" s="89">
        <f>IF(F20="X",D20,D19)</f>
        <v>0</v>
      </c>
      <c r="H19" s="146"/>
    </row>
    <row r="20" spans="1:8" ht="22.95" customHeight="1" thickBot="1" x14ac:dyDescent="0.3">
      <c r="A20" s="84"/>
      <c r="B20" s="86"/>
      <c r="C20" s="88"/>
      <c r="D20" s="128">
        <f>C19</f>
        <v>5</v>
      </c>
      <c r="E20" s="74" t="s">
        <v>86</v>
      </c>
      <c r="F20" s="144"/>
      <c r="G20" s="90"/>
      <c r="H20" s="147"/>
    </row>
    <row r="21" spans="1:8" ht="22.95" hidden="1" customHeight="1" x14ac:dyDescent="0.25">
      <c r="A21" s="103" t="s">
        <v>91</v>
      </c>
      <c r="B21" s="109"/>
      <c r="C21" s="111">
        <v>0</v>
      </c>
      <c r="D21" s="36">
        <v>0</v>
      </c>
      <c r="E21" s="33"/>
      <c r="F21" s="52"/>
      <c r="G21" s="113"/>
      <c r="H21" s="107"/>
    </row>
    <row r="22" spans="1:8" ht="22.95" hidden="1" customHeight="1" x14ac:dyDescent="0.25">
      <c r="A22" s="103"/>
      <c r="B22" s="109"/>
      <c r="C22" s="105"/>
      <c r="D22" s="36">
        <f>0.5*C21</f>
        <v>0</v>
      </c>
      <c r="E22" s="33"/>
      <c r="F22" s="52"/>
      <c r="G22" s="106"/>
      <c r="H22" s="107"/>
    </row>
    <row r="23" spans="1:8" ht="22.95" hidden="1" customHeight="1" x14ac:dyDescent="0.25">
      <c r="A23" s="108"/>
      <c r="B23" s="110"/>
      <c r="C23" s="112"/>
      <c r="D23" s="38">
        <f>C21</f>
        <v>0</v>
      </c>
      <c r="E23" s="35"/>
      <c r="F23" s="35"/>
      <c r="G23" s="114"/>
      <c r="H23" s="115"/>
    </row>
    <row r="24" spans="1:8" ht="22.95" hidden="1" customHeight="1" x14ac:dyDescent="0.25">
      <c r="A24" s="116" t="s">
        <v>92</v>
      </c>
      <c r="B24" s="117"/>
      <c r="C24" s="118">
        <v>0</v>
      </c>
      <c r="D24" s="37">
        <v>0</v>
      </c>
      <c r="E24" s="34"/>
      <c r="F24" s="53"/>
      <c r="G24" s="119"/>
      <c r="H24" s="120"/>
    </row>
    <row r="25" spans="1:8" ht="22.95" hidden="1" customHeight="1" x14ac:dyDescent="0.25">
      <c r="A25" s="103"/>
      <c r="B25" s="109"/>
      <c r="C25" s="105"/>
      <c r="D25" s="36">
        <f>0.5*C24</f>
        <v>0</v>
      </c>
      <c r="E25" s="33"/>
      <c r="F25" s="52"/>
      <c r="G25" s="106"/>
      <c r="H25" s="107"/>
    </row>
    <row r="26" spans="1:8" ht="22.95" hidden="1" customHeight="1" x14ac:dyDescent="0.25">
      <c r="A26" s="108"/>
      <c r="B26" s="110"/>
      <c r="C26" s="112"/>
      <c r="D26" s="38">
        <f>C24</f>
        <v>0</v>
      </c>
      <c r="E26" s="35"/>
      <c r="F26" s="35"/>
      <c r="G26" s="114"/>
      <c r="H26" s="115"/>
    </row>
    <row r="27" spans="1:8" ht="22.95" hidden="1" customHeight="1" x14ac:dyDescent="0.25">
      <c r="A27" s="116" t="s">
        <v>93</v>
      </c>
      <c r="B27" s="117"/>
      <c r="C27" s="118">
        <v>0</v>
      </c>
      <c r="D27" s="37">
        <v>0</v>
      </c>
      <c r="E27" s="34"/>
      <c r="F27" s="53"/>
      <c r="G27" s="119"/>
      <c r="H27" s="120"/>
    </row>
    <row r="28" spans="1:8" ht="22.95" hidden="1" customHeight="1" x14ac:dyDescent="0.25">
      <c r="A28" s="103"/>
      <c r="B28" s="109"/>
      <c r="C28" s="105"/>
      <c r="D28" s="36">
        <f>0.5*C27</f>
        <v>0</v>
      </c>
      <c r="E28" s="33"/>
      <c r="F28" s="52"/>
      <c r="G28" s="106"/>
      <c r="H28" s="107"/>
    </row>
    <row r="29" spans="1:8" ht="22.95" hidden="1" customHeight="1" x14ac:dyDescent="0.25">
      <c r="A29" s="108"/>
      <c r="B29" s="110"/>
      <c r="C29" s="112"/>
      <c r="D29" s="38">
        <f>C27</f>
        <v>0</v>
      </c>
      <c r="E29" s="35"/>
      <c r="F29" s="35"/>
      <c r="G29" s="114"/>
      <c r="H29" s="115"/>
    </row>
    <row r="30" spans="1:8" ht="22.95" hidden="1" customHeight="1" x14ac:dyDescent="0.25">
      <c r="A30" s="116" t="s">
        <v>94</v>
      </c>
      <c r="B30" s="117"/>
      <c r="C30" s="118">
        <v>0</v>
      </c>
      <c r="D30" s="37">
        <v>0</v>
      </c>
      <c r="E30" s="34"/>
      <c r="F30" s="53"/>
      <c r="G30" s="119"/>
      <c r="H30" s="120"/>
    </row>
    <row r="31" spans="1:8" ht="22.95" hidden="1" customHeight="1" x14ac:dyDescent="0.25">
      <c r="A31" s="103"/>
      <c r="B31" s="109"/>
      <c r="C31" s="105"/>
      <c r="D31" s="36">
        <f>0.5*C30</f>
        <v>0</v>
      </c>
      <c r="E31" s="33"/>
      <c r="F31" s="52"/>
      <c r="G31" s="106"/>
      <c r="H31" s="107"/>
    </row>
    <row r="32" spans="1:8" ht="22.95" hidden="1" customHeight="1" x14ac:dyDescent="0.25">
      <c r="A32" s="108"/>
      <c r="B32" s="110"/>
      <c r="C32" s="112"/>
      <c r="D32" s="38">
        <f>C30</f>
        <v>0</v>
      </c>
      <c r="E32" s="35"/>
      <c r="F32" s="35"/>
      <c r="G32" s="114"/>
      <c r="H32" s="115"/>
    </row>
    <row r="33" spans="1:8" ht="22.95" hidden="1" customHeight="1" x14ac:dyDescent="0.25">
      <c r="A33" s="116" t="s">
        <v>95</v>
      </c>
      <c r="B33" s="117"/>
      <c r="C33" s="118">
        <v>0</v>
      </c>
      <c r="D33" s="37">
        <v>0</v>
      </c>
      <c r="E33" s="34"/>
      <c r="F33" s="53"/>
      <c r="G33" s="119"/>
      <c r="H33" s="120"/>
    </row>
    <row r="34" spans="1:8" ht="22.95" hidden="1" customHeight="1" x14ac:dyDescent="0.25">
      <c r="A34" s="103"/>
      <c r="B34" s="109"/>
      <c r="C34" s="105"/>
      <c r="D34" s="36">
        <f>0.5*C33</f>
        <v>0</v>
      </c>
      <c r="E34" s="33"/>
      <c r="F34" s="52"/>
      <c r="G34" s="106"/>
      <c r="H34" s="107"/>
    </row>
    <row r="35" spans="1:8" ht="22.95" hidden="1" customHeight="1" x14ac:dyDescent="0.25">
      <c r="A35" s="108"/>
      <c r="B35" s="110"/>
      <c r="C35" s="112"/>
      <c r="D35" s="38">
        <f>C33</f>
        <v>0</v>
      </c>
      <c r="E35" s="35"/>
      <c r="F35" s="35"/>
      <c r="G35" s="114"/>
      <c r="H35" s="115"/>
    </row>
    <row r="36" spans="1:8" ht="22.95" hidden="1" customHeight="1" x14ac:dyDescent="0.25">
      <c r="A36" s="116" t="s">
        <v>96</v>
      </c>
      <c r="B36" s="117"/>
      <c r="C36" s="118">
        <v>0</v>
      </c>
      <c r="D36" s="37">
        <v>0</v>
      </c>
      <c r="E36" s="34"/>
      <c r="F36" s="53"/>
      <c r="G36" s="119"/>
      <c r="H36" s="120"/>
    </row>
    <row r="37" spans="1:8" ht="22.95" hidden="1" customHeight="1" x14ac:dyDescent="0.25">
      <c r="A37" s="103"/>
      <c r="B37" s="109"/>
      <c r="C37" s="105"/>
      <c r="D37" s="36">
        <f>0.5*C36</f>
        <v>0</v>
      </c>
      <c r="E37" s="33"/>
      <c r="F37" s="52"/>
      <c r="G37" s="106"/>
      <c r="H37" s="107"/>
    </row>
    <row r="38" spans="1:8" ht="22.95" hidden="1" customHeight="1" x14ac:dyDescent="0.25">
      <c r="A38" s="108"/>
      <c r="B38" s="110"/>
      <c r="C38" s="112"/>
      <c r="D38" s="38">
        <f>C36</f>
        <v>0</v>
      </c>
      <c r="E38" s="35"/>
      <c r="F38" s="35"/>
      <c r="G38" s="114"/>
      <c r="H38" s="115"/>
    </row>
    <row r="39" spans="1:8" ht="22.95" hidden="1" customHeight="1" x14ac:dyDescent="0.25">
      <c r="A39" s="116" t="s">
        <v>97</v>
      </c>
      <c r="B39" s="117"/>
      <c r="C39" s="118">
        <v>0</v>
      </c>
      <c r="D39" s="37">
        <v>0</v>
      </c>
      <c r="E39" s="34"/>
      <c r="F39" s="53"/>
      <c r="G39" s="119"/>
      <c r="H39" s="120"/>
    </row>
    <row r="40" spans="1:8" ht="22.95" hidden="1" customHeight="1" x14ac:dyDescent="0.25">
      <c r="A40" s="103"/>
      <c r="B40" s="109"/>
      <c r="C40" s="105"/>
      <c r="D40" s="36">
        <f>0.5*C39</f>
        <v>0</v>
      </c>
      <c r="E40" s="33"/>
      <c r="F40" s="52"/>
      <c r="G40" s="106"/>
      <c r="H40" s="107"/>
    </row>
    <row r="41" spans="1:8" ht="22.95" hidden="1" customHeight="1" x14ac:dyDescent="0.25">
      <c r="A41" s="108"/>
      <c r="B41" s="110"/>
      <c r="C41" s="112"/>
      <c r="D41" s="38">
        <f>C39</f>
        <v>0</v>
      </c>
      <c r="E41" s="35"/>
      <c r="F41" s="35"/>
      <c r="G41" s="114"/>
      <c r="H41" s="115"/>
    </row>
    <row r="42" spans="1:8" ht="22.95" hidden="1" customHeight="1" x14ac:dyDescent="0.25">
      <c r="A42" s="116" t="s">
        <v>98</v>
      </c>
      <c r="B42" s="117"/>
      <c r="C42" s="118">
        <v>0</v>
      </c>
      <c r="D42" s="37">
        <v>0</v>
      </c>
      <c r="E42" s="34"/>
      <c r="F42" s="53"/>
      <c r="G42" s="119"/>
      <c r="H42" s="120"/>
    </row>
    <row r="43" spans="1:8" ht="22.95" hidden="1" customHeight="1" x14ac:dyDescent="0.25">
      <c r="A43" s="103"/>
      <c r="B43" s="109"/>
      <c r="C43" s="105"/>
      <c r="D43" s="36">
        <f>0.5*C42</f>
        <v>0</v>
      </c>
      <c r="E43" s="33"/>
      <c r="F43" s="52"/>
      <c r="G43" s="106"/>
      <c r="H43" s="107"/>
    </row>
    <row r="44" spans="1:8" ht="22.95" hidden="1" customHeight="1" x14ac:dyDescent="0.25">
      <c r="A44" s="108"/>
      <c r="B44" s="110"/>
      <c r="C44" s="112"/>
      <c r="D44" s="38">
        <f>C42</f>
        <v>0</v>
      </c>
      <c r="E44" s="35"/>
      <c r="F44" s="35"/>
      <c r="G44" s="114"/>
      <c r="H44" s="115"/>
    </row>
    <row r="45" spans="1:8" s="45" customFormat="1" ht="22.95" customHeight="1" x14ac:dyDescent="0.25">
      <c r="B45" s="47" t="s">
        <v>99</v>
      </c>
      <c r="C45" s="30">
        <f>SUM(C7:C44)</f>
        <v>38</v>
      </c>
      <c r="D45" s="30"/>
      <c r="E45" s="77" t="s">
        <v>100</v>
      </c>
      <c r="F45" s="77"/>
      <c r="G45" s="30">
        <f>SUM(G7:G44)</f>
        <v>0</v>
      </c>
      <c r="H45" s="49"/>
    </row>
    <row r="46" spans="1:8" ht="22.95" customHeight="1" x14ac:dyDescent="0.25">
      <c r="C46" s="4"/>
      <c r="D46" s="4"/>
      <c r="E46" s="5"/>
      <c r="F46" s="5"/>
      <c r="G46" s="30"/>
    </row>
    <row r="47" spans="1:8" s="19" customFormat="1" ht="22.95" customHeight="1" thickBot="1" x14ac:dyDescent="0.3">
      <c r="A47" s="16" t="s">
        <v>65</v>
      </c>
      <c r="B47" s="18"/>
      <c r="C47" s="25"/>
      <c r="D47" s="25"/>
      <c r="E47" s="18"/>
      <c r="F47" s="18"/>
      <c r="G47" s="27"/>
      <c r="H47" s="18"/>
    </row>
    <row r="48" spans="1:8" s="13" customFormat="1" ht="31.8" thickBot="1" x14ac:dyDescent="0.3">
      <c r="A48" s="59" t="s">
        <v>11</v>
      </c>
      <c r="B48" s="60" t="s">
        <v>66</v>
      </c>
      <c r="C48" s="64" t="s">
        <v>67</v>
      </c>
      <c r="D48" s="81" t="s">
        <v>68</v>
      </c>
      <c r="E48" s="82"/>
      <c r="F48" s="63" t="s">
        <v>69</v>
      </c>
      <c r="G48" s="65" t="s">
        <v>70</v>
      </c>
      <c r="H48" s="61" t="s">
        <v>71</v>
      </c>
    </row>
    <row r="49" spans="1:8" ht="22.95" customHeight="1" x14ac:dyDescent="0.25">
      <c r="A49" s="83" t="s">
        <v>101</v>
      </c>
      <c r="B49" s="85" t="s">
        <v>102</v>
      </c>
      <c r="C49" s="87">
        <v>10</v>
      </c>
      <c r="D49" s="127">
        <v>0</v>
      </c>
      <c r="E49" s="72" t="s">
        <v>74</v>
      </c>
      <c r="F49" s="143"/>
      <c r="G49" s="89">
        <f>IF(F50="X",D50,D49)</f>
        <v>0</v>
      </c>
      <c r="H49" s="146"/>
    </row>
    <row r="50" spans="1:8" ht="22.95" customHeight="1" thickBot="1" x14ac:dyDescent="0.3">
      <c r="A50" s="84"/>
      <c r="B50" s="86"/>
      <c r="C50" s="88"/>
      <c r="D50" s="128">
        <f>C49</f>
        <v>10</v>
      </c>
      <c r="E50" s="74" t="s">
        <v>86</v>
      </c>
      <c r="F50" s="144"/>
      <c r="G50" s="90"/>
      <c r="H50" s="147"/>
    </row>
    <row r="51" spans="1:8" ht="22.95" customHeight="1" x14ac:dyDescent="0.25">
      <c r="A51" s="83" t="s">
        <v>103</v>
      </c>
      <c r="B51" s="85" t="s">
        <v>104</v>
      </c>
      <c r="C51" s="87">
        <v>10</v>
      </c>
      <c r="D51" s="127">
        <v>0</v>
      </c>
      <c r="E51" s="72" t="s">
        <v>105</v>
      </c>
      <c r="F51" s="143"/>
      <c r="G51" s="89">
        <f>IF(F53="X",D53,IF(F52="X",D52,D51))</f>
        <v>0</v>
      </c>
      <c r="H51" s="146"/>
    </row>
    <row r="52" spans="1:8" ht="27.6" x14ac:dyDescent="0.25">
      <c r="A52" s="103"/>
      <c r="B52" s="104"/>
      <c r="C52" s="105"/>
      <c r="D52" s="130">
        <f>0.5*C51</f>
        <v>5</v>
      </c>
      <c r="E52" s="73" t="s">
        <v>106</v>
      </c>
      <c r="F52" s="145"/>
      <c r="G52" s="106"/>
      <c r="H52" s="137"/>
    </row>
    <row r="53" spans="1:8" ht="22.95" customHeight="1" thickBot="1" x14ac:dyDescent="0.3">
      <c r="A53" s="84"/>
      <c r="B53" s="86"/>
      <c r="C53" s="88"/>
      <c r="D53" s="128">
        <f>C51</f>
        <v>10</v>
      </c>
      <c r="E53" s="74" t="s">
        <v>107</v>
      </c>
      <c r="F53" s="144"/>
      <c r="G53" s="90"/>
      <c r="H53" s="147"/>
    </row>
    <row r="54" spans="1:8" ht="22.95" customHeight="1" x14ac:dyDescent="0.25">
      <c r="A54" s="83" t="s">
        <v>108</v>
      </c>
      <c r="B54" s="85" t="s">
        <v>109</v>
      </c>
      <c r="C54" s="87">
        <v>10</v>
      </c>
      <c r="D54" s="127">
        <v>0</v>
      </c>
      <c r="E54" s="72" t="s">
        <v>74</v>
      </c>
      <c r="F54" s="143"/>
      <c r="G54" s="89">
        <f>IF(F55="X",D55,D54)</f>
        <v>0</v>
      </c>
      <c r="H54" s="146"/>
    </row>
    <row r="55" spans="1:8" ht="25.5" customHeight="1" thickBot="1" x14ac:dyDescent="0.3">
      <c r="A55" s="84"/>
      <c r="B55" s="86"/>
      <c r="C55" s="88"/>
      <c r="D55" s="128">
        <f>C54</f>
        <v>10</v>
      </c>
      <c r="E55" s="74" t="s">
        <v>86</v>
      </c>
      <c r="F55" s="144"/>
      <c r="G55" s="90"/>
      <c r="H55" s="147"/>
    </row>
    <row r="56" spans="1:8" ht="22.95" customHeight="1" x14ac:dyDescent="0.25">
      <c r="A56" s="83" t="s">
        <v>110</v>
      </c>
      <c r="B56" s="85" t="s">
        <v>111</v>
      </c>
      <c r="C56" s="87">
        <v>20</v>
      </c>
      <c r="D56" s="127">
        <v>0</v>
      </c>
      <c r="E56" s="72" t="s">
        <v>74</v>
      </c>
      <c r="F56" s="143"/>
      <c r="G56" s="89">
        <f>IF(F57="X",D57,D56)</f>
        <v>0</v>
      </c>
      <c r="H56" s="146"/>
    </row>
    <row r="57" spans="1:8" ht="22.95" customHeight="1" thickBot="1" x14ac:dyDescent="0.3">
      <c r="A57" s="84"/>
      <c r="B57" s="86"/>
      <c r="C57" s="88"/>
      <c r="D57" s="128">
        <f>C56</f>
        <v>20</v>
      </c>
      <c r="E57" s="74" t="s">
        <v>86</v>
      </c>
      <c r="F57" s="144"/>
      <c r="G57" s="90"/>
      <c r="H57" s="147"/>
    </row>
    <row r="58" spans="1:8" ht="22.95" customHeight="1" x14ac:dyDescent="0.25">
      <c r="A58" s="83" t="s">
        <v>112</v>
      </c>
      <c r="B58" s="85" t="s">
        <v>113</v>
      </c>
      <c r="C58" s="87">
        <v>10</v>
      </c>
      <c r="D58" s="127">
        <v>0</v>
      </c>
      <c r="E58" s="72" t="s">
        <v>74</v>
      </c>
      <c r="F58" s="143"/>
      <c r="G58" s="89">
        <f>IF(F59="X",D59,D58)</f>
        <v>0</v>
      </c>
      <c r="H58" s="146"/>
    </row>
    <row r="59" spans="1:8" ht="22.95" customHeight="1" thickBot="1" x14ac:dyDescent="0.3">
      <c r="A59" s="84"/>
      <c r="B59" s="86"/>
      <c r="C59" s="88"/>
      <c r="D59" s="128">
        <f>C58</f>
        <v>10</v>
      </c>
      <c r="E59" s="74" t="s">
        <v>86</v>
      </c>
      <c r="F59" s="144"/>
      <c r="G59" s="90"/>
      <c r="H59" s="147"/>
    </row>
    <row r="60" spans="1:8" ht="22.95" customHeight="1" x14ac:dyDescent="0.25">
      <c r="A60" s="83" t="s">
        <v>114</v>
      </c>
      <c r="B60" s="85" t="s">
        <v>115</v>
      </c>
      <c r="C60" s="87">
        <v>10</v>
      </c>
      <c r="D60" s="127">
        <v>0</v>
      </c>
      <c r="E60" s="72" t="s">
        <v>74</v>
      </c>
      <c r="F60" s="143"/>
      <c r="G60" s="89">
        <f>IF(F61="X",D61,D60)</f>
        <v>0</v>
      </c>
      <c r="H60" s="146"/>
    </row>
    <row r="61" spans="1:8" ht="22.95" customHeight="1" thickBot="1" x14ac:dyDescent="0.3">
      <c r="A61" s="84"/>
      <c r="B61" s="86"/>
      <c r="C61" s="88"/>
      <c r="D61" s="128">
        <f>C60</f>
        <v>10</v>
      </c>
      <c r="E61" s="74" t="s">
        <v>86</v>
      </c>
      <c r="F61" s="144"/>
      <c r="G61" s="125"/>
      <c r="H61" s="147"/>
    </row>
    <row r="62" spans="1:8" ht="22.95" customHeight="1" x14ac:dyDescent="0.25">
      <c r="A62" s="83" t="s">
        <v>116</v>
      </c>
      <c r="B62" s="85" t="s">
        <v>117</v>
      </c>
      <c r="C62" s="87">
        <v>10</v>
      </c>
      <c r="D62" s="127">
        <v>0</v>
      </c>
      <c r="E62" s="72" t="s">
        <v>105</v>
      </c>
      <c r="F62" s="143"/>
      <c r="G62" s="89">
        <f>IF(F64="X",D64,IF(F63="X",D63,D62))</f>
        <v>0</v>
      </c>
      <c r="H62" s="146"/>
    </row>
    <row r="63" spans="1:8" ht="22.95" customHeight="1" x14ac:dyDescent="0.25">
      <c r="A63" s="103"/>
      <c r="B63" s="104"/>
      <c r="C63" s="105"/>
      <c r="D63" s="130">
        <f>0.5*C62</f>
        <v>5</v>
      </c>
      <c r="E63" s="73" t="s">
        <v>118</v>
      </c>
      <c r="F63" s="145"/>
      <c r="G63" s="106"/>
      <c r="H63" s="137"/>
    </row>
    <row r="64" spans="1:8" ht="22.95" customHeight="1" thickBot="1" x14ac:dyDescent="0.3">
      <c r="A64" s="84"/>
      <c r="B64" s="86"/>
      <c r="C64" s="88"/>
      <c r="D64" s="128">
        <f>C62</f>
        <v>10</v>
      </c>
      <c r="E64" s="74" t="s">
        <v>86</v>
      </c>
      <c r="F64" s="144"/>
      <c r="G64" s="90"/>
      <c r="H64" s="147"/>
    </row>
    <row r="65" spans="1:8" ht="22.95" customHeight="1" x14ac:dyDescent="0.25">
      <c r="A65" s="83" t="s">
        <v>119</v>
      </c>
      <c r="B65" s="85" t="s">
        <v>120</v>
      </c>
      <c r="C65" s="87">
        <v>10</v>
      </c>
      <c r="D65" s="127">
        <v>0</v>
      </c>
      <c r="E65" s="72" t="s">
        <v>74</v>
      </c>
      <c r="F65" s="143"/>
      <c r="G65" s="89">
        <f>IF(F66="X",D66,D65)</f>
        <v>0</v>
      </c>
      <c r="H65" s="146"/>
    </row>
    <row r="66" spans="1:8" ht="22.95" customHeight="1" thickBot="1" x14ac:dyDescent="0.3">
      <c r="A66" s="84"/>
      <c r="B66" s="86"/>
      <c r="C66" s="88"/>
      <c r="D66" s="128">
        <f>C65</f>
        <v>10</v>
      </c>
      <c r="E66" s="74" t="s">
        <v>86</v>
      </c>
      <c r="F66" s="144"/>
      <c r="G66" s="90"/>
      <c r="H66" s="147"/>
    </row>
    <row r="67" spans="1:8" ht="22.95" customHeight="1" x14ac:dyDescent="0.25">
      <c r="A67" s="83" t="s">
        <v>121</v>
      </c>
      <c r="B67" s="85" t="s">
        <v>122</v>
      </c>
      <c r="C67" s="87">
        <v>10</v>
      </c>
      <c r="D67" s="127">
        <v>0</v>
      </c>
      <c r="E67" s="72" t="s">
        <v>74</v>
      </c>
      <c r="F67" s="143"/>
      <c r="G67" s="89">
        <f>IF(F68="X",D68,D67)</f>
        <v>0</v>
      </c>
      <c r="H67" s="146"/>
    </row>
    <row r="68" spans="1:8" ht="22.95" customHeight="1" thickBot="1" x14ac:dyDescent="0.3">
      <c r="A68" s="84"/>
      <c r="B68" s="86"/>
      <c r="C68" s="88"/>
      <c r="D68" s="128">
        <f>C67</f>
        <v>10</v>
      </c>
      <c r="E68" s="74" t="s">
        <v>86</v>
      </c>
      <c r="F68" s="144"/>
      <c r="G68" s="90"/>
      <c r="H68" s="147"/>
    </row>
    <row r="69" spans="1:8" ht="22.95" customHeight="1" x14ac:dyDescent="0.25">
      <c r="A69" s="83" t="s">
        <v>123</v>
      </c>
      <c r="B69" s="85" t="s">
        <v>124</v>
      </c>
      <c r="C69" s="87">
        <v>12</v>
      </c>
      <c r="D69" s="127">
        <v>0</v>
      </c>
      <c r="E69" s="72" t="s">
        <v>74</v>
      </c>
      <c r="F69" s="143"/>
      <c r="G69" s="121">
        <f>IF(F70="X",D70,D69)</f>
        <v>0</v>
      </c>
      <c r="H69" s="151"/>
    </row>
    <row r="70" spans="1:8" ht="22.95" customHeight="1" thickBot="1" x14ac:dyDescent="0.3">
      <c r="A70" s="84"/>
      <c r="B70" s="86"/>
      <c r="C70" s="88"/>
      <c r="D70" s="128">
        <f>C69</f>
        <v>12</v>
      </c>
      <c r="E70" s="74" t="s">
        <v>86</v>
      </c>
      <c r="F70" s="144"/>
      <c r="G70" s="122"/>
      <c r="H70" s="152"/>
    </row>
    <row r="71" spans="1:8" ht="22.95" hidden="1" customHeight="1" x14ac:dyDescent="0.25">
      <c r="A71" s="103" t="s">
        <v>125</v>
      </c>
      <c r="B71" s="109"/>
      <c r="C71" s="111">
        <v>0</v>
      </c>
      <c r="D71" s="36">
        <v>0</v>
      </c>
      <c r="E71" s="33"/>
      <c r="F71" s="52"/>
      <c r="G71" s="113"/>
      <c r="H71" s="120"/>
    </row>
    <row r="72" spans="1:8" ht="22.95" hidden="1" customHeight="1" x14ac:dyDescent="0.25">
      <c r="A72" s="103"/>
      <c r="B72" s="109"/>
      <c r="C72" s="105"/>
      <c r="D72" s="36">
        <f>0.5*C71</f>
        <v>0</v>
      </c>
      <c r="E72" s="33"/>
      <c r="F72" s="52"/>
      <c r="G72" s="106"/>
      <c r="H72" s="107"/>
    </row>
    <row r="73" spans="1:8" ht="22.95" hidden="1" customHeight="1" x14ac:dyDescent="0.25">
      <c r="A73" s="108"/>
      <c r="B73" s="110"/>
      <c r="C73" s="112"/>
      <c r="D73" s="38">
        <f>C71</f>
        <v>0</v>
      </c>
      <c r="E73" s="35"/>
      <c r="F73" s="35"/>
      <c r="G73" s="114"/>
      <c r="H73" s="115"/>
    </row>
    <row r="74" spans="1:8" ht="22.95" hidden="1" customHeight="1" x14ac:dyDescent="0.25">
      <c r="A74" s="116" t="s">
        <v>126</v>
      </c>
      <c r="B74" s="117"/>
      <c r="C74" s="118">
        <v>0</v>
      </c>
      <c r="D74" s="37">
        <v>0</v>
      </c>
      <c r="E74" s="34"/>
      <c r="F74" s="53"/>
      <c r="G74" s="119"/>
      <c r="H74" s="120"/>
    </row>
    <row r="75" spans="1:8" ht="22.95" hidden="1" customHeight="1" x14ac:dyDescent="0.25">
      <c r="A75" s="103"/>
      <c r="B75" s="109"/>
      <c r="C75" s="105"/>
      <c r="D75" s="36">
        <f>0.5*C74</f>
        <v>0</v>
      </c>
      <c r="E75" s="33"/>
      <c r="F75" s="52"/>
      <c r="G75" s="106"/>
      <c r="H75" s="107"/>
    </row>
    <row r="76" spans="1:8" ht="22.95" hidden="1" customHeight="1" x14ac:dyDescent="0.25">
      <c r="A76" s="108"/>
      <c r="B76" s="110"/>
      <c r="C76" s="112"/>
      <c r="D76" s="38">
        <f>C74</f>
        <v>0</v>
      </c>
      <c r="E76" s="35"/>
      <c r="F76" s="35"/>
      <c r="G76" s="114"/>
      <c r="H76" s="115"/>
    </row>
    <row r="77" spans="1:8" ht="22.95" hidden="1" customHeight="1" x14ac:dyDescent="0.25">
      <c r="A77" s="116" t="s">
        <v>127</v>
      </c>
      <c r="B77" s="117"/>
      <c r="C77" s="118">
        <v>0</v>
      </c>
      <c r="D77" s="37">
        <v>0</v>
      </c>
      <c r="E77" s="34"/>
      <c r="F77" s="53"/>
      <c r="G77" s="119"/>
      <c r="H77" s="120"/>
    </row>
    <row r="78" spans="1:8" ht="22.95" hidden="1" customHeight="1" x14ac:dyDescent="0.25">
      <c r="A78" s="103"/>
      <c r="B78" s="109"/>
      <c r="C78" s="105"/>
      <c r="D78" s="36">
        <f>0.5*C77</f>
        <v>0</v>
      </c>
      <c r="E78" s="33"/>
      <c r="F78" s="52"/>
      <c r="G78" s="106"/>
      <c r="H78" s="107"/>
    </row>
    <row r="79" spans="1:8" ht="22.95" hidden="1" customHeight="1" x14ac:dyDescent="0.25">
      <c r="A79" s="108"/>
      <c r="B79" s="110"/>
      <c r="C79" s="112"/>
      <c r="D79" s="38">
        <f>C77</f>
        <v>0</v>
      </c>
      <c r="E79" s="35"/>
      <c r="F79" s="35"/>
      <c r="G79" s="114"/>
      <c r="H79" s="115"/>
    </row>
    <row r="80" spans="1:8" ht="22.95" hidden="1" customHeight="1" x14ac:dyDescent="0.25">
      <c r="A80" s="116" t="s">
        <v>128</v>
      </c>
      <c r="B80" s="117"/>
      <c r="C80" s="118">
        <v>0</v>
      </c>
      <c r="D80" s="37">
        <v>0</v>
      </c>
      <c r="E80" s="34"/>
      <c r="F80" s="53"/>
      <c r="G80" s="119"/>
      <c r="H80" s="120"/>
    </row>
    <row r="81" spans="1:8" ht="22.95" hidden="1" customHeight="1" x14ac:dyDescent="0.25">
      <c r="A81" s="103"/>
      <c r="B81" s="109"/>
      <c r="C81" s="105"/>
      <c r="D81" s="36">
        <f>0.5*C80</f>
        <v>0</v>
      </c>
      <c r="E81" s="33"/>
      <c r="F81" s="52"/>
      <c r="G81" s="106"/>
      <c r="H81" s="107"/>
    </row>
    <row r="82" spans="1:8" ht="22.95" hidden="1" customHeight="1" x14ac:dyDescent="0.25">
      <c r="A82" s="108"/>
      <c r="B82" s="110"/>
      <c r="C82" s="112"/>
      <c r="D82" s="38">
        <f>C80</f>
        <v>0</v>
      </c>
      <c r="E82" s="35"/>
      <c r="F82" s="35"/>
      <c r="G82" s="114"/>
      <c r="H82" s="115"/>
    </row>
    <row r="83" spans="1:8" ht="22.95" hidden="1" customHeight="1" x14ac:dyDescent="0.25">
      <c r="A83" s="116" t="s">
        <v>129</v>
      </c>
      <c r="B83" s="117"/>
      <c r="C83" s="118">
        <v>0</v>
      </c>
      <c r="D83" s="37">
        <v>0</v>
      </c>
      <c r="E83" s="34"/>
      <c r="F83" s="53"/>
      <c r="G83" s="119"/>
      <c r="H83" s="120"/>
    </row>
    <row r="84" spans="1:8" ht="22.95" hidden="1" customHeight="1" x14ac:dyDescent="0.25">
      <c r="A84" s="103"/>
      <c r="B84" s="109"/>
      <c r="C84" s="105"/>
      <c r="D84" s="36">
        <f>0.5*C83</f>
        <v>0</v>
      </c>
      <c r="E84" s="33"/>
      <c r="F84" s="52"/>
      <c r="G84" s="106"/>
      <c r="H84" s="107"/>
    </row>
    <row r="85" spans="1:8" ht="22.95" hidden="1" customHeight="1" x14ac:dyDescent="0.25">
      <c r="A85" s="108"/>
      <c r="B85" s="110"/>
      <c r="C85" s="112"/>
      <c r="D85" s="38">
        <f>C83</f>
        <v>0</v>
      </c>
      <c r="E85" s="35"/>
      <c r="F85" s="35"/>
      <c r="G85" s="114"/>
      <c r="H85" s="115"/>
    </row>
    <row r="86" spans="1:8" ht="22.95" customHeight="1" x14ac:dyDescent="0.25">
      <c r="B86" s="47" t="s">
        <v>99</v>
      </c>
      <c r="C86" s="30">
        <f>SUM(C49:C85)</f>
        <v>112</v>
      </c>
      <c r="D86" s="48"/>
      <c r="E86" s="77" t="s">
        <v>100</v>
      </c>
      <c r="F86" s="77"/>
      <c r="G86" s="30">
        <f>SUM(G49:G85)</f>
        <v>0</v>
      </c>
    </row>
    <row r="87" spans="1:8" ht="22.95" customHeight="1" thickBot="1" x14ac:dyDescent="0.3">
      <c r="B87" s="46"/>
      <c r="C87" s="30"/>
      <c r="D87" s="48"/>
      <c r="E87" s="50"/>
      <c r="F87" s="50"/>
      <c r="G87" s="30"/>
    </row>
    <row r="88" spans="1:8" ht="22.95" customHeight="1" thickBot="1" x14ac:dyDescent="0.3">
      <c r="B88" s="67" t="s">
        <v>130</v>
      </c>
      <c r="C88" s="68">
        <f>C86+C45</f>
        <v>150</v>
      </c>
      <c r="D88" s="66"/>
      <c r="E88" s="78" t="s">
        <v>145</v>
      </c>
      <c r="F88" s="78"/>
      <c r="G88" s="69">
        <f>G86+G45</f>
        <v>0</v>
      </c>
    </row>
    <row r="89" spans="1:8" ht="22.95" customHeight="1" thickBot="1" x14ac:dyDescent="0.3">
      <c r="C89" s="4"/>
      <c r="D89" s="4"/>
      <c r="E89" s="5"/>
      <c r="F89" s="5"/>
      <c r="G89" s="30"/>
    </row>
    <row r="90" spans="1:8" ht="22.95" customHeight="1" thickBot="1" x14ac:dyDescent="0.3">
      <c r="C90" s="4"/>
      <c r="D90" s="4"/>
      <c r="E90" s="79" t="s">
        <v>147</v>
      </c>
      <c r="F90" s="80"/>
      <c r="G90" s="70">
        <f>(G88/C88)*10</f>
        <v>0</v>
      </c>
    </row>
    <row r="91" spans="1:8" ht="22.95" customHeight="1" x14ac:dyDescent="0.25">
      <c r="C91" s="4"/>
      <c r="D91" s="4"/>
      <c r="E91" s="5"/>
      <c r="F91" s="5"/>
      <c r="G91" s="30"/>
    </row>
    <row r="92" spans="1:8" ht="22.95" customHeight="1" x14ac:dyDescent="0.25">
      <c r="C92" s="4"/>
      <c r="D92" s="4"/>
      <c r="E92" s="5"/>
      <c r="F92" s="5"/>
      <c r="G92" s="30"/>
    </row>
    <row r="93" spans="1:8" ht="22.95" customHeight="1" x14ac:dyDescent="0.25">
      <c r="C93" s="4"/>
      <c r="D93" s="4"/>
      <c r="E93" s="5"/>
      <c r="F93" s="5"/>
      <c r="G93" s="30"/>
    </row>
    <row r="94" spans="1:8" ht="22.95" customHeight="1" x14ac:dyDescent="0.25">
      <c r="C94" s="4"/>
      <c r="D94" s="4"/>
      <c r="E94" s="5"/>
      <c r="F94" s="5"/>
      <c r="G94" s="30"/>
    </row>
    <row r="95" spans="1:8" ht="22.95" customHeight="1" x14ac:dyDescent="0.25">
      <c r="C95" s="4"/>
      <c r="D95" s="4"/>
      <c r="E95" s="5"/>
      <c r="F95" s="5"/>
      <c r="G95" s="30"/>
    </row>
    <row r="96" spans="1:8" ht="22.95" customHeight="1" x14ac:dyDescent="0.25">
      <c r="C96" s="4"/>
      <c r="D96" s="4"/>
      <c r="E96" s="5"/>
      <c r="F96" s="5"/>
      <c r="G96" s="30"/>
    </row>
    <row r="97" spans="3:7" ht="22.95" customHeight="1" x14ac:dyDescent="0.25">
      <c r="C97" s="4"/>
      <c r="D97" s="4"/>
      <c r="E97" s="5" t="s">
        <v>148</v>
      </c>
      <c r="F97" s="5"/>
      <c r="G97" s="30"/>
    </row>
    <row r="98" spans="3:7" ht="22.95" customHeight="1" x14ac:dyDescent="0.25">
      <c r="C98" s="4"/>
      <c r="D98" s="4"/>
      <c r="E98" s="5"/>
      <c r="F98" s="5"/>
      <c r="G98" s="30"/>
    </row>
    <row r="99" spans="3:7" ht="22.95" customHeight="1" x14ac:dyDescent="0.25">
      <c r="C99" s="4"/>
      <c r="D99" s="4"/>
      <c r="E99" s="5"/>
      <c r="F99" s="5"/>
      <c r="G99" s="30"/>
    </row>
  </sheetData>
  <sheetProtection sheet="1" objects="1" scenarios="1"/>
  <protectedRanges>
    <protectedRange sqref="C7:E8" name="Bereik1"/>
  </protectedRanges>
  <mergeCells count="151">
    <mergeCell ref="A80:A82"/>
    <mergeCell ref="B80:B82"/>
    <mergeCell ref="C80:C82"/>
    <mergeCell ref="G80:G82"/>
    <mergeCell ref="H80:H82"/>
    <mergeCell ref="A83:A85"/>
    <mergeCell ref="B83:B85"/>
    <mergeCell ref="C83:C85"/>
    <mergeCell ref="G83:G85"/>
    <mergeCell ref="H83:H85"/>
    <mergeCell ref="A74:A76"/>
    <mergeCell ref="B74:B76"/>
    <mergeCell ref="C74:C76"/>
    <mergeCell ref="G74:G76"/>
    <mergeCell ref="H74:H76"/>
    <mergeCell ref="A77:A79"/>
    <mergeCell ref="B77:B79"/>
    <mergeCell ref="C77:C79"/>
    <mergeCell ref="G77:G79"/>
    <mergeCell ref="H77:H79"/>
    <mergeCell ref="A69:A70"/>
    <mergeCell ref="B69:B70"/>
    <mergeCell ref="C69:C70"/>
    <mergeCell ref="G69:G70"/>
    <mergeCell ref="H69:H70"/>
    <mergeCell ref="A71:A73"/>
    <mergeCell ref="B71:B73"/>
    <mergeCell ref="C71:C73"/>
    <mergeCell ref="G71:G73"/>
    <mergeCell ref="H71:H73"/>
    <mergeCell ref="A65:A66"/>
    <mergeCell ref="B65:B66"/>
    <mergeCell ref="C65:C66"/>
    <mergeCell ref="G65:G66"/>
    <mergeCell ref="H65:H66"/>
    <mergeCell ref="A67:A68"/>
    <mergeCell ref="B67:B68"/>
    <mergeCell ref="C67:C68"/>
    <mergeCell ref="G67:G68"/>
    <mergeCell ref="H67:H68"/>
    <mergeCell ref="A60:A61"/>
    <mergeCell ref="B60:B61"/>
    <mergeCell ref="C60:C61"/>
    <mergeCell ref="G60:G61"/>
    <mergeCell ref="H60:H61"/>
    <mergeCell ref="A62:A64"/>
    <mergeCell ref="B62:B64"/>
    <mergeCell ref="C62:C64"/>
    <mergeCell ref="G62:G64"/>
    <mergeCell ref="H62:H64"/>
    <mergeCell ref="A56:A57"/>
    <mergeCell ref="B56:B57"/>
    <mergeCell ref="C56:C57"/>
    <mergeCell ref="G56:G57"/>
    <mergeCell ref="H56:H57"/>
    <mergeCell ref="A58:A59"/>
    <mergeCell ref="B58:B59"/>
    <mergeCell ref="C58:C59"/>
    <mergeCell ref="G58:G59"/>
    <mergeCell ref="H58:H59"/>
    <mergeCell ref="A51:A53"/>
    <mergeCell ref="B51:B53"/>
    <mergeCell ref="C51:C53"/>
    <mergeCell ref="G51:G53"/>
    <mergeCell ref="H51:H53"/>
    <mergeCell ref="A54:A55"/>
    <mergeCell ref="B54:B55"/>
    <mergeCell ref="C54:C55"/>
    <mergeCell ref="G54:G55"/>
    <mergeCell ref="H54:H55"/>
    <mergeCell ref="D48:E48"/>
    <mergeCell ref="A49:A50"/>
    <mergeCell ref="B49:B50"/>
    <mergeCell ref="C49:C50"/>
    <mergeCell ref="G49:G50"/>
    <mergeCell ref="H49:H50"/>
    <mergeCell ref="A39:A41"/>
    <mergeCell ref="B39:B41"/>
    <mergeCell ref="C39:C41"/>
    <mergeCell ref="G39:G41"/>
    <mergeCell ref="H39:H41"/>
    <mergeCell ref="A42:A44"/>
    <mergeCell ref="B42:B44"/>
    <mergeCell ref="C42:C44"/>
    <mergeCell ref="G42:G44"/>
    <mergeCell ref="H42:H44"/>
    <mergeCell ref="E45:F45"/>
    <mergeCell ref="A33:A35"/>
    <mergeCell ref="B33:B35"/>
    <mergeCell ref="C33:C35"/>
    <mergeCell ref="G33:G35"/>
    <mergeCell ref="H33:H35"/>
    <mergeCell ref="A36:A38"/>
    <mergeCell ref="B36:B38"/>
    <mergeCell ref="C36:C38"/>
    <mergeCell ref="G36:G38"/>
    <mergeCell ref="H36:H38"/>
    <mergeCell ref="A27:A29"/>
    <mergeCell ref="B27:B29"/>
    <mergeCell ref="C27:C29"/>
    <mergeCell ref="G27:G29"/>
    <mergeCell ref="H27:H29"/>
    <mergeCell ref="A30:A32"/>
    <mergeCell ref="B30:B32"/>
    <mergeCell ref="C30:C32"/>
    <mergeCell ref="G30:G32"/>
    <mergeCell ref="H30:H32"/>
    <mergeCell ref="A21:A23"/>
    <mergeCell ref="B21:B23"/>
    <mergeCell ref="C21:C23"/>
    <mergeCell ref="G21:G23"/>
    <mergeCell ref="H21:H23"/>
    <mergeCell ref="A24:A26"/>
    <mergeCell ref="B24:B26"/>
    <mergeCell ref="C24:C26"/>
    <mergeCell ref="G24:G26"/>
    <mergeCell ref="H24:H26"/>
    <mergeCell ref="A17:A18"/>
    <mergeCell ref="B17:B18"/>
    <mergeCell ref="C17:C18"/>
    <mergeCell ref="G17:G18"/>
    <mergeCell ref="H17:H18"/>
    <mergeCell ref="A19:A20"/>
    <mergeCell ref="B19:B20"/>
    <mergeCell ref="C19:C20"/>
    <mergeCell ref="G19:G20"/>
    <mergeCell ref="H19:H20"/>
    <mergeCell ref="E86:F86"/>
    <mergeCell ref="E88:F88"/>
    <mergeCell ref="E90:F90"/>
    <mergeCell ref="D6:E6"/>
    <mergeCell ref="A7:A8"/>
    <mergeCell ref="B7:B8"/>
    <mergeCell ref="C7:C8"/>
    <mergeCell ref="G7:G8"/>
    <mergeCell ref="H7:H8"/>
    <mergeCell ref="A15:A16"/>
    <mergeCell ref="B15:B16"/>
    <mergeCell ref="C15:C16"/>
    <mergeCell ref="G15:G16"/>
    <mergeCell ref="H15:H16"/>
    <mergeCell ref="A9:A11"/>
    <mergeCell ref="B9:B11"/>
    <mergeCell ref="C9:C11"/>
    <mergeCell ref="G9:G11"/>
    <mergeCell ref="H9:H11"/>
    <mergeCell ref="A12:A14"/>
    <mergeCell ref="B12:B14"/>
    <mergeCell ref="C12:C14"/>
    <mergeCell ref="G12:G14"/>
    <mergeCell ref="H12:H14"/>
  </mergeCells>
  <phoneticPr fontId="8" type="noConversion"/>
  <dataValidations count="9">
    <dataValidation type="list" allowBlank="1" showInputMessage="1" showErrorMessage="1" sqref="G26 G38 G44 G79 G85" xr:uid="{FC6CCDA2-C631-4CBB-AA70-1D327FB97C01}">
      <formula1>$D26:$D26</formula1>
    </dataValidation>
    <dataValidation type="list" allowBlank="1" showInputMessage="1" showErrorMessage="1" sqref="G22:G23 G25 G28:G29 G31:G32 G34:G35 G37 G40:G41 G43 G72:G73 G75:G76 G78 G81:G82 G84" xr:uid="{8AF885E1-F33F-4B6B-BACB-5AB379893C65}">
      <formula1>$D22:$D23</formula1>
    </dataValidation>
    <dataValidation type="list" allowBlank="1" showInputMessage="1" showErrorMessage="1" sqref="G21 G24 G27 G30 G33 G36 G39 G42 G83 G80 G71 G74 G77" xr:uid="{F25A044B-2977-4F68-B75B-25C96D57BACF}">
      <formula1>$D21:$D23</formula1>
    </dataValidation>
    <dataValidation type="whole" allowBlank="1" showInputMessage="1" showErrorMessage="1" sqref="G15:G16 G49:G68" xr:uid="{F8BCE094-9990-46CF-BC24-F33B060FB579}">
      <formula1>0</formula1>
      <formula2>10</formula2>
    </dataValidation>
    <dataValidation type="whole" allowBlank="1" showInputMessage="1" showErrorMessage="1" sqref="G7:G8" xr:uid="{A4A48DD2-6C38-4EBD-8626-A8F1193057BF}">
      <formula1>0</formula1>
      <formula2>8</formula2>
    </dataValidation>
    <dataValidation type="whole" allowBlank="1" showInputMessage="1" showErrorMessage="1" sqref="G9:G14" xr:uid="{0C089F3B-56EC-4924-AC21-A8252338D9B6}">
      <formula1>0</formula1>
      <formula2>6</formula2>
    </dataValidation>
    <dataValidation type="whole" allowBlank="1" showInputMessage="1" showErrorMessage="1" sqref="G69:G70" xr:uid="{55875A07-164F-4CB9-85AD-06E5AB35D392}">
      <formula1>0</formula1>
      <formula2>12</formula2>
    </dataValidation>
    <dataValidation type="whole" allowBlank="1" showInputMessage="1" showErrorMessage="1" sqref="G19:G20" xr:uid="{1C308CE5-9702-4968-A3BF-F9DA547D2362}">
      <formula1>0</formula1>
      <formula2>5</formula2>
    </dataValidation>
    <dataValidation type="whole" allowBlank="1" showInputMessage="1" showErrorMessage="1" sqref="G17:G18" xr:uid="{8CB4934A-1FF0-405E-A006-657807D68F50}">
      <formula1>0</formula1>
      <formula2>3</formula2>
    </dataValidation>
  </dataValidations>
  <hyperlinks>
    <hyperlink ref="B2" location="'3. Wensen'!A6" display="3.1 Algemene en Niet-Functionele Wensen" xr:uid="{B83379A8-D471-4CA9-9B01-1015AE11D4E8}"/>
    <hyperlink ref="B3" location="'3. Wensen'!A58" display="3.2 Functionele Wensen" xr:uid="{303E6338-C15C-4D0B-BEF4-A040950B2137}"/>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11AD192-CA7D-4223-9F37-0992C13E3475}">
          <x14:formula1>
            <xm:f>Keuzelijst!$C$3:$C$4</xm:f>
          </x14:formula1>
          <xm:sqref>F7:F20 F49:F70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DA41-0F01-4B3C-8248-382C7B964010}">
  <sheetPr>
    <tabColor rgb="FF7030A0"/>
  </sheetPr>
  <dimension ref="A1:E27"/>
  <sheetViews>
    <sheetView zoomScale="85" zoomScaleNormal="85" workbookViewId="0">
      <selection activeCell="E18" sqref="E18"/>
    </sheetView>
  </sheetViews>
  <sheetFormatPr defaultRowHeight="22.95" customHeight="1" x14ac:dyDescent="0.25"/>
  <cols>
    <col min="1" max="1" width="7.19921875" style="1" customWidth="1"/>
    <col min="2" max="2" width="56.69921875" style="2" customWidth="1"/>
    <col min="3" max="3" width="14.8984375" style="3" customWidth="1"/>
    <col min="4" max="4" width="15.69921875" style="31" customWidth="1"/>
    <col min="5" max="5" width="109.296875" style="2" customWidth="1"/>
  </cols>
  <sheetData>
    <row r="1" spans="1:5" ht="22.95" customHeight="1" x14ac:dyDescent="0.25">
      <c r="A1" s="51" t="s">
        <v>131</v>
      </c>
      <c r="B1" s="14"/>
      <c r="C1" s="24"/>
      <c r="D1" s="29"/>
      <c r="E1" s="6"/>
    </row>
    <row r="2" spans="1:5" s="22" customFormat="1" ht="18" customHeight="1" x14ac:dyDescent="0.25">
      <c r="A2" s="20"/>
      <c r="B2" s="21"/>
      <c r="C2" s="26"/>
      <c r="D2" s="27"/>
      <c r="E2" s="21"/>
    </row>
    <row r="3" spans="1:5" s="13" customFormat="1" ht="50.25" customHeight="1" x14ac:dyDescent="0.25">
      <c r="A3" s="10" t="s">
        <v>11</v>
      </c>
      <c r="B3" s="11" t="s">
        <v>132</v>
      </c>
      <c r="C3" s="32" t="s">
        <v>154</v>
      </c>
      <c r="D3" s="28" t="s">
        <v>133</v>
      </c>
      <c r="E3" s="12" t="s">
        <v>134</v>
      </c>
    </row>
    <row r="4" spans="1:5" ht="22.95" customHeight="1" x14ac:dyDescent="0.25">
      <c r="A4" s="116" t="s">
        <v>135</v>
      </c>
      <c r="B4" s="123" t="s">
        <v>136</v>
      </c>
      <c r="C4" s="118">
        <v>10</v>
      </c>
      <c r="D4" s="134"/>
      <c r="E4" s="135"/>
    </row>
    <row r="5" spans="1:5" ht="22.95" customHeight="1" x14ac:dyDescent="0.25">
      <c r="A5" s="103"/>
      <c r="B5" s="104"/>
      <c r="C5" s="105"/>
      <c r="D5" s="136"/>
      <c r="E5" s="137"/>
    </row>
    <row r="6" spans="1:5" ht="22.95" customHeight="1" x14ac:dyDescent="0.25">
      <c r="A6" s="108"/>
      <c r="B6" s="124"/>
      <c r="C6" s="112"/>
      <c r="D6" s="138"/>
      <c r="E6" s="139"/>
    </row>
    <row r="7" spans="1:5" ht="22.95" customHeight="1" x14ac:dyDescent="0.25">
      <c r="A7" s="116" t="s">
        <v>137</v>
      </c>
      <c r="B7" s="123" t="s">
        <v>124</v>
      </c>
      <c r="C7" s="118">
        <v>4</v>
      </c>
      <c r="D7" s="134"/>
      <c r="E7" s="135"/>
    </row>
    <row r="8" spans="1:5" ht="22.95" customHeight="1" x14ac:dyDescent="0.25">
      <c r="A8" s="108"/>
      <c r="B8" s="124"/>
      <c r="C8" s="112"/>
      <c r="D8" s="138"/>
      <c r="E8" s="139"/>
    </row>
    <row r="9" spans="1:5" ht="22.95" customHeight="1" x14ac:dyDescent="0.25">
      <c r="A9" s="116" t="s">
        <v>138</v>
      </c>
      <c r="B9" s="123" t="s">
        <v>139</v>
      </c>
      <c r="C9" s="119" t="s">
        <v>146</v>
      </c>
      <c r="D9" s="140"/>
      <c r="E9" s="135"/>
    </row>
    <row r="10" spans="1:5" ht="22.95" customHeight="1" x14ac:dyDescent="0.25">
      <c r="A10" s="103"/>
      <c r="B10" s="104"/>
      <c r="C10" s="106"/>
      <c r="D10" s="141"/>
      <c r="E10" s="137"/>
    </row>
    <row r="11" spans="1:5" ht="13.8" x14ac:dyDescent="0.25">
      <c r="A11" s="108"/>
      <c r="B11" s="124"/>
      <c r="C11" s="114"/>
      <c r="D11" s="142"/>
      <c r="E11" s="139"/>
    </row>
    <row r="12" spans="1:5" ht="13.8" hidden="1" x14ac:dyDescent="0.25">
      <c r="A12" s="116"/>
      <c r="B12" s="117"/>
      <c r="C12" s="118"/>
      <c r="D12" s="119"/>
      <c r="E12" s="120"/>
    </row>
    <row r="13" spans="1:5" ht="13.8" hidden="1" x14ac:dyDescent="0.25">
      <c r="A13" s="103"/>
      <c r="B13" s="109"/>
      <c r="C13" s="105"/>
      <c r="D13" s="106"/>
      <c r="E13" s="107"/>
    </row>
    <row r="14" spans="1:5" ht="14.25" hidden="1" customHeight="1" x14ac:dyDescent="0.25">
      <c r="A14" s="108"/>
      <c r="B14" s="110"/>
      <c r="C14" s="112"/>
      <c r="D14" s="114"/>
      <c r="E14" s="115"/>
    </row>
    <row r="15" spans="1:5" ht="22.95" customHeight="1" x14ac:dyDescent="0.25">
      <c r="B15" s="47" t="s">
        <v>130</v>
      </c>
      <c r="C15" s="133">
        <f>SUM(C4:C8)</f>
        <v>14</v>
      </c>
      <c r="D15" s="133">
        <f>SUM(D3:D8)</f>
        <v>0</v>
      </c>
    </row>
    <row r="16" spans="1:5" ht="22.95" customHeight="1" x14ac:dyDescent="0.25">
      <c r="B16" s="46"/>
      <c r="C16" s="30"/>
      <c r="D16" s="30"/>
    </row>
    <row r="17" spans="3:4" ht="22.95" customHeight="1" x14ac:dyDescent="0.25">
      <c r="C17" s="4"/>
      <c r="D17" s="30"/>
    </row>
    <row r="18" spans="3:4" ht="22.95" customHeight="1" x14ac:dyDescent="0.25">
      <c r="C18" s="4"/>
      <c r="D18" s="30"/>
    </row>
    <row r="19" spans="3:4" ht="22.95" customHeight="1" x14ac:dyDescent="0.25">
      <c r="C19" s="4"/>
      <c r="D19" s="30"/>
    </row>
    <row r="20" spans="3:4" ht="22.95" customHeight="1" x14ac:dyDescent="0.25">
      <c r="C20" s="4"/>
      <c r="D20" s="30"/>
    </row>
    <row r="21" spans="3:4" ht="22.95" customHeight="1" x14ac:dyDescent="0.25">
      <c r="C21" s="4"/>
      <c r="D21" s="30"/>
    </row>
    <row r="22" spans="3:4" ht="22.95" customHeight="1" x14ac:dyDescent="0.25">
      <c r="C22" s="4"/>
      <c r="D22" s="30"/>
    </row>
    <row r="23" spans="3:4" ht="22.95" customHeight="1" x14ac:dyDescent="0.25">
      <c r="C23" s="4"/>
      <c r="D23" s="30"/>
    </row>
    <row r="24" spans="3:4" ht="22.95" customHeight="1" x14ac:dyDescent="0.25">
      <c r="C24" s="4"/>
      <c r="D24" s="30"/>
    </row>
    <row r="25" spans="3:4" ht="22.95" customHeight="1" x14ac:dyDescent="0.25">
      <c r="C25" s="4"/>
      <c r="D25" s="30"/>
    </row>
    <row r="26" spans="3:4" ht="22.95" customHeight="1" x14ac:dyDescent="0.25">
      <c r="C26" s="4"/>
      <c r="D26" s="30"/>
    </row>
    <row r="27" spans="3:4" ht="22.95" customHeight="1" x14ac:dyDescent="0.25">
      <c r="C27" s="4"/>
      <c r="D27" s="30"/>
    </row>
  </sheetData>
  <sheetProtection sheet="1" objects="1" scenarios="1"/>
  <mergeCells count="20">
    <mergeCell ref="A4:A6"/>
    <mergeCell ref="B4:B6"/>
    <mergeCell ref="C4:C6"/>
    <mergeCell ref="D4:D6"/>
    <mergeCell ref="E4:E6"/>
    <mergeCell ref="A7:A8"/>
    <mergeCell ref="B7:B8"/>
    <mergeCell ref="C7:C8"/>
    <mergeCell ref="D7:D8"/>
    <mergeCell ref="E7:E8"/>
    <mergeCell ref="A9:A11"/>
    <mergeCell ref="B9:B11"/>
    <mergeCell ref="C9:C11"/>
    <mergeCell ref="D9:D11"/>
    <mergeCell ref="E9:E11"/>
    <mergeCell ref="A12:A14"/>
    <mergeCell ref="B12:B14"/>
    <mergeCell ref="C12:C14"/>
    <mergeCell ref="D12:D14"/>
    <mergeCell ref="E12:E14"/>
  </mergeCells>
  <phoneticPr fontId="8" type="noConversion"/>
  <dataValidations count="3">
    <dataValidation type="list" allowBlank="1" showInputMessage="1" showErrorMessage="1" sqref="D12:D14" xr:uid="{4290F92A-6491-423F-9C8F-1571F5611B64}">
      <formula1>#REF!</formula1>
    </dataValidation>
    <dataValidation type="whole" allowBlank="1" showInputMessage="1" showErrorMessage="1" sqref="D4:D6" xr:uid="{4B92D2AC-B7D3-459A-8017-989091B81E27}">
      <formula1>0</formula1>
      <formula2>10</formula2>
    </dataValidation>
    <dataValidation type="whole" allowBlank="1" showInputMessage="1" showErrorMessage="1" sqref="D7:D8" xr:uid="{DFCF1F3C-B35E-4C37-A59D-03FB0876A064}">
      <formula1>0</formula1>
      <formula2>4</formula2>
    </dataValidation>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stopIfTrue="1" id="{232950BD-B0F0-4322-A03D-251482CBD102}">
            <xm:f>Keuzelijst!$D$3</xm:f>
            <x14:dxf>
              <font>
                <b/>
                <i val="0"/>
                <color rgb="FF00B050"/>
              </font>
            </x14:dxf>
          </x14:cfRule>
          <x14:cfRule type="expression" priority="1" stopIfTrue="1" id="{21BD06A7-60EA-4371-BA91-912591A4BD7E}">
            <xm:f>Keuzelijst!$D$4</xm:f>
            <x14:dxf>
              <font>
                <b/>
                <i val="0"/>
                <color rgb="FFFF0000"/>
              </font>
            </x14:dxf>
          </x14:cfRule>
          <xm:sqref>D9:D11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3A49185-8BB7-4AC9-82CF-308A473F722E}">
          <x14:formula1>
            <xm:f>Keuzelijst!$D$3:$D$4</xm:f>
          </x14:formula1>
          <xm:sqref>D9:D11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85416-2DE0-476A-9392-7A799057AEF3}">
  <dimension ref="A1:D5"/>
  <sheetViews>
    <sheetView workbookViewId="0">
      <selection activeCell="D3" sqref="D3"/>
    </sheetView>
  </sheetViews>
  <sheetFormatPr defaultRowHeight="13.8" x14ac:dyDescent="0.25"/>
  <sheetData>
    <row r="1" spans="1:4" x14ac:dyDescent="0.25">
      <c r="A1" t="s">
        <v>156</v>
      </c>
    </row>
    <row r="3" spans="1:4" x14ac:dyDescent="0.25">
      <c r="A3" t="s">
        <v>140</v>
      </c>
      <c r="B3" t="s">
        <v>140</v>
      </c>
      <c r="C3" s="126" t="s">
        <v>155</v>
      </c>
      <c r="D3" s="131" t="s">
        <v>157</v>
      </c>
    </row>
    <row r="4" spans="1:4" x14ac:dyDescent="0.25">
      <c r="A4" t="s">
        <v>141</v>
      </c>
      <c r="B4" t="s">
        <v>142</v>
      </c>
      <c r="C4" s="126"/>
      <c r="D4" s="132" t="s">
        <v>158</v>
      </c>
    </row>
    <row r="5" spans="1:4" x14ac:dyDescent="0.25">
      <c r="B5" t="s">
        <v>141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VENLOZAAK-839-987-543</_dlc_DocId>
    <_dlc_DocIdUrl xmlns="1ac1c52f-12bd-4579-b768-2bbe27d3d2d8">
      <Url>https://dms16.venlo.lan/_layouts/15/DocIdRedir.aspx?ID=VENLOZAAK-839-987-543</Url>
      <Description>VENLOZAAK-839-987-543</Description>
    </_dlc_DocIdUrl>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1681516</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586BC-30FF-405C-9440-AE2D5EC010EC}">
  <ds:schemaRefs>
    <ds:schemaRef ds:uri="http://purl.org/dc/terms/"/>
    <ds:schemaRef ds:uri="c774dfb6-a45d-4726-8970-554c124004a3"/>
    <ds:schemaRef ds:uri="http://purl.org/dc/elements/1.1/"/>
    <ds:schemaRef ds:uri="http://purl.org/dc/dcmitype/"/>
    <ds:schemaRef ds:uri="http://schemas.microsoft.com/office/2006/documentManagement/types"/>
    <ds:schemaRef ds:uri="d10cd6cb-9711-40de-8da4-c1daa204fbb3"/>
    <ds:schemaRef ds:uri="http://schemas.microsoft.com/office/infopath/2007/PartnerControls"/>
    <ds:schemaRef ds:uri="http://schemas.microsoft.com/office/2006/metadata/properties"/>
    <ds:schemaRef ds:uri="http://schemas.openxmlformats.org/package/2006/metadata/core-properties"/>
    <ds:schemaRef ds:uri="fce754d3-67a6-4a1d-9c43-d451af98d6ad"/>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81C3C3FE-2743-4EDE-9263-475FD73D523A}">
  <ds:schemaRefs>
    <ds:schemaRef ds:uri="http://schemas.microsoft.com/sharepoint/events"/>
  </ds:schemaRefs>
</ds:datastoreItem>
</file>

<file path=customXml/itemProps3.xml><?xml version="1.0" encoding="utf-8"?>
<ds:datastoreItem xmlns:ds="http://schemas.openxmlformats.org/officeDocument/2006/customXml" ds:itemID="{4675FB21-03C3-4894-B0EE-BD2CA2CFEE37}">
  <ds:schemaRefs>
    <ds:schemaRef ds:uri="http://schemas.microsoft.com/sharepoint/v3/contenttype/forms"/>
  </ds:schemaRefs>
</ds:datastoreItem>
</file>

<file path=customXml/itemProps4.xml><?xml version="1.0" encoding="utf-8"?>
<ds:datastoreItem xmlns:ds="http://schemas.openxmlformats.org/officeDocument/2006/customXml" ds:itemID="{CFDF5840-04FC-4A1B-B259-16A41F9DB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Definities</vt:lpstr>
      <vt:lpstr>2. Eisen</vt:lpstr>
      <vt:lpstr>3. Wensen</vt:lpstr>
      <vt:lpstr>4. Beoordeling Demo</vt:lpstr>
      <vt:lpstr>Keuzelijst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Programma van Eisen en Wensen</dc:title>
  <dc:subject/>
  <dc:creator>Schijfs, William (WPM)</dc:creator>
  <cp:keywords/>
  <dc:description/>
  <cp:lastModifiedBy>Schijfs, William (WPM)</cp:lastModifiedBy>
  <cp:revision/>
  <dcterms:created xsi:type="dcterms:W3CDTF">2021-03-01T07:47:03Z</dcterms:created>
  <dcterms:modified xsi:type="dcterms:W3CDTF">2021-04-13T10:29:04Z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vnl_Documentsoort">
    <vt:lpwstr/>
  </property>
  <property fmtid="{D5CDD505-2E9C-101B-9397-08002B2CF9AE}" pid="4" name="vnl_Steekwoord">
    <vt:lpwstr/>
  </property>
  <property fmtid="{D5CDD505-2E9C-101B-9397-08002B2CF9AE}" pid="5" name="vnl_Projectfase">
    <vt:lpwstr/>
  </property>
  <property fmtid="{D5CDD505-2E9C-101B-9397-08002B2CF9AE}" pid="6" name="_dlc_DocIdItemGuid">
    <vt:lpwstr>ee14ba60-7025-4910-b8cb-936452cf7737</vt:lpwstr>
  </property>
  <property fmtid="{D5CDD505-2E9C-101B-9397-08002B2CF9AE}" pid="7" name="qnh_Zaaktype">
    <vt:lpwstr>131;#Inkoop|ae1da352-3b28-4667-a5ef-3b02baf2e98b</vt:lpwstr>
  </property>
  <property fmtid="{D5CDD505-2E9C-101B-9397-08002B2CF9AE}" pid="8" name="qnh_ZaaktypeTaxHTField0">
    <vt:lpwstr>Inkoop|ae1da352-3b28-4667-a5ef-3b02baf2e98b</vt:lpwstr>
  </property>
</Properties>
</file>