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Europese_aanbesteding_Moneos\3. TM\2. Vraagspecificatie\"/>
    </mc:Choice>
  </mc:AlternateContent>
  <bookViews>
    <workbookView xWindow="0" yWindow="0" windowWidth="24360" windowHeight="10275" tabRatio="769"/>
  </bookViews>
  <sheets>
    <sheet name="Tabel Vaklodingen" sheetId="4" r:id="rId1"/>
    <sheet name="Tabel 13u meting" sheetId="5" r:id="rId2"/>
  </sheets>
  <calcPr calcId="162913"/>
</workbook>
</file>

<file path=xl/calcChain.xml><?xml version="1.0" encoding="utf-8"?>
<calcChain xmlns="http://schemas.openxmlformats.org/spreadsheetml/2006/main">
  <c r="G10" i="5" l="1"/>
  <c r="G7" i="5"/>
  <c r="G8" i="5"/>
  <c r="G9" i="5"/>
  <c r="G11" i="5"/>
  <c r="G12" i="5"/>
  <c r="G13" i="5"/>
  <c r="G14" i="5"/>
  <c r="G15" i="5"/>
  <c r="G6" i="5"/>
  <c r="G18" i="5" l="1"/>
  <c r="F55" i="4" s="1"/>
  <c r="F42" i="4"/>
  <c r="F43" i="4"/>
  <c r="F44" i="4"/>
  <c r="F45" i="4"/>
  <c r="F46" i="4"/>
  <c r="F47" i="4"/>
  <c r="F48" i="4"/>
  <c r="F49" i="4"/>
  <c r="F50" i="4"/>
  <c r="F41" i="4"/>
  <c r="F40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23" i="4"/>
  <c r="F20" i="4"/>
  <c r="F19" i="4"/>
  <c r="F18" i="4"/>
  <c r="F17" i="4"/>
  <c r="F16" i="4"/>
  <c r="F15" i="4"/>
  <c r="F14" i="4"/>
  <c r="F13" i="4"/>
  <c r="F12" i="4"/>
  <c r="F7" i="4"/>
  <c r="F8" i="4"/>
  <c r="F9" i="4"/>
  <c r="F10" i="4"/>
  <c r="F11" i="4"/>
  <c r="F21" i="4"/>
  <c r="F22" i="4"/>
  <c r="F6" i="4"/>
  <c r="F53" i="4" l="1"/>
  <c r="F60" i="4" s="1"/>
</calcChain>
</file>

<file path=xl/sharedStrings.xml><?xml version="1.0" encoding="utf-8"?>
<sst xmlns="http://schemas.openxmlformats.org/spreadsheetml/2006/main" count="160" uniqueCount="77">
  <si>
    <t>Gebied</t>
  </si>
  <si>
    <t>Frequentie</t>
  </si>
  <si>
    <t>Naam</t>
  </si>
  <si>
    <t>Opname jaar/jaren</t>
  </si>
  <si>
    <t>1 keer per jaar</t>
  </si>
  <si>
    <t>Code</t>
  </si>
  <si>
    <t>Tabel Vaklodingen</t>
  </si>
  <si>
    <t>Raai nummer</t>
  </si>
  <si>
    <t>5a</t>
  </si>
  <si>
    <t>7A Zuid Everingen</t>
  </si>
  <si>
    <t>Westerschelde</t>
  </si>
  <si>
    <t>Aantal raaisegmenten</t>
  </si>
  <si>
    <t>Naam gebied(watersysteem) waarbinnen raai valt.</t>
  </si>
  <si>
    <t>1 keer</t>
  </si>
  <si>
    <t>Middeldiep</t>
  </si>
  <si>
    <t>Rasbank</t>
  </si>
  <si>
    <t>Schouwenbank</t>
  </si>
  <si>
    <t>Nauw van Bath (Vak01)</t>
  </si>
  <si>
    <t>Valkenisse (Vak02)</t>
  </si>
  <si>
    <t>Ossenisse (Vak03)</t>
  </si>
  <si>
    <t>Baarland (Vak04)</t>
  </si>
  <si>
    <t>Everingen (Vak05)</t>
  </si>
  <si>
    <t>Rede van Vlissingen (Vak06)</t>
  </si>
  <si>
    <t>Steenbanken Aanloop Oostgat (Vak11)</t>
  </si>
  <si>
    <t>Vlakte van de Raan Oost (Vak12)</t>
  </si>
  <si>
    <t>Vlakte van de Raan West (Vak13)</t>
  </si>
  <si>
    <t>Scheur (Vak14)</t>
  </si>
  <si>
    <t>monding Scheur en Zand (Vak15)</t>
  </si>
  <si>
    <t>Scheur en Wielingen (Vak16)</t>
  </si>
  <si>
    <t>Wielingen (Vak17)</t>
  </si>
  <si>
    <t>Inloop Westerschelde (Vak18)</t>
  </si>
  <si>
    <t>Inloop Oostgat (Vak19)</t>
  </si>
  <si>
    <t>Voordelta Veerse dam (Vak20)</t>
  </si>
  <si>
    <t>Scheur en Wandelaar (Vak44)</t>
  </si>
  <si>
    <t>Kous (Vak45)</t>
  </si>
  <si>
    <t>Brouwershavensche Gat (Vak46)</t>
  </si>
  <si>
    <t>Banjaard (Vak47)</t>
  </si>
  <si>
    <t>Oosterscheldekering (Vak21) (buiten)</t>
  </si>
  <si>
    <t>Oosterscheldekering (Vak21) (binnen)</t>
  </si>
  <si>
    <t>Roompot (Vak22)</t>
  </si>
  <si>
    <t>Zierikzee (Vak23)</t>
  </si>
  <si>
    <t>Brabants vaarwater (Vak24)</t>
  </si>
  <si>
    <t>Yerseke (Vak25)</t>
  </si>
  <si>
    <t>Oesterdam (Vak26)</t>
  </si>
  <si>
    <t>Mastgat (Vak31)</t>
  </si>
  <si>
    <t>Krammer (Vak32)</t>
  </si>
  <si>
    <t>Oude Tonge (Vak36)</t>
  </si>
  <si>
    <t>Dinteloord (Vak37)</t>
  </si>
  <si>
    <t>Krabbenkreek (Vak38)</t>
  </si>
  <si>
    <t>Schelde Rijnkanaal (Vak39)</t>
  </si>
  <si>
    <t>Vaarweg zuidpad SRV</t>
  </si>
  <si>
    <t>Hompelvoet (Vak33)</t>
  </si>
  <si>
    <t>Veermansplaat (Vak34)</t>
  </si>
  <si>
    <t>Herkingen (Vak35)</t>
  </si>
  <si>
    <t>Vak49</t>
  </si>
  <si>
    <t>Schouwendiep</t>
  </si>
  <si>
    <t>Schouwendiep Middelbank</t>
  </si>
  <si>
    <t>Vak48 ( 1 en 2)</t>
  </si>
  <si>
    <t>2024 t/m 2026</t>
  </si>
  <si>
    <t>2021, 2022, 2024, 2025 en 2026</t>
  </si>
  <si>
    <t>2023 en 2026</t>
  </si>
  <si>
    <t>2022, 2024, 2025 en 2026</t>
  </si>
  <si>
    <t xml:space="preserve"> Prijzentabel</t>
  </si>
  <si>
    <t>De prijzen worden geacht incl. opname,verwerking en producten te zijn</t>
  </si>
  <si>
    <t>Prijs per opnamejaar</t>
  </si>
  <si>
    <t>Prijs voor alle opnamejaren</t>
  </si>
  <si>
    <t>Tabel 13u meting</t>
  </si>
  <si>
    <t>2024 en 2026</t>
  </si>
  <si>
    <t>Bedrijfsnaam:</t>
  </si>
  <si>
    <t>Naam:</t>
  </si>
  <si>
    <t>Functie:</t>
  </si>
  <si>
    <t>Datum:</t>
  </si>
  <si>
    <t>Handtekening:</t>
  </si>
  <si>
    <t>Totaal Vaklodingen</t>
  </si>
  <si>
    <t>Totaal 13u meting</t>
  </si>
  <si>
    <t>Voor de Optionele Intergetijde metingen is een vast budget aangewezen</t>
  </si>
  <si>
    <t>Totaalprijs offerte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</si>
</sst>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8" formatCode="_(&quot;€&quot;* #,##0_);_(&quot;€&quot;* \(#,##0\);_(&quot;€&quot;* &quot;-&quot;??_);_(@_)"/>
  </numFmts>
  <fonts count="16" x14ac:knownFonts="1">
    <font>
      <sz val="9"/>
      <color theme="1"/>
      <name val="Verdana"/>
      <family val="2"/>
    </font>
    <font>
      <b/>
      <sz val="8"/>
      <color theme="1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b/>
      <sz val="8"/>
      <color theme="4"/>
      <name val="Verdana"/>
      <family val="2"/>
    </font>
    <font>
      <sz val="9"/>
      <color theme="4"/>
      <name val="Verdana"/>
      <family val="2"/>
    </font>
    <font>
      <b/>
      <i/>
      <sz val="8"/>
      <color theme="4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12"/>
      <name val="Verdana"/>
      <family val="2"/>
    </font>
    <font>
      <b/>
      <sz val="6"/>
      <name val="Verdana"/>
      <family val="2"/>
    </font>
    <font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1" fillId="0" borderId="0"/>
  </cellStyleXfs>
  <cellXfs count="66">
    <xf numFmtId="0" fontId="0" fillId="0" borderId="0" xfId="0"/>
    <xf numFmtId="0" fontId="2" fillId="0" borderId="0" xfId="0" applyFont="1"/>
    <xf numFmtId="0" fontId="3" fillId="0" borderId="9" xfId="0" applyFont="1" applyFill="1" applyBorder="1" applyAlignment="1">
      <alignment vertical="center"/>
    </xf>
    <xf numFmtId="0" fontId="2" fillId="0" borderId="0" xfId="0" applyFont="1" applyFill="1"/>
    <xf numFmtId="0" fontId="3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3" fillId="0" borderId="1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5" fontId="9" fillId="0" borderId="0" xfId="0" applyNumberFormat="1" applyFont="1"/>
    <xf numFmtId="165" fontId="9" fillId="0" borderId="0" xfId="0" applyNumberFormat="1" applyFont="1" applyFill="1"/>
    <xf numFmtId="165" fontId="2" fillId="4" borderId="1" xfId="1" applyNumberFormat="1" applyFont="1" applyFill="1" applyBorder="1" applyAlignment="1" applyProtection="1">
      <alignment vertical="center" wrapText="1"/>
      <protection locked="0"/>
    </xf>
    <xf numFmtId="165" fontId="2" fillId="0" borderId="10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9" fontId="12" fillId="5" borderId="14" xfId="2" applyNumberFormat="1" applyFont="1" applyFill="1" applyBorder="1" applyAlignment="1" applyProtection="1">
      <alignment horizontal="left" vertical="center"/>
    </xf>
    <xf numFmtId="49" fontId="12" fillId="5" borderId="14" xfId="2" applyNumberFormat="1" applyFont="1" applyFill="1" applyBorder="1" applyAlignment="1" applyProtection="1">
      <alignment horizontal="left" vertical="center"/>
    </xf>
    <xf numFmtId="0" fontId="15" fillId="0" borderId="14" xfId="0" applyFont="1" applyBorder="1" applyAlignment="1">
      <alignment horizontal="left"/>
    </xf>
    <xf numFmtId="49" fontId="13" fillId="6" borderId="15" xfId="2" applyNumberFormat="1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/>
    <xf numFmtId="49" fontId="14" fillId="6" borderId="15" xfId="2" applyNumberFormat="1" applyFont="1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/>
      <protection locked="0"/>
    </xf>
    <xf numFmtId="0" fontId="9" fillId="0" borderId="0" xfId="0" applyFont="1"/>
    <xf numFmtId="0" fontId="9" fillId="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168" fontId="9" fillId="0" borderId="0" xfId="1" applyNumberFormat="1" applyFont="1"/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workbookViewId="0">
      <selection activeCell="E8" sqref="E8"/>
    </sheetView>
  </sheetViews>
  <sheetFormatPr defaultColWidth="9" defaultRowHeight="11.25" x14ac:dyDescent="0.15"/>
  <cols>
    <col min="1" max="1" width="9" style="1"/>
    <col min="2" max="2" width="40.125" style="3" customWidth="1"/>
    <col min="3" max="3" width="11.375" style="1" bestFit="1" customWidth="1"/>
    <col min="4" max="4" width="13.5" style="27" customWidth="1"/>
    <col min="5" max="5" width="17.625" style="1" customWidth="1"/>
    <col min="6" max="6" width="17.25" style="1" customWidth="1"/>
    <col min="7" max="16384" width="9" style="1"/>
  </cols>
  <sheetData>
    <row r="1" spans="1:6" ht="12" customHeight="1" thickBot="1" x14ac:dyDescent="0.2">
      <c r="A1" s="38" t="s">
        <v>6</v>
      </c>
      <c r="B1" s="39"/>
      <c r="C1" s="39"/>
      <c r="D1" s="39"/>
      <c r="E1" s="39"/>
      <c r="F1" s="39"/>
    </row>
    <row r="2" spans="1:6" ht="12" customHeight="1" thickBot="1" x14ac:dyDescent="0.2">
      <c r="A2" s="43" t="s">
        <v>0</v>
      </c>
      <c r="B2" s="44"/>
      <c r="C2" s="10"/>
      <c r="D2" s="40" t="s">
        <v>1</v>
      </c>
      <c r="E2" s="32" t="s">
        <v>62</v>
      </c>
      <c r="F2" s="33"/>
    </row>
    <row r="3" spans="1:6" ht="21" x14ac:dyDescent="0.15">
      <c r="A3" s="18" t="s">
        <v>5</v>
      </c>
      <c r="B3" s="10" t="s">
        <v>2</v>
      </c>
      <c r="C3" s="10" t="s">
        <v>3</v>
      </c>
      <c r="D3" s="41"/>
      <c r="E3" s="34" t="s">
        <v>63</v>
      </c>
      <c r="F3" s="35"/>
    </row>
    <row r="4" spans="1:6" ht="12" customHeight="1" thickBot="1" x14ac:dyDescent="0.2">
      <c r="A4" s="19"/>
      <c r="B4" s="13"/>
      <c r="C4" s="14"/>
      <c r="D4" s="41"/>
      <c r="E4" s="36"/>
      <c r="F4" s="37"/>
    </row>
    <row r="5" spans="1:6" ht="21.75" thickBot="1" x14ac:dyDescent="0.2">
      <c r="A5" s="20"/>
      <c r="B5" s="15"/>
      <c r="C5" s="16"/>
      <c r="D5" s="42"/>
      <c r="E5" s="21" t="s">
        <v>64</v>
      </c>
      <c r="F5" s="21" t="s">
        <v>65</v>
      </c>
    </row>
    <row r="6" spans="1:6" ht="12" thickBot="1" x14ac:dyDescent="0.2">
      <c r="A6" s="6">
        <v>100</v>
      </c>
      <c r="B6" s="2" t="s">
        <v>17</v>
      </c>
      <c r="C6" s="5" t="s">
        <v>58</v>
      </c>
      <c r="D6" s="26" t="s">
        <v>4</v>
      </c>
      <c r="E6" s="30">
        <v>0</v>
      </c>
      <c r="F6" s="31">
        <f>3*E6</f>
        <v>0</v>
      </c>
    </row>
    <row r="7" spans="1:6" ht="12" thickBot="1" x14ac:dyDescent="0.2">
      <c r="A7" s="7">
        <v>200</v>
      </c>
      <c r="B7" s="2" t="s">
        <v>18</v>
      </c>
      <c r="C7" s="5" t="s">
        <v>58</v>
      </c>
      <c r="D7" s="26" t="s">
        <v>4</v>
      </c>
      <c r="E7" s="30">
        <v>0</v>
      </c>
      <c r="F7" s="31">
        <f t="shared" ref="F7:F22" si="0">3*E7</f>
        <v>0</v>
      </c>
    </row>
    <row r="8" spans="1:6" ht="12" thickBot="1" x14ac:dyDescent="0.2">
      <c r="A8" s="6">
        <v>300</v>
      </c>
      <c r="B8" s="2" t="s">
        <v>19</v>
      </c>
      <c r="C8" s="5" t="s">
        <v>58</v>
      </c>
      <c r="D8" s="26" t="s">
        <v>4</v>
      </c>
      <c r="E8" s="30">
        <v>0</v>
      </c>
      <c r="F8" s="31">
        <f t="shared" si="0"/>
        <v>0</v>
      </c>
    </row>
    <row r="9" spans="1:6" ht="12" thickBot="1" x14ac:dyDescent="0.2">
      <c r="A9" s="7">
        <v>400</v>
      </c>
      <c r="B9" s="2" t="s">
        <v>20</v>
      </c>
      <c r="C9" s="5" t="s">
        <v>58</v>
      </c>
      <c r="D9" s="26" t="s">
        <v>4</v>
      </c>
      <c r="E9" s="30">
        <v>0</v>
      </c>
      <c r="F9" s="31">
        <f t="shared" si="0"/>
        <v>0</v>
      </c>
    </row>
    <row r="10" spans="1:6" ht="12" thickBot="1" x14ac:dyDescent="0.2">
      <c r="A10" s="6">
        <v>500</v>
      </c>
      <c r="B10" s="2" t="s">
        <v>21</v>
      </c>
      <c r="C10" s="5" t="s">
        <v>58</v>
      </c>
      <c r="D10" s="26" t="s">
        <v>4</v>
      </c>
      <c r="E10" s="30">
        <v>0</v>
      </c>
      <c r="F10" s="31">
        <f t="shared" si="0"/>
        <v>0</v>
      </c>
    </row>
    <row r="11" spans="1:6" ht="12" thickBot="1" x14ac:dyDescent="0.2">
      <c r="A11" s="7">
        <v>600</v>
      </c>
      <c r="B11" s="2" t="s">
        <v>22</v>
      </c>
      <c r="C11" s="5" t="s">
        <v>58</v>
      </c>
      <c r="D11" s="26" t="s">
        <v>4</v>
      </c>
      <c r="E11" s="30">
        <v>0</v>
      </c>
      <c r="F11" s="31">
        <f t="shared" si="0"/>
        <v>0</v>
      </c>
    </row>
    <row r="12" spans="1:6" ht="18" customHeight="1" thickBot="1" x14ac:dyDescent="0.2">
      <c r="A12" s="7">
        <v>1100</v>
      </c>
      <c r="B12" s="2" t="s">
        <v>23</v>
      </c>
      <c r="C12" s="5">
        <v>2025</v>
      </c>
      <c r="D12" s="26" t="s">
        <v>13</v>
      </c>
      <c r="E12" s="30">
        <v>0</v>
      </c>
      <c r="F12" s="31">
        <f>1*E12</f>
        <v>0</v>
      </c>
    </row>
    <row r="13" spans="1:6" ht="32.25" thickBot="1" x14ac:dyDescent="0.2">
      <c r="A13" s="7">
        <v>1200</v>
      </c>
      <c r="B13" s="2" t="s">
        <v>24</v>
      </c>
      <c r="C13" s="5" t="s">
        <v>59</v>
      </c>
      <c r="D13" s="26" t="s">
        <v>4</v>
      </c>
      <c r="E13" s="30">
        <v>0</v>
      </c>
      <c r="F13" s="31">
        <f>5*E13</f>
        <v>0</v>
      </c>
    </row>
    <row r="14" spans="1:6" ht="23.25" customHeight="1" thickBot="1" x14ac:dyDescent="0.2">
      <c r="A14" s="6">
        <v>1242</v>
      </c>
      <c r="B14" s="2" t="s">
        <v>14</v>
      </c>
      <c r="C14" s="5" t="s">
        <v>60</v>
      </c>
      <c r="D14" s="26" t="s">
        <v>13</v>
      </c>
      <c r="E14" s="30">
        <v>0</v>
      </c>
      <c r="F14" s="31">
        <f>2*E14</f>
        <v>0</v>
      </c>
    </row>
    <row r="15" spans="1:6" ht="32.25" thickBot="1" x14ac:dyDescent="0.2">
      <c r="A15" s="7">
        <v>1300</v>
      </c>
      <c r="B15" s="2" t="s">
        <v>25</v>
      </c>
      <c r="C15" s="5" t="s">
        <v>59</v>
      </c>
      <c r="D15" s="26" t="s">
        <v>4</v>
      </c>
      <c r="E15" s="30">
        <v>0</v>
      </c>
      <c r="F15" s="31">
        <f>5*E15</f>
        <v>0</v>
      </c>
    </row>
    <row r="16" spans="1:6" ht="19.5" customHeight="1" thickBot="1" x14ac:dyDescent="0.2">
      <c r="A16" s="7">
        <v>1342</v>
      </c>
      <c r="B16" s="2" t="s">
        <v>15</v>
      </c>
      <c r="C16" s="5" t="s">
        <v>60</v>
      </c>
      <c r="D16" s="26" t="s">
        <v>13</v>
      </c>
      <c r="E16" s="30">
        <v>0</v>
      </c>
      <c r="F16" s="31">
        <f>2*E16</f>
        <v>0</v>
      </c>
    </row>
    <row r="17" spans="1:6" ht="32.25" thickBot="1" x14ac:dyDescent="0.2">
      <c r="A17" s="7">
        <v>1400</v>
      </c>
      <c r="B17" s="2" t="s">
        <v>26</v>
      </c>
      <c r="C17" s="5" t="s">
        <v>59</v>
      </c>
      <c r="D17" s="26" t="s">
        <v>4</v>
      </c>
      <c r="E17" s="30">
        <v>0</v>
      </c>
      <c r="F17" s="31">
        <f>5*E17</f>
        <v>0</v>
      </c>
    </row>
    <row r="18" spans="1:6" ht="21.75" thickBot="1" x14ac:dyDescent="0.2">
      <c r="A18" s="7">
        <v>1500</v>
      </c>
      <c r="B18" s="2" t="s">
        <v>27</v>
      </c>
      <c r="C18" s="5" t="s">
        <v>61</v>
      </c>
      <c r="D18" s="26" t="s">
        <v>4</v>
      </c>
      <c r="E18" s="30">
        <v>0</v>
      </c>
      <c r="F18" s="31">
        <f>4*E18</f>
        <v>0</v>
      </c>
    </row>
    <row r="19" spans="1:6" ht="21.75" thickBot="1" x14ac:dyDescent="0.2">
      <c r="A19" s="7">
        <v>1600</v>
      </c>
      <c r="B19" s="2" t="s">
        <v>28</v>
      </c>
      <c r="C19" s="5" t="s">
        <v>61</v>
      </c>
      <c r="D19" s="26" t="s">
        <v>4</v>
      </c>
      <c r="E19" s="30">
        <v>0</v>
      </c>
      <c r="F19" s="31">
        <f>4*E19</f>
        <v>0</v>
      </c>
    </row>
    <row r="20" spans="1:6" ht="21.75" thickBot="1" x14ac:dyDescent="0.2">
      <c r="A20" s="7">
        <v>1700</v>
      </c>
      <c r="B20" s="2" t="s">
        <v>29</v>
      </c>
      <c r="C20" s="5" t="s">
        <v>61</v>
      </c>
      <c r="D20" s="26" t="s">
        <v>4</v>
      </c>
      <c r="E20" s="30">
        <v>0</v>
      </c>
      <c r="F20" s="31">
        <f>4*E20</f>
        <v>0</v>
      </c>
    </row>
    <row r="21" spans="1:6" ht="12" thickBot="1" x14ac:dyDescent="0.2">
      <c r="A21" s="7">
        <v>1800</v>
      </c>
      <c r="B21" s="2" t="s">
        <v>30</v>
      </c>
      <c r="C21" s="5" t="s">
        <v>58</v>
      </c>
      <c r="D21" s="26" t="s">
        <v>4</v>
      </c>
      <c r="E21" s="30">
        <v>0</v>
      </c>
      <c r="F21" s="31">
        <f t="shared" si="0"/>
        <v>0</v>
      </c>
    </row>
    <row r="22" spans="1:6" ht="12" thickBot="1" x14ac:dyDescent="0.2">
      <c r="A22" s="7">
        <v>1900</v>
      </c>
      <c r="B22" s="2" t="s">
        <v>31</v>
      </c>
      <c r="C22" s="5" t="s">
        <v>58</v>
      </c>
      <c r="D22" s="26" t="s">
        <v>4</v>
      </c>
      <c r="E22" s="30">
        <v>0</v>
      </c>
      <c r="F22" s="31">
        <f t="shared" si="0"/>
        <v>0</v>
      </c>
    </row>
    <row r="23" spans="1:6" ht="12" thickBot="1" x14ac:dyDescent="0.2">
      <c r="A23" s="7">
        <v>2000</v>
      </c>
      <c r="B23" s="2" t="s">
        <v>32</v>
      </c>
      <c r="C23" s="5">
        <v>2025</v>
      </c>
      <c r="D23" s="26" t="s">
        <v>13</v>
      </c>
      <c r="E23" s="30">
        <v>0</v>
      </c>
      <c r="F23" s="31">
        <f>1*E23</f>
        <v>0</v>
      </c>
    </row>
    <row r="24" spans="1:6" ht="12" thickBot="1" x14ac:dyDescent="0.2">
      <c r="A24" s="7">
        <v>2100</v>
      </c>
      <c r="B24" s="2" t="s">
        <v>37</v>
      </c>
      <c r="C24" s="5">
        <v>2025</v>
      </c>
      <c r="D24" s="26" t="s">
        <v>13</v>
      </c>
      <c r="E24" s="30">
        <v>0</v>
      </c>
      <c r="F24" s="31">
        <f t="shared" ref="F24:F39" si="1">1*E24</f>
        <v>0</v>
      </c>
    </row>
    <row r="25" spans="1:6" ht="12" thickBot="1" x14ac:dyDescent="0.2">
      <c r="A25" s="7">
        <v>2100</v>
      </c>
      <c r="B25" s="2" t="s">
        <v>38</v>
      </c>
      <c r="C25" s="5">
        <v>2024</v>
      </c>
      <c r="D25" s="26" t="s">
        <v>13</v>
      </c>
      <c r="E25" s="30">
        <v>0</v>
      </c>
      <c r="F25" s="31">
        <f t="shared" si="1"/>
        <v>0</v>
      </c>
    </row>
    <row r="26" spans="1:6" ht="12" thickBot="1" x14ac:dyDescent="0.2">
      <c r="A26" s="7">
        <v>2200</v>
      </c>
      <c r="B26" s="2" t="s">
        <v>39</v>
      </c>
      <c r="C26" s="5">
        <v>2024</v>
      </c>
      <c r="D26" s="26" t="s">
        <v>13</v>
      </c>
      <c r="E26" s="30">
        <v>0</v>
      </c>
      <c r="F26" s="31">
        <f t="shared" si="1"/>
        <v>0</v>
      </c>
    </row>
    <row r="27" spans="1:6" ht="12" thickBot="1" x14ac:dyDescent="0.2">
      <c r="A27" s="7">
        <v>2300</v>
      </c>
      <c r="B27" s="2" t="s">
        <v>40</v>
      </c>
      <c r="C27" s="5">
        <v>2024</v>
      </c>
      <c r="D27" s="26" t="s">
        <v>13</v>
      </c>
      <c r="E27" s="30">
        <v>0</v>
      </c>
      <c r="F27" s="31">
        <f t="shared" si="1"/>
        <v>0</v>
      </c>
    </row>
    <row r="28" spans="1:6" ht="12" thickBot="1" x14ac:dyDescent="0.2">
      <c r="A28" s="7">
        <v>2400</v>
      </c>
      <c r="B28" s="2" t="s">
        <v>41</v>
      </c>
      <c r="C28" s="5">
        <v>2024</v>
      </c>
      <c r="D28" s="26" t="s">
        <v>13</v>
      </c>
      <c r="E28" s="30">
        <v>0</v>
      </c>
      <c r="F28" s="31">
        <f t="shared" si="1"/>
        <v>0</v>
      </c>
    </row>
    <row r="29" spans="1:6" ht="12" thickBot="1" x14ac:dyDescent="0.2">
      <c r="A29" s="7">
        <v>2500</v>
      </c>
      <c r="B29" s="2" t="s">
        <v>42</v>
      </c>
      <c r="C29" s="5">
        <v>2024</v>
      </c>
      <c r="D29" s="26" t="s">
        <v>13</v>
      </c>
      <c r="E29" s="30">
        <v>0</v>
      </c>
      <c r="F29" s="31">
        <f t="shared" si="1"/>
        <v>0</v>
      </c>
    </row>
    <row r="30" spans="1:6" ht="12" thickBot="1" x14ac:dyDescent="0.2">
      <c r="A30" s="7">
        <v>2600</v>
      </c>
      <c r="B30" s="2" t="s">
        <v>43</v>
      </c>
      <c r="C30" s="5">
        <v>2024</v>
      </c>
      <c r="D30" s="26" t="s">
        <v>13</v>
      </c>
      <c r="E30" s="30">
        <v>0</v>
      </c>
      <c r="F30" s="31">
        <f t="shared" si="1"/>
        <v>0</v>
      </c>
    </row>
    <row r="31" spans="1:6" ht="12" thickBot="1" x14ac:dyDescent="0.2">
      <c r="A31" s="7">
        <v>3100</v>
      </c>
      <c r="B31" s="2" t="s">
        <v>44</v>
      </c>
      <c r="C31" s="5">
        <v>2024</v>
      </c>
      <c r="D31" s="26" t="s">
        <v>13</v>
      </c>
      <c r="E31" s="30">
        <v>0</v>
      </c>
      <c r="F31" s="31">
        <f t="shared" si="1"/>
        <v>0</v>
      </c>
    </row>
    <row r="32" spans="1:6" ht="12" thickBot="1" x14ac:dyDescent="0.2">
      <c r="A32" s="7">
        <v>3200</v>
      </c>
      <c r="B32" s="2" t="s">
        <v>45</v>
      </c>
      <c r="C32" s="5">
        <v>2024</v>
      </c>
      <c r="D32" s="26" t="s">
        <v>13</v>
      </c>
      <c r="E32" s="30">
        <v>0</v>
      </c>
      <c r="F32" s="31">
        <f t="shared" si="1"/>
        <v>0</v>
      </c>
    </row>
    <row r="33" spans="1:6" ht="12" thickBot="1" x14ac:dyDescent="0.2">
      <c r="A33" s="7">
        <v>3300</v>
      </c>
      <c r="B33" s="2" t="s">
        <v>51</v>
      </c>
      <c r="C33" s="5">
        <v>2024</v>
      </c>
      <c r="D33" s="26" t="s">
        <v>13</v>
      </c>
      <c r="E33" s="30">
        <v>0</v>
      </c>
      <c r="F33" s="31">
        <f t="shared" si="1"/>
        <v>0</v>
      </c>
    </row>
    <row r="34" spans="1:6" ht="12" thickBot="1" x14ac:dyDescent="0.2">
      <c r="A34" s="7">
        <v>3400</v>
      </c>
      <c r="B34" s="2" t="s">
        <v>52</v>
      </c>
      <c r="C34" s="5">
        <v>2024</v>
      </c>
      <c r="D34" s="26" t="s">
        <v>13</v>
      </c>
      <c r="E34" s="30">
        <v>0</v>
      </c>
      <c r="F34" s="31">
        <f t="shared" si="1"/>
        <v>0</v>
      </c>
    </row>
    <row r="35" spans="1:6" ht="12" thickBot="1" x14ac:dyDescent="0.2">
      <c r="A35" s="7">
        <v>3500</v>
      </c>
      <c r="B35" s="2" t="s">
        <v>53</v>
      </c>
      <c r="C35" s="5">
        <v>2024</v>
      </c>
      <c r="D35" s="26" t="s">
        <v>13</v>
      </c>
      <c r="E35" s="30">
        <v>0</v>
      </c>
      <c r="F35" s="31">
        <f t="shared" si="1"/>
        <v>0</v>
      </c>
    </row>
    <row r="36" spans="1:6" ht="12" thickBot="1" x14ac:dyDescent="0.2">
      <c r="A36" s="7">
        <v>3600</v>
      </c>
      <c r="B36" s="2" t="s">
        <v>46</v>
      </c>
      <c r="C36" s="5">
        <v>2025</v>
      </c>
      <c r="D36" s="26" t="s">
        <v>13</v>
      </c>
      <c r="E36" s="30">
        <v>0</v>
      </c>
      <c r="F36" s="31">
        <f t="shared" si="1"/>
        <v>0</v>
      </c>
    </row>
    <row r="37" spans="1:6" ht="12" thickBot="1" x14ac:dyDescent="0.2">
      <c r="A37" s="7">
        <v>3700</v>
      </c>
      <c r="B37" s="2" t="s">
        <v>47</v>
      </c>
      <c r="C37" s="5">
        <v>2025</v>
      </c>
      <c r="D37" s="26" t="s">
        <v>13</v>
      </c>
      <c r="E37" s="30">
        <v>0</v>
      </c>
      <c r="F37" s="31">
        <f t="shared" si="1"/>
        <v>0</v>
      </c>
    </row>
    <row r="38" spans="1:6" ht="12" thickBot="1" x14ac:dyDescent="0.2">
      <c r="A38" s="7">
        <v>3800</v>
      </c>
      <c r="B38" s="2" t="s">
        <v>48</v>
      </c>
      <c r="C38" s="5">
        <v>2024</v>
      </c>
      <c r="D38" s="26" t="s">
        <v>13</v>
      </c>
      <c r="E38" s="30">
        <v>0</v>
      </c>
      <c r="F38" s="31">
        <f t="shared" si="1"/>
        <v>0</v>
      </c>
    </row>
    <row r="39" spans="1:6" ht="12" thickBot="1" x14ac:dyDescent="0.2">
      <c r="A39" s="7">
        <v>3900</v>
      </c>
      <c r="B39" s="2" t="s">
        <v>49</v>
      </c>
      <c r="C39" s="5">
        <v>2025</v>
      </c>
      <c r="D39" s="26" t="s">
        <v>13</v>
      </c>
      <c r="E39" s="30">
        <v>0</v>
      </c>
      <c r="F39" s="31">
        <f t="shared" si="1"/>
        <v>0</v>
      </c>
    </row>
    <row r="40" spans="1:6" ht="21.75" thickBot="1" x14ac:dyDescent="0.2">
      <c r="A40" s="7">
        <v>4400</v>
      </c>
      <c r="B40" s="2" t="s">
        <v>33</v>
      </c>
      <c r="C40" s="5" t="s">
        <v>61</v>
      </c>
      <c r="D40" s="26" t="s">
        <v>4</v>
      </c>
      <c r="E40" s="30">
        <v>0</v>
      </c>
      <c r="F40" s="31">
        <f>4*E40</f>
        <v>0</v>
      </c>
    </row>
    <row r="41" spans="1:6" ht="12" thickBot="1" x14ac:dyDescent="0.2">
      <c r="A41" s="7">
        <v>4500</v>
      </c>
      <c r="B41" s="2" t="s">
        <v>34</v>
      </c>
      <c r="C41" s="5">
        <v>2025</v>
      </c>
      <c r="D41" s="26" t="s">
        <v>13</v>
      </c>
      <c r="E41" s="30">
        <v>0</v>
      </c>
      <c r="F41" s="31">
        <f>1*E41</f>
        <v>0</v>
      </c>
    </row>
    <row r="42" spans="1:6" ht="12" thickBot="1" x14ac:dyDescent="0.2">
      <c r="A42" s="7">
        <v>4600</v>
      </c>
      <c r="B42" s="2" t="s">
        <v>35</v>
      </c>
      <c r="C42" s="5">
        <v>2025</v>
      </c>
      <c r="D42" s="26" t="s">
        <v>13</v>
      </c>
      <c r="E42" s="30">
        <v>0</v>
      </c>
      <c r="F42" s="31">
        <f t="shared" ref="F42:F50" si="2">1*E42</f>
        <v>0</v>
      </c>
    </row>
    <row r="43" spans="1:6" ht="12" thickBot="1" x14ac:dyDescent="0.2">
      <c r="A43" s="7">
        <v>4700</v>
      </c>
      <c r="B43" s="2" t="s">
        <v>36</v>
      </c>
      <c r="C43" s="5">
        <v>2025</v>
      </c>
      <c r="D43" s="26" t="s">
        <v>13</v>
      </c>
      <c r="E43" s="30">
        <v>0</v>
      </c>
      <c r="F43" s="31">
        <f t="shared" si="2"/>
        <v>0</v>
      </c>
    </row>
    <row r="44" spans="1:6" ht="12" thickBot="1" x14ac:dyDescent="0.2">
      <c r="A44" s="7">
        <v>4800</v>
      </c>
      <c r="B44" s="2" t="s">
        <v>57</v>
      </c>
      <c r="C44" s="5">
        <v>2025</v>
      </c>
      <c r="D44" s="26" t="s">
        <v>13</v>
      </c>
      <c r="E44" s="30">
        <v>0</v>
      </c>
      <c r="F44" s="31">
        <f t="shared" si="2"/>
        <v>0</v>
      </c>
    </row>
    <row r="45" spans="1:6" ht="12" thickBot="1" x14ac:dyDescent="0.2">
      <c r="A45" s="7">
        <v>4841</v>
      </c>
      <c r="B45" s="2" t="s">
        <v>55</v>
      </c>
      <c r="C45" s="5">
        <v>2024</v>
      </c>
      <c r="D45" s="26" t="s">
        <v>13</v>
      </c>
      <c r="E45" s="30">
        <v>0</v>
      </c>
      <c r="F45" s="31">
        <f t="shared" si="2"/>
        <v>0</v>
      </c>
    </row>
    <row r="46" spans="1:6" ht="12" thickBot="1" x14ac:dyDescent="0.2">
      <c r="A46" s="7">
        <v>4842</v>
      </c>
      <c r="B46" s="2" t="s">
        <v>16</v>
      </c>
      <c r="C46" s="5">
        <v>2026</v>
      </c>
      <c r="D46" s="26" t="s">
        <v>13</v>
      </c>
      <c r="E46" s="30">
        <v>0</v>
      </c>
      <c r="F46" s="31">
        <f t="shared" si="2"/>
        <v>0</v>
      </c>
    </row>
    <row r="47" spans="1:6" ht="12" thickBot="1" x14ac:dyDescent="0.2">
      <c r="A47" s="7">
        <v>4900</v>
      </c>
      <c r="B47" s="2" t="s">
        <v>54</v>
      </c>
      <c r="C47" s="5">
        <v>2025</v>
      </c>
      <c r="D47" s="26" t="s">
        <v>13</v>
      </c>
      <c r="E47" s="30">
        <v>0</v>
      </c>
      <c r="F47" s="31">
        <f t="shared" si="2"/>
        <v>0</v>
      </c>
    </row>
    <row r="48" spans="1:6" ht="12" thickBot="1" x14ac:dyDescent="0.2">
      <c r="A48" s="7">
        <v>4941</v>
      </c>
      <c r="B48" s="2" t="s">
        <v>23</v>
      </c>
      <c r="C48" s="5">
        <v>2024</v>
      </c>
      <c r="D48" s="26" t="s">
        <v>13</v>
      </c>
      <c r="E48" s="30">
        <v>0</v>
      </c>
      <c r="F48" s="31">
        <f t="shared" si="2"/>
        <v>0</v>
      </c>
    </row>
    <row r="49" spans="1:6" ht="12" thickBot="1" x14ac:dyDescent="0.2">
      <c r="A49" s="7">
        <v>4942</v>
      </c>
      <c r="B49" s="2" t="s">
        <v>56</v>
      </c>
      <c r="C49" s="5">
        <v>2026</v>
      </c>
      <c r="D49" s="26" t="s">
        <v>13</v>
      </c>
      <c r="E49" s="30">
        <v>0</v>
      </c>
      <c r="F49" s="31">
        <f t="shared" si="2"/>
        <v>0</v>
      </c>
    </row>
    <row r="50" spans="1:6" ht="12" thickBot="1" x14ac:dyDescent="0.2">
      <c r="A50" s="7">
        <v>6300</v>
      </c>
      <c r="B50" s="2" t="s">
        <v>50</v>
      </c>
      <c r="C50" s="5">
        <v>2025</v>
      </c>
      <c r="D50" s="26" t="s">
        <v>13</v>
      </c>
      <c r="E50" s="30">
        <v>0</v>
      </c>
      <c r="F50" s="31">
        <f t="shared" si="2"/>
        <v>0</v>
      </c>
    </row>
    <row r="53" spans="1:6" x14ac:dyDescent="0.15">
      <c r="B53" s="61"/>
      <c r="C53" s="60"/>
      <c r="D53" s="62"/>
      <c r="E53" s="60" t="s">
        <v>73</v>
      </c>
      <c r="F53" s="28">
        <f>SUM(F6:F52)</f>
        <v>0</v>
      </c>
    </row>
    <row r="54" spans="1:6" x14ac:dyDescent="0.15">
      <c r="B54" s="61"/>
      <c r="C54" s="60"/>
      <c r="D54" s="62"/>
      <c r="E54" s="60"/>
      <c r="F54" s="28"/>
    </row>
    <row r="55" spans="1:6" x14ac:dyDescent="0.15">
      <c r="B55" s="61"/>
      <c r="C55" s="60"/>
      <c r="D55" s="62"/>
      <c r="E55" s="60" t="s">
        <v>74</v>
      </c>
      <c r="F55" s="28">
        <f>'Tabel 13u meting'!G18</f>
        <v>0</v>
      </c>
    </row>
    <row r="56" spans="1:6" x14ac:dyDescent="0.15">
      <c r="B56" s="61"/>
      <c r="C56" s="60"/>
      <c r="D56" s="62"/>
      <c r="E56" s="60"/>
      <c r="F56" s="28"/>
    </row>
    <row r="57" spans="1:6" x14ac:dyDescent="0.15">
      <c r="B57" s="63" t="s">
        <v>75</v>
      </c>
      <c r="C57" s="64"/>
      <c r="D57" s="64"/>
      <c r="E57" s="64"/>
      <c r="F57" s="65">
        <v>600000</v>
      </c>
    </row>
    <row r="60" spans="1:6" x14ac:dyDescent="0.15">
      <c r="E60" s="60" t="s">
        <v>76</v>
      </c>
      <c r="F60" s="28">
        <f>F53+F55+F57</f>
        <v>600000</v>
      </c>
    </row>
    <row r="61" spans="1:6" x14ac:dyDescent="0.15">
      <c r="E61" s="60"/>
      <c r="F61" s="28"/>
    </row>
    <row r="62" spans="1:6" x14ac:dyDescent="0.15">
      <c r="E62" s="60"/>
      <c r="F62" s="28"/>
    </row>
    <row r="65" spans="2:4" ht="29.25" customHeight="1" x14ac:dyDescent="0.15">
      <c r="B65" s="53" t="s">
        <v>68</v>
      </c>
      <c r="C65" s="56"/>
      <c r="D65" s="57"/>
    </row>
    <row r="66" spans="2:4" ht="30" customHeight="1" x14ac:dyDescent="0.15">
      <c r="B66" s="53" t="s">
        <v>69</v>
      </c>
      <c r="C66" s="56"/>
      <c r="D66" s="57"/>
    </row>
    <row r="67" spans="2:4" ht="27.75" customHeight="1" x14ac:dyDescent="0.15">
      <c r="B67" s="53" t="s">
        <v>70</v>
      </c>
      <c r="C67" s="56"/>
      <c r="D67" s="57"/>
    </row>
    <row r="68" spans="2:4" ht="24" customHeight="1" x14ac:dyDescent="0.15">
      <c r="B68" s="53" t="s">
        <v>71</v>
      </c>
      <c r="C68" s="56"/>
      <c r="D68" s="57"/>
    </row>
    <row r="69" spans="2:4" x14ac:dyDescent="0.15">
      <c r="B69" s="54" t="s">
        <v>72</v>
      </c>
      <c r="C69" s="58"/>
      <c r="D69" s="57"/>
    </row>
    <row r="70" spans="2:4" x14ac:dyDescent="0.15">
      <c r="B70" s="55"/>
      <c r="C70" s="59"/>
      <c r="D70" s="57"/>
    </row>
    <row r="71" spans="2:4" x14ac:dyDescent="0.15">
      <c r="B71" s="55"/>
      <c r="C71" s="59"/>
      <c r="D71" s="57"/>
    </row>
    <row r="72" spans="2:4" x14ac:dyDescent="0.15">
      <c r="B72" s="55"/>
      <c r="C72" s="59"/>
      <c r="D72" s="57"/>
    </row>
  </sheetData>
  <sheetProtection algorithmName="SHA-512" hashValue="w+x4HJ7R5goj4EfXqdsot6BFPUQI8BGRVSaiDIP/FMSYBF17RDgoIcjETtLh3xmq1AklF6D6M4uqW8+UonWj6g==" saltValue="goREKxfECtdvTeIJbgOV4w==" spinCount="100000" sheet="1" objects="1" scenarios="1"/>
  <mergeCells count="12">
    <mergeCell ref="B69:B72"/>
    <mergeCell ref="C69:D72"/>
    <mergeCell ref="C65:D65"/>
    <mergeCell ref="C66:D66"/>
    <mergeCell ref="C67:D67"/>
    <mergeCell ref="C68:D68"/>
    <mergeCell ref="B57:E57"/>
    <mergeCell ref="E2:F2"/>
    <mergeCell ref="E3:F4"/>
    <mergeCell ref="A1:F1"/>
    <mergeCell ref="D2:D5"/>
    <mergeCell ref="A2:B2"/>
  </mergeCells>
  <pageMargins left="0.7" right="0.7" top="0.75" bottom="0.75" header="0.3" footer="0.3"/>
  <pageSetup paperSize="8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9" sqref="F9"/>
    </sheetView>
  </sheetViews>
  <sheetFormatPr defaultColWidth="9" defaultRowHeight="11.25" x14ac:dyDescent="0.15"/>
  <cols>
    <col min="1" max="1" width="14.125" style="3" bestFit="1" customWidth="1"/>
    <col min="2" max="2" width="14.125" style="3" customWidth="1"/>
    <col min="3" max="3" width="20" style="8" customWidth="1"/>
    <col min="4" max="4" width="11.625" style="3" customWidth="1"/>
    <col min="5" max="5" width="11.75" style="3" customWidth="1"/>
    <col min="6" max="6" width="16.75" style="3" customWidth="1"/>
    <col min="7" max="7" width="18.75" style="3" customWidth="1"/>
    <col min="8" max="16384" width="9" style="3"/>
  </cols>
  <sheetData>
    <row r="1" spans="1:7" ht="12" thickBot="1" x14ac:dyDescent="0.2">
      <c r="A1" s="45" t="s">
        <v>66</v>
      </c>
      <c r="B1" s="46"/>
      <c r="C1" s="46"/>
      <c r="D1" s="46"/>
      <c r="E1" s="46"/>
      <c r="F1" s="47"/>
      <c r="G1" s="47"/>
    </row>
    <row r="2" spans="1:7" ht="12" customHeight="1" thickBot="1" x14ac:dyDescent="0.2">
      <c r="A2" s="51" t="s">
        <v>0</v>
      </c>
      <c r="B2" s="52"/>
      <c r="C2" s="44"/>
      <c r="D2" s="10"/>
      <c r="E2" s="48" t="s">
        <v>1</v>
      </c>
      <c r="F2" s="32" t="s">
        <v>62</v>
      </c>
      <c r="G2" s="33"/>
    </row>
    <row r="3" spans="1:7" ht="31.5" customHeight="1" x14ac:dyDescent="0.15">
      <c r="A3" s="12" t="s">
        <v>7</v>
      </c>
      <c r="B3" s="10" t="s">
        <v>11</v>
      </c>
      <c r="C3" s="11" t="s">
        <v>12</v>
      </c>
      <c r="D3" s="10" t="s">
        <v>3</v>
      </c>
      <c r="E3" s="49"/>
      <c r="F3" s="34" t="s">
        <v>63</v>
      </c>
      <c r="G3" s="35"/>
    </row>
    <row r="4" spans="1:7" ht="12" thickBot="1" x14ac:dyDescent="0.2">
      <c r="A4" s="17"/>
      <c r="B4" s="22"/>
      <c r="C4" s="13"/>
      <c r="D4" s="14"/>
      <c r="E4" s="49"/>
      <c r="F4" s="36"/>
      <c r="G4" s="37"/>
    </row>
    <row r="5" spans="1:7" ht="42.75" customHeight="1" thickBot="1" x14ac:dyDescent="0.2">
      <c r="A5" s="23"/>
      <c r="B5" s="16"/>
      <c r="C5" s="15"/>
      <c r="D5" s="16"/>
      <c r="E5" s="50"/>
      <c r="F5" s="21" t="s">
        <v>64</v>
      </c>
      <c r="G5" s="21" t="s">
        <v>65</v>
      </c>
    </row>
    <row r="6" spans="1:7" ht="12" thickBot="1" x14ac:dyDescent="0.2">
      <c r="A6" s="9">
        <v>1</v>
      </c>
      <c r="B6" s="24">
        <v>2</v>
      </c>
      <c r="C6" s="25" t="s">
        <v>10</v>
      </c>
      <c r="D6" s="5">
        <v>2025</v>
      </c>
      <c r="E6" s="26" t="s">
        <v>13</v>
      </c>
      <c r="F6" s="30">
        <v>0</v>
      </c>
      <c r="G6" s="31">
        <f>1*F6</f>
        <v>0</v>
      </c>
    </row>
    <row r="7" spans="1:7" ht="12" thickBot="1" x14ac:dyDescent="0.2">
      <c r="A7" s="9">
        <v>2</v>
      </c>
      <c r="B7" s="24">
        <v>1</v>
      </c>
      <c r="C7" s="25" t="s">
        <v>10</v>
      </c>
      <c r="D7" s="5">
        <v>2025</v>
      </c>
      <c r="E7" s="26" t="s">
        <v>13</v>
      </c>
      <c r="F7" s="30">
        <v>0</v>
      </c>
      <c r="G7" s="31">
        <f t="shared" ref="G7:G15" si="0">1*F7</f>
        <v>0</v>
      </c>
    </row>
    <row r="8" spans="1:7" ht="12" thickBot="1" x14ac:dyDescent="0.2">
      <c r="A8" s="9" t="s">
        <v>8</v>
      </c>
      <c r="B8" s="24">
        <v>2</v>
      </c>
      <c r="C8" s="25" t="s">
        <v>10</v>
      </c>
      <c r="D8" s="5">
        <v>2025</v>
      </c>
      <c r="E8" s="26" t="s">
        <v>13</v>
      </c>
      <c r="F8" s="30">
        <v>0</v>
      </c>
      <c r="G8" s="31">
        <f t="shared" si="0"/>
        <v>0</v>
      </c>
    </row>
    <row r="9" spans="1:7" ht="12" thickBot="1" x14ac:dyDescent="0.2">
      <c r="A9" s="4">
        <v>6</v>
      </c>
      <c r="B9" s="26">
        <v>2</v>
      </c>
      <c r="C9" s="25" t="s">
        <v>10</v>
      </c>
      <c r="D9" s="5">
        <v>2024</v>
      </c>
      <c r="E9" s="26" t="s">
        <v>13</v>
      </c>
      <c r="F9" s="30">
        <v>0</v>
      </c>
      <c r="G9" s="31">
        <f t="shared" si="0"/>
        <v>0</v>
      </c>
    </row>
    <row r="10" spans="1:7" ht="12" thickBot="1" x14ac:dyDescent="0.2">
      <c r="A10" s="4">
        <v>7</v>
      </c>
      <c r="B10" s="26">
        <v>2</v>
      </c>
      <c r="C10" s="25" t="s">
        <v>10</v>
      </c>
      <c r="D10" s="5" t="s">
        <v>67</v>
      </c>
      <c r="E10" s="26" t="s">
        <v>4</v>
      </c>
      <c r="F10" s="30">
        <v>0</v>
      </c>
      <c r="G10" s="31">
        <f>2*F10</f>
        <v>0</v>
      </c>
    </row>
    <row r="11" spans="1:7" ht="12" thickBot="1" x14ac:dyDescent="0.2">
      <c r="A11" s="4" t="s">
        <v>9</v>
      </c>
      <c r="B11" s="26">
        <v>1</v>
      </c>
      <c r="C11" s="25" t="s">
        <v>10</v>
      </c>
      <c r="D11" s="5">
        <v>2026</v>
      </c>
      <c r="E11" s="26" t="s">
        <v>13</v>
      </c>
      <c r="F11" s="30">
        <v>0</v>
      </c>
      <c r="G11" s="31">
        <f t="shared" si="0"/>
        <v>0</v>
      </c>
    </row>
    <row r="12" spans="1:7" ht="12" thickBot="1" x14ac:dyDescent="0.2">
      <c r="A12" s="4">
        <v>9</v>
      </c>
      <c r="B12" s="26">
        <v>2</v>
      </c>
      <c r="C12" s="25" t="s">
        <v>10</v>
      </c>
      <c r="D12" s="5">
        <v>2025</v>
      </c>
      <c r="E12" s="26" t="s">
        <v>13</v>
      </c>
      <c r="F12" s="30">
        <v>0</v>
      </c>
      <c r="G12" s="31">
        <f t="shared" si="0"/>
        <v>0</v>
      </c>
    </row>
    <row r="13" spans="1:7" ht="12" thickBot="1" x14ac:dyDescent="0.2">
      <c r="A13" s="4">
        <v>10</v>
      </c>
      <c r="B13" s="26">
        <v>2</v>
      </c>
      <c r="C13" s="25" t="s">
        <v>10</v>
      </c>
      <c r="D13" s="5">
        <v>2024</v>
      </c>
      <c r="E13" s="26" t="s">
        <v>13</v>
      </c>
      <c r="F13" s="30">
        <v>0</v>
      </c>
      <c r="G13" s="31">
        <f t="shared" si="0"/>
        <v>0</v>
      </c>
    </row>
    <row r="14" spans="1:7" ht="12" thickBot="1" x14ac:dyDescent="0.2">
      <c r="A14" s="4">
        <v>11</v>
      </c>
      <c r="B14" s="26">
        <v>2</v>
      </c>
      <c r="C14" s="25" t="s">
        <v>10</v>
      </c>
      <c r="D14" s="5">
        <v>2024</v>
      </c>
      <c r="E14" s="26" t="s">
        <v>13</v>
      </c>
      <c r="F14" s="30">
        <v>0</v>
      </c>
      <c r="G14" s="31">
        <f t="shared" si="0"/>
        <v>0</v>
      </c>
    </row>
    <row r="15" spans="1:7" ht="12" thickBot="1" x14ac:dyDescent="0.2">
      <c r="A15" s="4">
        <v>14</v>
      </c>
      <c r="B15" s="26">
        <v>3</v>
      </c>
      <c r="C15" s="25" t="s">
        <v>10</v>
      </c>
      <c r="D15" s="5">
        <v>2026</v>
      </c>
      <c r="E15" s="26" t="s">
        <v>13</v>
      </c>
      <c r="F15" s="30">
        <v>0</v>
      </c>
      <c r="G15" s="31">
        <f t="shared" si="0"/>
        <v>0</v>
      </c>
    </row>
    <row r="18" spans="7:7" x14ac:dyDescent="0.15">
      <c r="G18" s="29">
        <f>SUM(G6:G15)</f>
        <v>0</v>
      </c>
    </row>
  </sheetData>
  <sheetProtection algorithmName="SHA-512" hashValue="z1CbewXtn51bQmmCsnz5iDAdXDKgs2UspKnSfv0OPVnQgHuEpKFF4fKAL+SRwQfqUMbjdr9wWAdLbMoQh73N5A==" saltValue="NZoU5Ued5cs333gW0vtWgQ==" spinCount="100000" sheet="1" objects="1" scenarios="1"/>
  <mergeCells count="5">
    <mergeCell ref="F2:G2"/>
    <mergeCell ref="F3:G4"/>
    <mergeCell ref="A1:G1"/>
    <mergeCell ref="E2:E5"/>
    <mergeCell ref="A2:C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Tabel Vaklodingen</vt:lpstr>
      <vt:lpstr>Tabel 13u meting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Spijk, Bart van (ON)</dc:creator>
  <cp:lastModifiedBy>Dierikx, Ben (CIV)</cp:lastModifiedBy>
  <cp:lastPrinted>2017-09-11T08:03:20Z</cp:lastPrinted>
  <dcterms:created xsi:type="dcterms:W3CDTF">2017-06-08T05:41:32Z</dcterms:created>
  <dcterms:modified xsi:type="dcterms:W3CDTF">2021-03-16T09:27:14Z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VS-E Bijlage 1B Scope Zeeland_20191115_v1.5.xlsx</vt:lpwstr>
  </property>
</Properties>
</file>