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defaultThemeVersion="124226"/>
  <mc:AlternateContent xmlns:mc="http://schemas.openxmlformats.org/markup-compatibility/2006">
    <mc:Choice Requires="x15">
      <x15ac:absPath xmlns:x15ac="http://schemas.microsoft.com/office/spreadsheetml/2010/11/ac" url="https://unitedqualitybv.sharepoint.com/klanten/Docs/Boxtel/EA overslag en transport HRA en GFT (832 YJ)/Bestand voor publicatie/Rectificatie/"/>
    </mc:Choice>
  </mc:AlternateContent>
  <xr:revisionPtr revIDLastSave="2" documentId="8_{E70BFC27-36AC-4D0E-A904-176BB1A30B62}" xr6:coauthVersionLast="47" xr6:coauthVersionMax="47" xr10:uidLastSave="{A2C4EEBC-ED44-49FC-8245-2684C96F35AC}"/>
  <bookViews>
    <workbookView xWindow="-120" yWindow="-120" windowWidth="24240" windowHeight="13140" tabRatio="909" activeTab="1" xr2:uid="{00000000-000D-0000-FFFF-FFFF00000000}"/>
  </bookViews>
  <sheets>
    <sheet name="Voorblad" sheetId="52" r:id="rId1"/>
    <sheet name="04a Kwalitatieve gunn.criteria" sheetId="13" r:id="rId2"/>
    <sheet name="04b Prijsinvulformulier" sheetId="28" r:id="rId3"/>
    <sheet name="04c Fictieve inschrijfprijs" sheetId="51" r:id="rId4"/>
  </sheets>
  <definedNames>
    <definedName name="_xlnm._FilterDatabase" localSheetId="1" hidden="1">#N/A</definedName>
    <definedName name="_xlnm.Print_Area" localSheetId="1">#N/A</definedName>
    <definedName name="_xlnm.Print_Area" localSheetId="2">#N/A</definedName>
    <definedName name="_xlnm.Print_Area" localSheetId="0">Voorblad!$B$2:$I$19</definedName>
    <definedName name="_xlnm.Print_Titles" localSheetId="1">#N/A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 i="13" l="1"/>
  <c r="E4" i="13"/>
  <c r="F4" i="13" a="1"/>
  <c r="F4" i="13" s="1"/>
  <c r="F15" i="13"/>
  <c r="C5" i="51" s="1"/>
  <c r="F13" i="13"/>
  <c r="C4" i="51" s="1"/>
  <c r="D6" i="28"/>
  <c r="G11" i="13"/>
  <c r="D10" i="28"/>
  <c r="D11" i="28"/>
  <c r="D3" i="28"/>
  <c r="D4" i="28"/>
  <c r="D12" i="28" l="1"/>
  <c r="D7" i="28"/>
  <c r="E15" i="28" s="1"/>
  <c r="C6" i="51" s="1"/>
  <c r="F16" i="13"/>
  <c r="C3" i="51"/>
  <c r="C7" i="51" l="1"/>
</calcChain>
</file>

<file path=xl/sharedStrings.xml><?xml version="1.0" encoding="utf-8"?>
<sst xmlns="http://schemas.openxmlformats.org/spreadsheetml/2006/main" count="99" uniqueCount="89">
  <si>
    <t>Prijs per eenheid (A) excl. BTW</t>
  </si>
  <si>
    <t>Subtotalen (AxB) excl. BTW</t>
  </si>
  <si>
    <t>postcode:
huisnr:</t>
  </si>
  <si>
    <t>Aftransport</t>
  </si>
  <si>
    <t>Aantal ton per jaar (B)</t>
  </si>
  <si>
    <t>Overslaglocatie</t>
  </si>
  <si>
    <t>KG-1</t>
  </si>
  <si>
    <t>KG-2</t>
  </si>
  <si>
    <t>Inhoud:</t>
  </si>
  <si>
    <t>Toelichting op de wijze van beoordelen: zie aanbestedingsleidraad Deel V "Gunningscriterium en beoordeling"</t>
  </si>
  <si>
    <t>Prijs overslag GFT onder de voorwaarden zoals in het Programma van eisen en de overige aanbestedingsdocumenten omschreven, aangevuld met de onlosmakelijk daarmee verbonden inschrijvingsstaat en eventueel door inschrijver aan te leveren aanvullingen/documentatie en inclusief de aanbieding voortkomend uit de kwalitatieve gunningscriteria.</t>
  </si>
  <si>
    <t>Prijs aftransport GFT onder de voorwaarden zoals in het Programma van eisen en de overige aanbestedingsdocumenten omschreven, aangevuld met de onlosmakelijk daarmee verbonden inschrijvingsstaat en eventueel door inschrijver aan te leveren aanvullingen/documentatie en inclusief de aanbieding voortkomend uit de kwalitatieve gunningscriteria.</t>
  </si>
  <si>
    <t>Prijs overslag RESTAFVAL onder de voorwaarden zoals in het Programma van eisen en de overige aanbestedingsdocumenten omschreven, aangevuld met de onlosmakelijk daarmee verbonden inschrijvingsstaat en eventueel door inschrijver aan te leveren aanvullingen/documentatie en inclusief de aanbieding voortkomend uit de kwalitatieve gunningscriteria.</t>
  </si>
  <si>
    <t>Prijs aftransport RESTAFVAL onder de voorwaarden zoals in het Programma van eisen en de overige aanbestedingsdocumenten omschreven, aangevuld met de onlosmakelijk daarmee verbonden inschrijvingsstaat en eventueel door inschrijver aan te leveren aanvullingen/documentatie en inclusief de aanbieding voortkomend uit de kwalitatieve gunningscriteria.</t>
  </si>
  <si>
    <t xml:space="preserve">Voorwaarden </t>
  </si>
  <si>
    <t>NR.</t>
  </si>
  <si>
    <t>Voorwaarde</t>
  </si>
  <si>
    <t>ALG</t>
  </si>
  <si>
    <t>A</t>
  </si>
  <si>
    <t>B</t>
  </si>
  <si>
    <t>Dit betreft het subtotaal van onderdeel GFT. Dit moet een positief getal zijn. Dit vormt input voor de totale inschrijfprijs.</t>
  </si>
  <si>
    <t>Dit betreft het subtotaal van onderdeel HRA. Dit moet een positief getal zijn. Dit vormt input voor de totale inschrijfprijs.</t>
  </si>
  <si>
    <t xml:space="preserve">(Sub)totaal GFT (1) </t>
  </si>
  <si>
    <t>(Sub)totaal RESTAFVAL (2)</t>
  </si>
  <si>
    <t>Totale inschrijfprijs (3)</t>
  </si>
  <si>
    <t>Naam inschrijver</t>
  </si>
  <si>
    <t>Naam ondertekenaar</t>
  </si>
  <si>
    <t>Datum ondertekening</t>
  </si>
  <si>
    <t>Handtekening</t>
  </si>
  <si>
    <t>Ondertekening (4)</t>
  </si>
  <si>
    <t>Eenheidsprijs voor de genoemde dienstverlening conform alle voorwaarden uit het programma van eisen en de overige aanbestedingsdocumenten inclusief de inschrijving. Het invullen van een 0-prijs (nulprijs) is verboden.</t>
  </si>
  <si>
    <t>Afvalstroom GFT</t>
  </si>
  <si>
    <t>Afvalstroom HRA</t>
  </si>
  <si>
    <t>Alle door inschrijver verstrekte tarieven en prijzen zijn marktconform en realistisch. Indien blijkt dat er niet marktconform of realistisch wordt aangeboden, is opdrachtgever gerechtigd de inschrijving ongeldig te verklaren.
* de prijzen zoals ingevuld op het prijsinvulformulier zijn inclusief alle kosten voortkomend uit de aanbestedingsdocumenten waaronder het Programma van eisen en de kwalitatieve gunningscriteria.</t>
  </si>
  <si>
    <t>Naam inschrijver: …………………………………….</t>
  </si>
  <si>
    <t>Vraagstelling</t>
  </si>
  <si>
    <t>Antwoordinstructie</t>
  </si>
  <si>
    <t>Reistijd enkele reis</t>
  </si>
  <si>
    <t>Max. kwaliteitswaarde</t>
  </si>
  <si>
    <t>Fictieve korting (behaalde kwaliteitswaarde)</t>
  </si>
  <si>
    <t>Systematiek voor toekennen van de score</t>
  </si>
  <si>
    <t>Beantwoording door inschrijver</t>
  </si>
  <si>
    <t>Antwoord vraag A: Benoemen van de ontvangstlocatie ↓</t>
  </si>
  <si>
    <t>Antwoord vraag B: Reistijd enkele reis ↓</t>
  </si>
  <si>
    <t>Vormvereisten beantwoording</t>
  </si>
  <si>
    <t>Naam:
Adres:
Type:
Eigenaar:</t>
  </si>
  <si>
    <t>Formule
Verwijderen/verbergen</t>
  </si>
  <si>
    <t>Eis (max. reistijd in min)</t>
  </si>
  <si>
    <t>Minimale reistijd (in min)</t>
  </si>
  <si>
    <t>Prijs per uur</t>
  </si>
  <si>
    <t>Tonnage per jaar</t>
  </si>
  <si>
    <t>Tonnage per transport</t>
  </si>
  <si>
    <t>Transport bewegingen per jaar</t>
  </si>
  <si>
    <t xml:space="preserve">Garandeert inschrijver dat al het personeel (ook eventueel tijdelijk personeel) dat wordt ingezet bij de uitvoering van de transportwerkzaamheden, welke per vrachtauto plaatsvindt,  een training heeft gevolgd en succesvol heeft afgerond die gebaseerd is op de principes van "Het nieuwe rijden" of een daarmee tenminste gelijkwaardige training (www.hetnieuwerijden.nl). </t>
  </si>
  <si>
    <t>Overslag</t>
  </si>
  <si>
    <t>Prijs transport afgekeurde vracht GFT van verwerker GFT naar verwerker HRA, prijs per vracht</t>
  </si>
  <si>
    <t>Ontvangstlocatie HRA en GFT</t>
  </si>
  <si>
    <t>Nee = 0% van de maximale waarde
Ja = 100% van de maximale waarde</t>
  </si>
  <si>
    <t>Totaal behaalde kwaliteitswaarde</t>
  </si>
  <si>
    <t>Prijs</t>
  </si>
  <si>
    <t>KG-3: Het nieuwe rijden</t>
  </si>
  <si>
    <t>KG-2: Duurzame overslagmiddelen</t>
  </si>
  <si>
    <t>KG-1: Logistiek efficiëntie</t>
  </si>
  <si>
    <t>Onderdeel</t>
  </si>
  <si>
    <t>Bijlage 04c - Fictieve inschrijfprijs
Resultaat gunningscriteria</t>
  </si>
  <si>
    <t xml:space="preserve">04a Kwalitatieve gunningscriteria </t>
  </si>
  <si>
    <t>04b Prijsinvulformulier</t>
  </si>
  <si>
    <t>04c Fictieve inschrijfprijs</t>
  </si>
  <si>
    <t>De overslagmiddelen zijn uitgerust met motoren die minimaal voldoen aan Tier V</t>
  </si>
  <si>
    <t>Dit prijsinvulformulier moet door inschrijver rechtsgeldig ondertekend worden.</t>
  </si>
  <si>
    <t>Tonnage (indicatief)</t>
  </si>
  <si>
    <r>
      <t>Bijlage 04a- Kwa</t>
    </r>
    <r>
      <rPr>
        <b/>
        <sz val="14"/>
        <color indexed="9"/>
        <rFont val="Century Gothic"/>
        <family val="2"/>
      </rPr>
      <t xml:space="preserve">litatieve gunningscriteria </t>
    </r>
  </si>
  <si>
    <r>
      <t>Inschrijver moet de reistijd opgeven van een enkele reis vanaf de in het Programma van eisen</t>
    </r>
    <r>
      <rPr>
        <b/>
        <sz val="9"/>
        <color indexed="10"/>
        <rFont val="Century Gothic"/>
        <family val="2"/>
      </rPr>
      <t xml:space="preserve"> </t>
    </r>
    <r>
      <rPr>
        <sz val="9"/>
        <rFont val="Century Gothic"/>
        <family val="2"/>
      </rPr>
      <t xml:space="preserve">opgegeven rekenlocatie (t.b.v. logistiek) naar de door inschrijver aangeboden ontvangstlocatie. 
De door inschrijver opgegeven enkele reistijd moet berekend zijn conform de in </t>
    </r>
    <r>
      <rPr>
        <b/>
        <sz val="9"/>
        <rFont val="Century Gothic"/>
        <family val="2"/>
      </rPr>
      <t>eis E-11</t>
    </r>
    <r>
      <rPr>
        <b/>
        <sz val="9"/>
        <color indexed="10"/>
        <rFont val="Century Gothic"/>
        <family val="2"/>
      </rPr>
      <t xml:space="preserve"> </t>
    </r>
    <r>
      <rPr>
        <sz val="9"/>
        <rFont val="Century Gothic"/>
        <family val="2"/>
      </rPr>
      <t>uitgewerkte methode.</t>
    </r>
  </si>
  <si>
    <t>Bijlage 04b - Prijsinvulformulier overslag en transport HRA en GFT</t>
  </si>
  <si>
    <t>KG-3</t>
  </si>
  <si>
    <t>Logistieke efficiëntie</t>
  </si>
  <si>
    <t>Afkeur GFT</t>
  </si>
  <si>
    <t>Aantal afgekeurde vrachten
(B)</t>
  </si>
  <si>
    <t>Naam inschrijver: …………………………………................................</t>
  </si>
  <si>
    <r>
      <rPr>
        <b/>
        <sz val="10"/>
        <rFont val="Century Gothic"/>
        <family val="2"/>
      </rPr>
      <t>Reistijd</t>
    </r>
    <r>
      <rPr>
        <sz val="10"/>
        <rFont val="Century Gothic"/>
        <family val="2"/>
      </rPr>
      <t xml:space="preserve">
Voor het toekennen van de score wordt uitgegaan van de door inschrijver opgegeven reistijd. 
</t>
    </r>
    <r>
      <rPr>
        <b/>
        <sz val="10"/>
        <rFont val="Century Gothic"/>
        <family val="2"/>
      </rPr>
      <t>Toekennen van de score</t>
    </r>
    <r>
      <rPr>
        <sz val="10"/>
        <rFont val="Century Gothic"/>
        <family val="2"/>
      </rPr>
      <t xml:space="preserve">
Als de reistijd gelijk is aan de vastgestelde maximale reistijd (</t>
    </r>
    <r>
      <rPr>
        <b/>
        <sz val="10"/>
        <rFont val="Century Gothic"/>
        <family val="2"/>
      </rPr>
      <t>zie eis E-11</t>
    </r>
    <r>
      <rPr>
        <sz val="10"/>
        <rFont val="Century Gothic"/>
        <family val="2"/>
      </rPr>
      <t xml:space="preserve">) = geen kwaliteitswaarde (zijnde € 0,- fictieve korting op de inschrijfprijs). 
Als de reistijd gelijk is aan de minimale reistijd (zijnde 5 minuten) = maximale kwaliteitswaarde (zijnde de maximale fictieve korting op de inschrijfprijs). 
</t>
    </r>
    <r>
      <rPr>
        <b/>
        <sz val="10"/>
        <rFont val="Century Gothic"/>
        <family val="2"/>
      </rPr>
      <t>Formule voor het berekenen van de behaalde kwaliteitswaarde (zijnde de fictieve korting op de inschrijfprijs):</t>
    </r>
    <r>
      <rPr>
        <sz val="10"/>
        <rFont val="Century Gothic"/>
        <family val="2"/>
      </rPr>
      <t xml:space="preserve">
Formule: (1-(aangeboden reistijd-minimale reistijd)/(maximale reistijd-minimale reistijd))*maximale kwaliteitswaarde = fictieve korting op de inschrijfprijs</t>
    </r>
  </si>
  <si>
    <t>Behaalde fictieve korting</t>
  </si>
  <si>
    <t>Totale inschrijfprijs</t>
  </si>
  <si>
    <r>
      <rPr>
        <b/>
        <sz val="12"/>
        <color indexed="9"/>
        <rFont val="Century Gothic"/>
        <family val="2"/>
      </rPr>
      <t>Fictieve inschrijfprijs</t>
    </r>
    <r>
      <rPr>
        <b/>
        <sz val="10"/>
        <color indexed="9"/>
        <rFont val="Century Gothic"/>
        <family val="2"/>
      </rPr>
      <t xml:space="preserve">
Deze prijs vermelden in TenderNed</t>
    </r>
  </si>
  <si>
    <r>
      <rPr>
        <b/>
        <sz val="10"/>
        <rFont val="Century Gothic"/>
        <family val="2"/>
      </rPr>
      <t xml:space="preserve">Algemeen: </t>
    </r>
    <r>
      <rPr>
        <sz val="10"/>
        <rFont val="Century Gothic"/>
        <family val="2"/>
      </rPr>
      <t xml:space="preserve">Inschrijver past, op straffe van uitsluiting, alleen de geel gearceerde cellen aan. Inschrijver moet alle geel gearceerde cellen correct en ondubbelzinnig invullen. Het onvolledig invullen van deze bijlage leidt tot ongeldigverklaring van de inschrijving.
</t>
    </r>
    <r>
      <rPr>
        <b/>
        <sz val="10"/>
        <rFont val="Century Gothic"/>
        <family val="2"/>
      </rPr>
      <t xml:space="preserve">Antwoord vraag A: </t>
    </r>
    <r>
      <rPr>
        <sz val="10"/>
        <rFont val="Century Gothic"/>
        <family val="2"/>
      </rPr>
      <t xml:space="preserve"> Het antwoord op vraag A is de enige manier om een ontvangstlocatie aan te bieden. Verwijzingen naar bijlagen en/of andere antwoorden zijn niet toegestaan.
</t>
    </r>
    <r>
      <rPr>
        <b/>
        <sz val="10"/>
        <rFont val="Century Gothic"/>
        <family val="2"/>
      </rPr>
      <t xml:space="preserve">Antwoord vraag B: </t>
    </r>
    <r>
      <rPr>
        <sz val="10"/>
        <rFont val="Century Gothic"/>
        <family val="2"/>
      </rPr>
      <t xml:space="preserve">De minimale reistijd (enkele reis) is 5 minuten. Als de reistijd korter is dan 5 minuten moet inschrijver alsnog 5 minuten invullen als antwoord op vraag C. Inschrijver moet de reistijd afronden op hele minuten. 
</t>
    </r>
    <r>
      <rPr>
        <b/>
        <sz val="10"/>
        <rFont val="Century Gothic"/>
        <family val="2"/>
      </rPr>
      <t>Antwoord vraag C:</t>
    </r>
    <r>
      <rPr>
        <sz val="10"/>
        <rFont val="Century Gothic"/>
        <family val="2"/>
      </rPr>
      <t xml:space="preserve"> Inschrijver moet de bewijsvoering conform de in eis </t>
    </r>
    <r>
      <rPr>
        <b/>
        <sz val="10"/>
        <rFont val="Century Gothic"/>
        <family val="2"/>
      </rPr>
      <t xml:space="preserve">E-11 van het Programma van eisen </t>
    </r>
    <r>
      <rPr>
        <sz val="10"/>
        <rFont val="Century Gothic"/>
        <family val="2"/>
      </rPr>
      <t>uitgewerkte methode indienen (als separaat PDF document, onderdeel 04 van de inschrijving conform "Bijlage A Checklist/Inhoudsopgave inschrijving"). Als niet alle informatie (incl. de gekozen instellingen) zoals in</t>
    </r>
    <r>
      <rPr>
        <b/>
        <sz val="10"/>
        <rFont val="Century Gothic"/>
        <family val="2"/>
      </rPr>
      <t xml:space="preserve"> E-11 </t>
    </r>
    <r>
      <rPr>
        <sz val="10"/>
        <rFont val="Century Gothic"/>
        <family val="2"/>
      </rPr>
      <t xml:space="preserve">gevraagd is inzichtelijk is, leidt dit tot ongeldig verklaring van de inschrijving.
</t>
    </r>
    <r>
      <rPr>
        <b/>
        <sz val="10"/>
        <rFont val="Century Gothic"/>
        <family val="2"/>
      </rPr>
      <t xml:space="preserve">Antwoord vraag B en C: </t>
    </r>
    <r>
      <rPr>
        <sz val="10"/>
        <rFont val="Century Gothic"/>
        <family val="2"/>
      </rPr>
      <t xml:space="preserve">De bij B ingediende reistijd (voor een enkele reis) moet één op één overeenkomen met de als antwoord op vraag C ingediende bewijsvoering. Afwijkingen tussen de beantwoording van vraag B en de bewijsvoering inzake vraag C leidt tot ongeldig verklaring van de inschrijving. </t>
    </r>
  </si>
  <si>
    <t>Europese openbare aanbesteding "Overslag en transport van Huishoudelijk restafval (HRA) en Groente Fruit en Tuinafval (GFT)"
04 - Gunningscriteria
 Gewijzigd bij rectificatie dd. 6 augustus 2021</t>
  </si>
  <si>
    <r>
      <rPr>
        <b/>
        <sz val="10"/>
        <rFont val="Century Gothic"/>
        <family val="2"/>
      </rPr>
      <t xml:space="preserve">A: </t>
    </r>
    <r>
      <rPr>
        <sz val="10"/>
        <rFont val="Century Gothic"/>
        <family val="2"/>
      </rPr>
      <t xml:space="preserve">Benoemen van de aangeboden ontvangstlocatie. Minimaal de volgende gegevens moeten worden verstrekt:
- volledige naam van de ontvangstlocatie;
- volledig adres van de ontvangstlocatie;
- type locatie (verwerkingslocatie of overslaglocatie)
- eigenaar van de ontvangstlocatie.
</t>
    </r>
    <r>
      <rPr>
        <b/>
        <sz val="10"/>
        <rFont val="Century Gothic"/>
        <family val="2"/>
      </rPr>
      <t xml:space="preserve">B: </t>
    </r>
    <r>
      <rPr>
        <sz val="10"/>
        <rFont val="Century Gothic"/>
        <family val="2"/>
      </rPr>
      <t xml:space="preserve">Opgeven van de reistijd voor een enkele reis in minuten, vanaf de rekenlocatie (t.b.v. logistiek) naar de ontvangstlocatie, waarbij de reistijd afgerond wordt op hele minuten. 
</t>
    </r>
    <r>
      <rPr>
        <b/>
        <sz val="10"/>
        <rFont val="Century Gothic"/>
        <family val="2"/>
      </rPr>
      <t>C:</t>
    </r>
    <r>
      <rPr>
        <sz val="10"/>
        <rFont val="Century Gothic"/>
        <family val="2"/>
      </rPr>
      <t xml:space="preserve"> Indienen van bewijsvoering conform de in </t>
    </r>
    <r>
      <rPr>
        <b/>
        <sz val="10"/>
        <rFont val="Century Gothic"/>
        <family val="2"/>
      </rPr>
      <t xml:space="preserve">eis E-11 van het Programma van eisen </t>
    </r>
    <r>
      <rPr>
        <sz val="10"/>
        <rFont val="Century Gothic"/>
        <family val="2"/>
      </rPr>
      <t>uitgewerkte methode en overeenkomstig de bijlage</t>
    </r>
    <r>
      <rPr>
        <b/>
        <sz val="10"/>
        <rFont val="Century Gothic"/>
        <family val="2"/>
      </rPr>
      <t xml:space="preserve"> "08 - Instructie reistijd berekening"</t>
    </r>
    <r>
      <rPr>
        <sz val="10"/>
        <rFont val="Century Gothic"/>
        <family val="2"/>
      </rPr>
      <t xml:space="preserve">. In een PDF document bijvoegen achter </t>
    </r>
    <r>
      <rPr>
        <b/>
        <sz val="10"/>
        <rFont val="Century Gothic"/>
        <family val="2"/>
      </rPr>
      <t>onderdeel 04</t>
    </r>
    <r>
      <rPr>
        <sz val="10"/>
        <rFont val="Century Gothic"/>
        <family val="2"/>
      </rPr>
      <t xml:space="preserve"> van de inschrijving (conform "Bijlage A Checklist/Inhoudsopgave inschrijving").</t>
    </r>
  </si>
  <si>
    <t>Inschrijver past alleen de geel gearceerde cellen aan, op straffe van uitsluiting. Inschrijver moet alle geel gearceerde cellen correct en ondubbelzinnig invullen.</t>
  </si>
  <si>
    <t>De genoemde hoeveelheden (het aantal) wordt alleen gebruikt voor de beoordeling van het onderdeel prijs. Aan de genoemde hoeveelheden/aantallen kunnen geen rechten worden ontleend. De prijs per eenheid is tijdens de uitvoering van de opdracht van toepassing, ongeacht het daadwerkelijke aantal.</t>
  </si>
  <si>
    <t>Dit is de totale inschrijfprijs (subtotaal 1 plus subtotaal 2). De totale inschrijfprijs wordt gebruikt voor de beoordeling van het onderdeel prijs en de beoordeling van de fictieve inschrijfprijs.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</si>
</sst>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413]\ * #,##0.00_ ;_ [$€-413]\ * \-#,##0.00_ ;_ [$€-413]\ * &quot;-&quot;??_ ;_ @_ "/>
    <numFmt numFmtId="166" formatCode="_-[$€]\ * #,##0.00_-;_-[$€]\ * #,##0.00\-;_-[$€]\ * &quot;-&quot;??_-;_-@_-"/>
    <numFmt numFmtId="167" formatCode="#,##0_ ;\-#,##0\ "/>
  </numFmts>
  <fonts count="56" x14ac:knownFonts="1">
    <font>
      <sz val="10"/>
      <name val="Arial"/>
    </font>
    <font>
      <sz val="10"/>
      <name val="Arial"/>
      <family val="2"/>
    </font>
    <font>
      <sz val="10"/>
      <name val="Arial"/>
      <family val="2"/>
    </font>
    <font>
      <sz val="9"/>
      <name val="Century Gothic"/>
      <family val="2"/>
    </font>
    <font>
      <b/>
      <sz val="9"/>
      <name val="Century Gothic"/>
      <family val="2"/>
    </font>
    <font>
      <b/>
      <sz val="9"/>
      <color indexed="9"/>
      <name val="Century Gothic"/>
      <family val="2"/>
    </font>
    <font>
      <sz val="9"/>
      <color indexed="9"/>
      <name val="Century Gothic"/>
      <family val="2"/>
    </font>
    <font>
      <sz val="9"/>
      <color indexed="8"/>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b/>
      <sz val="12"/>
      <name val="Century Gothic"/>
      <family val="2"/>
    </font>
    <font>
      <sz val="10"/>
      <color indexed="8"/>
      <name val="Century Gothic"/>
      <family val="2"/>
    </font>
    <font>
      <sz val="11"/>
      <name val="Arial"/>
      <family val="2"/>
    </font>
    <font>
      <sz val="10"/>
      <name val="Century Gothic"/>
      <family val="2"/>
    </font>
    <font>
      <b/>
      <sz val="10"/>
      <name val="Century Gothic"/>
      <family val="2"/>
    </font>
    <font>
      <sz val="12"/>
      <name val="Century Gothic"/>
      <family val="2"/>
    </font>
    <font>
      <b/>
      <u/>
      <sz val="11"/>
      <color indexed="30"/>
      <name val="Century Gothic"/>
      <family val="2"/>
    </font>
    <font>
      <b/>
      <sz val="10"/>
      <color indexed="9"/>
      <name val="Century Gothic"/>
      <family val="2"/>
    </font>
    <font>
      <b/>
      <sz val="9"/>
      <color indexed="10"/>
      <name val="Century Gothic"/>
      <family val="2"/>
    </font>
    <font>
      <b/>
      <sz val="11"/>
      <name val="Century Gothic"/>
      <family val="2"/>
    </font>
    <font>
      <b/>
      <sz val="14"/>
      <color indexed="9"/>
      <name val="Century Gothic"/>
      <family val="2"/>
    </font>
    <font>
      <b/>
      <sz val="11"/>
      <color indexed="9"/>
      <name val="Century Gothic"/>
      <family val="2"/>
    </font>
    <font>
      <b/>
      <sz val="16"/>
      <name val="Century Gothic"/>
      <family val="2"/>
    </font>
    <font>
      <sz val="16"/>
      <name val="Century Gothic"/>
      <family val="2"/>
    </font>
    <font>
      <b/>
      <u/>
      <sz val="16"/>
      <color indexed="30"/>
      <name val="Century Gothic"/>
      <family val="2"/>
    </font>
    <font>
      <b/>
      <sz val="14"/>
      <name val="Century Gothic"/>
      <family val="2"/>
    </font>
    <font>
      <b/>
      <sz val="12"/>
      <color indexed="9"/>
      <name val="Century Gothic"/>
      <family val="2"/>
    </font>
    <font>
      <sz val="11"/>
      <color theme="1"/>
      <name val="Calibri"/>
      <family val="2"/>
      <scheme val="minor"/>
    </font>
    <font>
      <sz val="10"/>
      <color theme="1"/>
      <name val="Century Gothic"/>
      <family val="2"/>
    </font>
    <font>
      <sz val="9"/>
      <color rgb="FFFF0000"/>
      <name val="Century Gothic"/>
      <family val="2"/>
    </font>
    <font>
      <sz val="16"/>
      <color rgb="FFFF0000"/>
      <name val="Century Gothic"/>
      <family val="2"/>
    </font>
    <font>
      <b/>
      <sz val="14"/>
      <color theme="0"/>
      <name val="Century Gothic"/>
      <family val="2"/>
    </font>
    <font>
      <b/>
      <sz val="10"/>
      <color rgb="FFFF0000"/>
      <name val="Century Gothic"/>
      <family val="2"/>
    </font>
    <font>
      <sz val="10"/>
      <color rgb="FFFF0000"/>
      <name val="Century Gothic"/>
      <family val="2"/>
    </font>
    <font>
      <b/>
      <sz val="11"/>
      <color theme="0"/>
      <name val="Century Gothic"/>
      <family val="2"/>
    </font>
    <font>
      <b/>
      <sz val="9"/>
      <color rgb="FFFF0000"/>
      <name val="Century Gothic"/>
      <family val="2"/>
    </font>
    <font>
      <b/>
      <sz val="10"/>
      <color theme="0"/>
      <name val="Century Gothic"/>
      <family val="2"/>
    </font>
    <font>
      <sz val="10"/>
      <color theme="0"/>
      <name val="Arial"/>
      <family val="2"/>
    </font>
    <font>
      <b/>
      <sz val="12"/>
      <color theme="1"/>
      <name val="Century Gothic"/>
      <family val="2"/>
    </font>
    <font>
      <sz val="9"/>
      <color theme="1"/>
      <name val="Century Gothic"/>
      <family val="2"/>
    </font>
    <font>
      <b/>
      <sz val="9"/>
      <color theme="0"/>
      <name val="Century Gothic"/>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4"/>
        <bgColor indexed="64"/>
      </patternFill>
    </fill>
    <fill>
      <patternFill patternType="solid">
        <fgColor indexed="42"/>
        <bgColor indexed="64"/>
      </patternFill>
    </fill>
    <fill>
      <patternFill patternType="solid">
        <fgColor indexed="48"/>
        <bgColor indexed="64"/>
      </patternFill>
    </fill>
    <fill>
      <patternFill patternType="solid">
        <fgColor theme="0" tint="-0.14999847407452621"/>
        <bgColor indexed="64"/>
      </patternFill>
    </fill>
    <fill>
      <patternFill patternType="solid">
        <fgColor rgb="FF92D050"/>
        <bgColor indexed="64"/>
      </patternFill>
    </fill>
    <fill>
      <patternFill patternType="solid">
        <fgColor rgb="FF99CCFF"/>
        <bgColor indexed="64"/>
      </patternFill>
    </fill>
    <fill>
      <patternFill patternType="solid">
        <fgColor theme="5" tint="0.39997558519241921"/>
        <bgColor indexed="64"/>
      </patternFill>
    </fill>
    <fill>
      <patternFill patternType="solid">
        <fgColor theme="0"/>
        <bgColor indexed="64"/>
      </patternFill>
    </fill>
    <fill>
      <patternFill patternType="solid">
        <fgColor rgb="FF3366FF"/>
        <bgColor indexed="64"/>
      </patternFill>
    </fill>
    <fill>
      <patternFill patternType="solid">
        <fgColor rgb="FFFF6600"/>
        <bgColor indexed="64"/>
      </patternFill>
    </fill>
    <fill>
      <patternFill patternType="solid">
        <fgColor rgb="FFFFFF00"/>
        <bgColor indexed="64"/>
      </patternFill>
    </fill>
    <fill>
      <patternFill patternType="solid">
        <fgColor theme="5" tint="0.59999389629810485"/>
        <bgColor indexed="64"/>
      </patternFill>
    </fill>
    <fill>
      <patternFill patternType="solid">
        <fgColor rgb="FFFF0000"/>
        <bgColor indexed="64"/>
      </patternFill>
    </fill>
    <fill>
      <patternFill patternType="solid">
        <fgColor theme="0" tint="-0.249977111117893"/>
        <bgColor indexed="64"/>
      </patternFill>
    </fill>
  </fills>
  <borders count="5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s>
  <cellStyleXfs count="843">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2" fillId="0" borderId="0" applyFont="0" applyFill="0" applyBorder="0" applyAlignment="0" applyProtection="0"/>
    <xf numFmtId="166" fontId="2" fillId="0" borderId="0" applyFont="0" applyFill="0" applyBorder="0" applyAlignment="0" applyProtection="0"/>
    <xf numFmtId="166" fontId="2" fillId="0" borderId="0" applyFont="0" applyFill="0" applyBorder="0" applyAlignment="0" applyProtection="0"/>
    <xf numFmtId="164" fontId="2" fillId="0" borderId="0" applyFont="0" applyFill="0" applyBorder="0" applyAlignment="0" applyProtection="0"/>
    <xf numFmtId="166" fontId="2"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2"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9" fontId="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3" fillId="0" borderId="0"/>
    <xf numFmtId="0" fontId="2" fillId="0" borderId="0"/>
    <xf numFmtId="0" fontId="43"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42" fillId="0" borderId="0"/>
    <xf numFmtId="0" fontId="2" fillId="0" borderId="0"/>
    <xf numFmtId="0" fontId="2" fillId="0" borderId="0"/>
    <xf numFmtId="0" fontId="2" fillId="0" borderId="0"/>
    <xf numFmtId="0" fontId="2" fillId="0" borderId="0"/>
    <xf numFmtId="0" fontId="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27" fillId="0" borderId="8"/>
    <xf numFmtId="0" fontId="42" fillId="0" borderId="0"/>
    <xf numFmtId="0" fontId="2" fillId="0" borderId="0"/>
    <xf numFmtId="0" fontId="27" fillId="0" borderId="8"/>
    <xf numFmtId="0" fontId="42" fillId="0" borderId="0"/>
    <xf numFmtId="0" fontId="2" fillId="0" borderId="0"/>
    <xf numFmtId="0" fontId="2" fillId="0" borderId="0"/>
    <xf numFmtId="0" fontId="4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1" fillId="0" borderId="9" applyNumberFormat="0" applyFill="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0" fontId="22" fillId="20" borderId="10" applyNumberFormat="0" applyAlignment="0" applyProtection="0"/>
    <xf numFmtId="164" fontId="1" fillId="0" borderId="0" applyFont="0" applyFill="0" applyBorder="0" applyAlignment="0" applyProtection="0"/>
    <xf numFmtId="44" fontId="43" fillId="0" borderId="0" applyFont="0" applyFill="0" applyBorder="0" applyAlignment="0" applyProtection="0"/>
    <xf numFmtId="44" fontId="26" fillId="0" borderId="0" applyFont="0" applyFill="0" applyBorder="0" applyAlignment="0" applyProtection="0"/>
    <xf numFmtId="44" fontId="43" fillId="0" borderId="0" applyFont="0" applyFill="0" applyBorder="0" applyAlignment="0" applyProtection="0"/>
    <xf numFmtId="164" fontId="2" fillId="0" borderId="0" applyFont="0" applyFill="0" applyBorder="0" applyAlignment="0" applyProtection="0"/>
    <xf numFmtId="44" fontId="43"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cellStyleXfs>
  <cellXfs count="214">
    <xf numFmtId="0" fontId="0" fillId="0" borderId="0" xfId="0"/>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Fill="1" applyBorder="1" applyAlignment="1">
      <alignment vertical="center" wrapText="1"/>
    </xf>
    <xf numFmtId="0" fontId="3" fillId="0" borderId="0" xfId="0" applyFont="1" applyFill="1" applyBorder="1" applyAlignment="1">
      <alignment vertical="center" wrapText="1"/>
    </xf>
    <xf numFmtId="0" fontId="3" fillId="0" borderId="0" xfId="0" applyFont="1" applyFill="1" applyBorder="1" applyAlignment="1">
      <alignment horizontal="left" vertical="center" wrapText="1"/>
    </xf>
    <xf numFmtId="0" fontId="3"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7" fillId="0" borderId="0" xfId="0" applyFont="1" applyFill="1" applyBorder="1" applyAlignment="1">
      <alignment vertical="center" wrapText="1"/>
    </xf>
    <xf numFmtId="0" fontId="7" fillId="0" borderId="0" xfId="0" applyFont="1" applyFill="1" applyBorder="1" applyAlignment="1">
      <alignment horizontal="center" vertical="center" wrapText="1"/>
    </xf>
    <xf numFmtId="0" fontId="44" fillId="0" borderId="0" xfId="0" applyFont="1"/>
    <xf numFmtId="0" fontId="44"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44" fillId="0" borderId="0" xfId="0" applyFont="1" applyBorder="1" applyAlignment="1">
      <alignment vertical="center" wrapText="1"/>
    </xf>
    <xf numFmtId="0" fontId="28" fillId="0" borderId="0" xfId="0" applyFont="1"/>
    <xf numFmtId="0" fontId="28" fillId="0" borderId="11" xfId="0" applyFont="1" applyBorder="1"/>
    <xf numFmtId="0" fontId="28" fillId="0" borderId="12" xfId="0" applyFont="1" applyBorder="1"/>
    <xf numFmtId="0" fontId="28" fillId="0" borderId="13" xfId="0" applyFont="1" applyBorder="1"/>
    <xf numFmtId="0" fontId="28" fillId="0" borderId="14" xfId="0" applyFont="1" applyBorder="1"/>
    <xf numFmtId="0" fontId="28" fillId="0" borderId="15" xfId="0" applyFont="1" applyBorder="1"/>
    <xf numFmtId="0" fontId="3" fillId="0" borderId="0" xfId="0" applyFont="1" applyAlignment="1">
      <alignment vertical="top"/>
    </xf>
    <xf numFmtId="0" fontId="28" fillId="0" borderId="14" xfId="0" applyFont="1" applyBorder="1" applyAlignment="1">
      <alignment vertical="top"/>
    </xf>
    <xf numFmtId="0" fontId="28" fillId="0" borderId="0" xfId="0" applyFont="1" applyAlignment="1">
      <alignment vertical="top"/>
    </xf>
    <xf numFmtId="0" fontId="28" fillId="0" borderId="15" xfId="0" applyFont="1" applyBorder="1" applyAlignment="1">
      <alignment vertical="top"/>
    </xf>
    <xf numFmtId="0" fontId="28" fillId="0" borderId="16" xfId="0" applyFont="1" applyBorder="1"/>
    <xf numFmtId="0" fontId="28" fillId="0" borderId="17" xfId="0" applyFont="1" applyBorder="1"/>
    <xf numFmtId="0" fontId="28" fillId="0" borderId="18" xfId="0" applyFont="1" applyBorder="1"/>
    <xf numFmtId="0" fontId="30" fillId="0" borderId="0" xfId="0" applyFont="1"/>
    <xf numFmtId="0" fontId="31" fillId="0" borderId="0" xfId="0" applyFont="1"/>
    <xf numFmtId="0" fontId="28" fillId="0" borderId="0" xfId="641" applyFont="1" applyAlignment="1">
      <alignment horizontal="center" vertical="center" wrapText="1"/>
    </xf>
    <xf numFmtId="0" fontId="3" fillId="0" borderId="19" xfId="640" applyFont="1" applyBorder="1" applyAlignment="1">
      <alignment vertical="center" wrapText="1"/>
    </xf>
    <xf numFmtId="0" fontId="29" fillId="24" borderId="20" xfId="641" applyFont="1" applyFill="1" applyBorder="1" applyAlignment="1">
      <alignment horizontal="left" vertical="center" wrapText="1"/>
    </xf>
    <xf numFmtId="0" fontId="32" fillId="0" borderId="0" xfId="641" applyFont="1" applyAlignment="1">
      <alignment horizontal="left" vertical="center" wrapText="1"/>
    </xf>
    <xf numFmtId="0" fontId="28" fillId="0" borderId="0" xfId="641" applyFont="1" applyAlignment="1">
      <alignment horizontal="left" vertical="center" wrapText="1"/>
    </xf>
    <xf numFmtId="0" fontId="3" fillId="27" borderId="0" xfId="641" applyFont="1" applyFill="1" applyAlignment="1">
      <alignment horizontal="center" vertical="center" wrapText="1"/>
    </xf>
    <xf numFmtId="44" fontId="3" fillId="27" borderId="0" xfId="641" applyNumberFormat="1" applyFont="1" applyFill="1" applyAlignment="1">
      <alignment horizontal="center" vertical="center" wrapText="1"/>
    </xf>
    <xf numFmtId="0" fontId="3" fillId="0" borderId="0" xfId="641" applyFont="1" applyAlignment="1">
      <alignment horizontal="center" vertical="center" wrapText="1"/>
    </xf>
    <xf numFmtId="44" fontId="3" fillId="0" borderId="0" xfId="799" applyFont="1" applyFill="1" applyBorder="1" applyAlignment="1">
      <alignment horizontal="center" vertical="center" wrapText="1"/>
    </xf>
    <xf numFmtId="3" fontId="3" fillId="0" borderId="0" xfId="641" applyNumberFormat="1" applyFont="1" applyAlignment="1">
      <alignment horizontal="center" vertical="center" wrapText="1"/>
    </xf>
    <xf numFmtId="44" fontId="3" fillId="0" borderId="0" xfId="641" applyNumberFormat="1" applyFont="1" applyAlignment="1">
      <alignment horizontal="center" vertical="center" wrapText="1"/>
    </xf>
    <xf numFmtId="3" fontId="44" fillId="0" borderId="0" xfId="641" applyNumberFormat="1" applyFont="1" applyAlignment="1">
      <alignment horizontal="center" vertical="center" wrapText="1"/>
    </xf>
    <xf numFmtId="0" fontId="28" fillId="0" borderId="0" xfId="641" applyFont="1" applyAlignment="1">
      <alignment vertical="center" wrapText="1"/>
    </xf>
    <xf numFmtId="0" fontId="2" fillId="0" borderId="0" xfId="640"/>
    <xf numFmtId="0" fontId="37" fillId="0" borderId="0" xfId="0" applyFont="1"/>
    <xf numFmtId="0" fontId="38" fillId="0" borderId="0" xfId="0" applyFont="1" applyAlignment="1">
      <alignment vertical="top"/>
    </xf>
    <xf numFmtId="0" fontId="45" fillId="0" borderId="0" xfId="0" applyFont="1"/>
    <xf numFmtId="0" fontId="39" fillId="0" borderId="0" xfId="0" applyFont="1"/>
    <xf numFmtId="0" fontId="46" fillId="29" borderId="0" xfId="640" applyFont="1" applyFill="1" applyBorder="1" applyAlignment="1">
      <alignment vertical="center" wrapText="1"/>
    </xf>
    <xf numFmtId="0" fontId="46" fillId="29" borderId="20" xfId="640" applyFont="1" applyFill="1" applyBorder="1" applyAlignment="1">
      <alignment vertical="center" wrapText="1"/>
    </xf>
    <xf numFmtId="0" fontId="28" fillId="0" borderId="8" xfId="640" applyFont="1" applyBorder="1" applyAlignment="1">
      <alignment vertical="center" wrapText="1"/>
    </xf>
    <xf numFmtId="1" fontId="29" fillId="0" borderId="8" xfId="640" applyNumberFormat="1" applyFont="1" applyBorder="1" applyAlignment="1">
      <alignment horizontal="center" vertical="center" wrapText="1"/>
    </xf>
    <xf numFmtId="44" fontId="28" fillId="0" borderId="8" xfId="640" applyNumberFormat="1" applyFont="1" applyBorder="1" applyAlignment="1">
      <alignment vertical="center" wrapText="1"/>
    </xf>
    <xf numFmtId="44" fontId="29" fillId="30" borderId="8" xfId="640" applyNumberFormat="1" applyFont="1" applyFill="1" applyBorder="1" applyAlignment="1">
      <alignment vertical="center" wrapText="1"/>
    </xf>
    <xf numFmtId="0" fontId="28" fillId="0" borderId="0" xfId="0" applyFont="1" applyFill="1" applyBorder="1" applyAlignment="1">
      <alignment vertical="center" wrapText="1"/>
    </xf>
    <xf numFmtId="0" fontId="28" fillId="0" borderId="8" xfId="0" applyFont="1" applyBorder="1" applyAlignment="1">
      <alignment vertical="center" wrapText="1"/>
    </xf>
    <xf numFmtId="0" fontId="47" fillId="0" borderId="0" xfId="0" applyFont="1" applyBorder="1" applyAlignment="1">
      <alignment vertical="center" wrapText="1"/>
    </xf>
    <xf numFmtId="0" fontId="48" fillId="0" borderId="0" xfId="0" applyFont="1" applyBorder="1" applyAlignment="1">
      <alignment vertical="center" wrapText="1"/>
    </xf>
    <xf numFmtId="0" fontId="28" fillId="0" borderId="0" xfId="0" applyFont="1" applyBorder="1" applyAlignment="1">
      <alignment vertical="center" wrapText="1"/>
    </xf>
    <xf numFmtId="0" fontId="3" fillId="0" borderId="0" xfId="0" applyFont="1" applyBorder="1" applyAlignment="1" applyProtection="1">
      <alignment vertical="center" wrapText="1"/>
      <protection hidden="1"/>
    </xf>
    <xf numFmtId="0" fontId="3" fillId="0" borderId="0" xfId="0" applyFont="1" applyBorder="1" applyAlignment="1" applyProtection="1">
      <alignment horizontal="left" vertical="center" wrapText="1"/>
      <protection hidden="1"/>
    </xf>
    <xf numFmtId="0" fontId="3" fillId="0" borderId="0" xfId="0" applyFont="1" applyBorder="1" applyAlignment="1" applyProtection="1">
      <alignment horizontal="center" vertical="center" wrapText="1"/>
      <protection hidden="1"/>
    </xf>
    <xf numFmtId="0" fontId="3" fillId="0" borderId="0" xfId="0" applyFont="1" applyBorder="1" applyProtection="1">
      <protection hidden="1"/>
    </xf>
    <xf numFmtId="0" fontId="44" fillId="0" borderId="0" xfId="0" applyFont="1" applyBorder="1" applyProtection="1">
      <protection hidden="1"/>
    </xf>
    <xf numFmtId="0" fontId="3" fillId="0" borderId="0" xfId="0" applyFont="1" applyProtection="1">
      <protection hidden="1"/>
    </xf>
    <xf numFmtId="0" fontId="44" fillId="0" borderId="0" xfId="0" applyFont="1" applyProtection="1">
      <protection hidden="1"/>
    </xf>
    <xf numFmtId="2" fontId="3" fillId="0" borderId="0" xfId="0" applyNumberFormat="1" applyFont="1" applyBorder="1" applyProtection="1">
      <protection hidden="1"/>
    </xf>
    <xf numFmtId="0" fontId="3" fillId="0" borderId="8" xfId="0" applyFont="1" applyBorder="1" applyAlignment="1" applyProtection="1">
      <alignment vertical="center" wrapText="1"/>
      <protection hidden="1"/>
    </xf>
    <xf numFmtId="0" fontId="3" fillId="0" borderId="27" xfId="0" applyFont="1" applyBorder="1" applyAlignment="1" applyProtection="1">
      <alignment vertical="center" wrapText="1"/>
      <protection hidden="1"/>
    </xf>
    <xf numFmtId="0" fontId="3" fillId="0" borderId="28" xfId="0" applyFont="1" applyBorder="1" applyAlignment="1" applyProtection="1">
      <alignment vertical="center" wrapText="1"/>
      <protection hidden="1"/>
    </xf>
    <xf numFmtId="0" fontId="3" fillId="0" borderId="29" xfId="0" applyFont="1" applyBorder="1" applyAlignment="1" applyProtection="1">
      <alignment vertical="center" wrapText="1"/>
      <protection hidden="1"/>
    </xf>
    <xf numFmtId="0" fontId="3" fillId="0" borderId="30" xfId="0" applyFont="1" applyBorder="1" applyAlignment="1" applyProtection="1">
      <alignment vertical="center" wrapText="1"/>
      <protection hidden="1"/>
    </xf>
    <xf numFmtId="0" fontId="4" fillId="25" borderId="30" xfId="0" applyFont="1" applyFill="1" applyBorder="1" applyAlignment="1" applyProtection="1">
      <alignment horizontal="center" vertical="center" wrapText="1"/>
      <protection hidden="1"/>
    </xf>
    <xf numFmtId="44" fontId="3" fillId="25" borderId="30" xfId="0" applyNumberFormat="1" applyFont="1" applyFill="1" applyBorder="1" applyAlignment="1" applyProtection="1">
      <alignment vertical="center" wrapText="1"/>
      <protection hidden="1"/>
    </xf>
    <xf numFmtId="0" fontId="4" fillId="31" borderId="31" xfId="0" applyFont="1" applyFill="1" applyBorder="1" applyAlignment="1" applyProtection="1">
      <alignment horizontal="center" vertical="center" wrapText="1"/>
      <protection hidden="1"/>
    </xf>
    <xf numFmtId="44" fontId="3" fillId="0" borderId="0" xfId="0" applyNumberFormat="1" applyFont="1" applyProtection="1">
      <protection hidden="1"/>
    </xf>
    <xf numFmtId="2" fontId="3" fillId="0" borderId="0" xfId="0" applyNumberFormat="1" applyFont="1" applyBorder="1" applyAlignment="1" applyProtection="1">
      <alignment vertical="center" wrapText="1"/>
      <protection hidden="1"/>
    </xf>
    <xf numFmtId="0" fontId="3" fillId="0" borderId="0" xfId="640" applyFont="1" applyAlignment="1" applyProtection="1">
      <alignment vertical="center"/>
      <protection hidden="1"/>
    </xf>
    <xf numFmtId="0" fontId="3" fillId="31" borderId="19" xfId="641" applyFont="1" applyFill="1" applyBorder="1" applyAlignment="1" applyProtection="1">
      <alignment horizontal="center" vertical="center" wrapText="1"/>
      <protection hidden="1"/>
    </xf>
    <xf numFmtId="0" fontId="3" fillId="0" borderId="19" xfId="640" applyFont="1" applyBorder="1" applyAlignment="1" applyProtection="1">
      <alignment horizontal="center" vertical="center"/>
      <protection hidden="1"/>
    </xf>
    <xf numFmtId="0" fontId="4" fillId="0" borderId="8" xfId="0" applyFont="1" applyFill="1" applyBorder="1" applyAlignment="1" applyProtection="1">
      <alignment horizontal="center" vertical="center" wrapText="1"/>
      <protection hidden="1"/>
    </xf>
    <xf numFmtId="44" fontId="3" fillId="0" borderId="8" xfId="0" applyNumberFormat="1" applyFont="1" applyBorder="1" applyAlignment="1" applyProtection="1">
      <alignment vertical="center" wrapText="1"/>
      <protection hidden="1"/>
    </xf>
    <xf numFmtId="0" fontId="3" fillId="0" borderId="22" xfId="0" applyFont="1" applyFill="1" applyBorder="1" applyAlignment="1" applyProtection="1">
      <alignment horizontal="left" vertical="top" wrapText="1"/>
      <protection hidden="1"/>
    </xf>
    <xf numFmtId="0" fontId="3" fillId="0" borderId="0" xfId="0" applyFont="1" applyAlignment="1" applyProtection="1">
      <alignment wrapText="1"/>
      <protection hidden="1"/>
    </xf>
    <xf numFmtId="0" fontId="44" fillId="0" borderId="0" xfId="0" applyFont="1" applyAlignment="1" applyProtection="1">
      <alignment wrapText="1"/>
      <protection hidden="1"/>
    </xf>
    <xf numFmtId="9" fontId="3" fillId="0" borderId="0" xfId="639" applyFont="1" applyProtection="1">
      <protection hidden="1"/>
    </xf>
    <xf numFmtId="0" fontId="3" fillId="0" borderId="19" xfId="0" applyFont="1" applyBorder="1" applyAlignment="1" applyProtection="1">
      <alignment vertical="center" wrapText="1"/>
      <protection hidden="1"/>
    </xf>
    <xf numFmtId="0" fontId="50" fillId="0" borderId="0" xfId="0" applyFont="1" applyAlignment="1" applyProtection="1">
      <alignment wrapText="1"/>
      <protection hidden="1"/>
    </xf>
    <xf numFmtId="0" fontId="44" fillId="0" borderId="0" xfId="0" applyFont="1" applyFill="1" applyProtection="1">
      <protection hidden="1"/>
    </xf>
    <xf numFmtId="0" fontId="3" fillId="0" borderId="33" xfId="0" applyFont="1" applyBorder="1" applyAlignment="1" applyProtection="1">
      <alignment vertical="center" wrapText="1"/>
      <protection hidden="1"/>
    </xf>
    <xf numFmtId="164" fontId="44" fillId="0" borderId="33" xfId="798" applyFont="1" applyFill="1" applyBorder="1" applyAlignment="1" applyProtection="1">
      <alignment vertical="center" wrapText="1"/>
      <protection hidden="1"/>
    </xf>
    <xf numFmtId="0" fontId="3" fillId="0" borderId="33" xfId="0" applyFont="1" applyFill="1" applyBorder="1" applyAlignment="1" applyProtection="1">
      <alignment horizontal="center" vertical="center" wrapText="1"/>
      <protection hidden="1"/>
    </xf>
    <xf numFmtId="0" fontId="3" fillId="0" borderId="33" xfId="0" applyNumberFormat="1" applyFont="1" applyBorder="1" applyAlignment="1" applyProtection="1">
      <alignment vertical="center" wrapText="1"/>
      <protection hidden="1"/>
    </xf>
    <xf numFmtId="0" fontId="3" fillId="0" borderId="33" xfId="0" applyFont="1" applyFill="1" applyBorder="1" applyAlignment="1" applyProtection="1">
      <alignment horizontal="left" vertical="top" wrapText="1"/>
      <protection hidden="1"/>
    </xf>
    <xf numFmtId="0" fontId="28" fillId="34" borderId="8" xfId="0" applyFont="1" applyFill="1" applyBorder="1" applyAlignment="1" applyProtection="1">
      <alignment horizontal="center" vertical="center" wrapText="1"/>
      <protection locked="0" hidden="1"/>
    </xf>
    <xf numFmtId="0" fontId="47" fillId="0" borderId="0" xfId="641" applyFont="1" applyAlignment="1">
      <alignment horizontal="center" vertical="center" wrapText="1"/>
    </xf>
    <xf numFmtId="0" fontId="32" fillId="26" borderId="34" xfId="0" applyFont="1" applyFill="1" applyBorder="1" applyAlignment="1" applyProtection="1">
      <alignment vertical="center" wrapText="1"/>
      <protection hidden="1"/>
    </xf>
    <xf numFmtId="0" fontId="32" fillId="26" borderId="35" xfId="0" applyFont="1" applyFill="1" applyBorder="1" applyAlignment="1" applyProtection="1">
      <alignment horizontal="center" vertical="center" wrapText="1"/>
      <protection hidden="1"/>
    </xf>
    <xf numFmtId="0" fontId="32" fillId="26" borderId="36" xfId="0" applyFont="1" applyFill="1" applyBorder="1" applyAlignment="1" applyProtection="1">
      <alignment horizontal="center" vertical="center" wrapText="1"/>
      <protection hidden="1"/>
    </xf>
    <xf numFmtId="44" fontId="28" fillId="25" borderId="30" xfId="0" applyNumberFormat="1" applyFont="1" applyFill="1" applyBorder="1" applyAlignment="1" applyProtection="1">
      <alignment vertical="center" wrapText="1"/>
      <protection hidden="1"/>
    </xf>
    <xf numFmtId="0" fontId="29" fillId="31" borderId="31" xfId="0" applyFont="1" applyFill="1" applyBorder="1" applyAlignment="1" applyProtection="1">
      <alignment horizontal="center" vertical="center" wrapText="1"/>
      <protection hidden="1"/>
    </xf>
    <xf numFmtId="0" fontId="36" fillId="26" borderId="8" xfId="641" applyFont="1" applyFill="1" applyBorder="1" applyAlignment="1">
      <alignment horizontal="left" vertical="center" wrapText="1"/>
    </xf>
    <xf numFmtId="0" fontId="36" fillId="26" borderId="8" xfId="641" applyFont="1" applyFill="1" applyBorder="1" applyAlignment="1">
      <alignment horizontal="center" vertical="center" wrapText="1"/>
    </xf>
    <xf numFmtId="0" fontId="52" fillId="0" borderId="0" xfId="640" applyFont="1"/>
    <xf numFmtId="0" fontId="3" fillId="0" borderId="8" xfId="640" applyFont="1" applyBorder="1"/>
    <xf numFmtId="44" fontId="4" fillId="35" borderId="31" xfId="640" applyNumberFormat="1" applyFont="1" applyFill="1" applyBorder="1" applyAlignment="1">
      <alignment vertical="center"/>
    </xf>
    <xf numFmtId="44" fontId="3" fillId="0" borderId="22" xfId="640" applyNumberFormat="1" applyFont="1" applyBorder="1" applyProtection="1"/>
    <xf numFmtId="2" fontId="49" fillId="32" borderId="43" xfId="0" applyNumberFormat="1" applyFont="1" applyFill="1" applyBorder="1" applyAlignment="1" applyProtection="1">
      <alignment vertical="center" wrapText="1"/>
      <protection hidden="1"/>
    </xf>
    <xf numFmtId="44" fontId="3" fillId="33" borderId="43" xfId="0" applyNumberFormat="1" applyFont="1" applyFill="1" applyBorder="1" applyAlignment="1" applyProtection="1">
      <alignment horizontal="center" vertical="center" wrapText="1"/>
      <protection hidden="1"/>
    </xf>
    <xf numFmtId="0" fontId="32" fillId="26" borderId="27" xfId="641" applyFont="1" applyFill="1" applyBorder="1" applyAlignment="1">
      <alignment horizontal="left" vertical="center" wrapText="1"/>
    </xf>
    <xf numFmtId="0" fontId="29" fillId="24" borderId="0" xfId="641" applyFont="1" applyFill="1" applyBorder="1" applyAlignment="1">
      <alignment horizontal="left" vertical="center" wrapText="1"/>
    </xf>
    <xf numFmtId="0" fontId="3" fillId="0" borderId="8" xfId="0" applyFont="1" applyFill="1" applyBorder="1" applyAlignment="1">
      <alignment horizontal="center" vertical="center" wrapText="1"/>
    </xf>
    <xf numFmtId="0" fontId="3" fillId="0" borderId="32" xfId="640" applyFont="1" applyBorder="1" applyAlignment="1">
      <alignment vertical="center" wrapText="1"/>
    </xf>
    <xf numFmtId="0" fontId="28" fillId="0" borderId="48" xfId="640" applyFont="1" applyBorder="1" applyAlignment="1">
      <alignment horizontal="left" vertical="center" wrapText="1"/>
    </xf>
    <xf numFmtId="0" fontId="28" fillId="0" borderId="42" xfId="799" quotePrefix="1" applyNumberFormat="1" applyFont="1" applyBorder="1" applyAlignment="1">
      <alignment vertical="center" wrapText="1"/>
    </xf>
    <xf numFmtId="0" fontId="28" fillId="0" borderId="26" xfId="799" quotePrefix="1" applyNumberFormat="1" applyFont="1" applyBorder="1" applyAlignment="1">
      <alignment horizontal="left" vertical="center" wrapText="1"/>
    </xf>
    <xf numFmtId="0" fontId="29" fillId="24" borderId="8" xfId="641" applyFont="1" applyFill="1" applyBorder="1" applyAlignment="1">
      <alignment horizontal="center" vertical="center" wrapText="1"/>
    </xf>
    <xf numFmtId="167" fontId="28" fillId="0" borderId="8" xfId="799" applyNumberFormat="1"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9" xfId="0" applyFont="1" applyFill="1" applyBorder="1" applyAlignment="1" applyProtection="1">
      <alignment horizontal="center" vertical="center" wrapText="1"/>
      <protection locked="0" hidden="1"/>
    </xf>
    <xf numFmtId="0" fontId="36" fillId="26" borderId="22" xfId="641" applyFont="1" applyFill="1" applyBorder="1" applyAlignment="1">
      <alignment horizontal="left" vertical="center" wrapText="1"/>
    </xf>
    <xf numFmtId="0" fontId="34" fillId="24" borderId="35" xfId="641" applyFont="1" applyFill="1" applyBorder="1" applyAlignment="1">
      <alignment vertical="center" wrapText="1"/>
    </xf>
    <xf numFmtId="0" fontId="34" fillId="24" borderId="36" xfId="641" applyFont="1" applyFill="1" applyBorder="1" applyAlignment="1">
      <alignment vertical="center" wrapText="1"/>
    </xf>
    <xf numFmtId="165" fontId="29" fillId="0" borderId="22" xfId="0" applyNumberFormat="1" applyFont="1" applyBorder="1" applyAlignment="1">
      <alignment horizontal="center" vertical="center" wrapText="1"/>
    </xf>
    <xf numFmtId="0" fontId="28" fillId="0" borderId="30" xfId="640" applyFont="1" applyBorder="1" applyAlignment="1">
      <alignment vertical="center" wrapText="1"/>
    </xf>
    <xf numFmtId="0" fontId="28" fillId="34" borderId="30" xfId="640" applyFont="1" applyFill="1" applyBorder="1" applyAlignment="1" applyProtection="1">
      <alignment horizontal="center" vertical="center" wrapText="1"/>
      <protection locked="0" hidden="1"/>
    </xf>
    <xf numFmtId="44" fontId="28" fillId="0" borderId="30" xfId="640" applyNumberFormat="1" applyFont="1" applyBorder="1" applyAlignment="1">
      <alignment vertical="center" wrapText="1"/>
    </xf>
    <xf numFmtId="165" fontId="29" fillId="0" borderId="31" xfId="0" applyNumberFormat="1" applyFont="1" applyBorder="1" applyAlignment="1">
      <alignment horizontal="center" vertical="center" wrapText="1"/>
    </xf>
    <xf numFmtId="0" fontId="34" fillId="28" borderId="25" xfId="0" applyFont="1" applyFill="1" applyBorder="1" applyAlignment="1">
      <alignment horizontal="center" vertical="center" wrapText="1"/>
    </xf>
    <xf numFmtId="44" fontId="34" fillId="28" borderId="49" xfId="0" applyNumberFormat="1" applyFont="1" applyFill="1" applyBorder="1" applyAlignment="1">
      <alignment vertical="center" wrapText="1"/>
    </xf>
    <xf numFmtId="0" fontId="32" fillId="26" borderId="19" xfId="0" applyFont="1" applyFill="1" applyBorder="1" applyAlignment="1" applyProtection="1">
      <alignment vertical="center" wrapText="1"/>
      <protection hidden="1"/>
    </xf>
    <xf numFmtId="0" fontId="32" fillId="26" borderId="8" xfId="0" applyFont="1" applyFill="1" applyBorder="1" applyAlignment="1" applyProtection="1">
      <alignment horizontal="center" vertical="center" wrapText="1"/>
      <protection hidden="1"/>
    </xf>
    <xf numFmtId="0" fontId="32" fillId="26" borderId="22" xfId="0" applyFont="1" applyFill="1" applyBorder="1" applyAlignment="1" applyProtection="1">
      <alignment horizontal="center" vertical="center" wrapText="1"/>
      <protection hidden="1"/>
    </xf>
    <xf numFmtId="0" fontId="51" fillId="32" borderId="19" xfId="0" applyFont="1" applyFill="1" applyBorder="1" applyAlignment="1" applyProtection="1">
      <alignment vertical="center" wrapText="1"/>
      <protection hidden="1"/>
    </xf>
    <xf numFmtId="0" fontId="51" fillId="32" borderId="8" xfId="0" applyFont="1" applyFill="1" applyBorder="1" applyAlignment="1" applyProtection="1">
      <alignment horizontal="center" vertical="center" wrapText="1"/>
      <protection hidden="1"/>
    </xf>
    <xf numFmtId="0" fontId="29" fillId="25" borderId="29" xfId="0" applyFont="1" applyFill="1" applyBorder="1" applyAlignment="1" applyProtection="1">
      <alignment horizontal="center" vertical="center" wrapText="1"/>
      <protection hidden="1"/>
    </xf>
    <xf numFmtId="0" fontId="5" fillId="26" borderId="34" xfId="640" applyFont="1" applyFill="1" applyBorder="1" applyAlignment="1" applyProtection="1">
      <alignment horizontal="center" vertical="center" wrapText="1"/>
      <protection hidden="1"/>
    </xf>
    <xf numFmtId="0" fontId="5" fillId="26" borderId="35" xfId="640" applyFont="1" applyFill="1" applyBorder="1" applyAlignment="1" applyProtection="1">
      <alignment vertical="center" wrapText="1"/>
      <protection hidden="1"/>
    </xf>
    <xf numFmtId="0" fontId="5" fillId="26" borderId="35" xfId="640" applyFont="1" applyFill="1" applyBorder="1" applyAlignment="1" applyProtection="1">
      <alignment horizontal="center" vertical="center" wrapText="1"/>
      <protection hidden="1"/>
    </xf>
    <xf numFmtId="0" fontId="5" fillId="26" borderId="36" xfId="640" applyFont="1" applyFill="1" applyBorder="1" applyAlignment="1" applyProtection="1">
      <alignment horizontal="center" vertical="center" wrapText="1"/>
      <protection hidden="1"/>
    </xf>
    <xf numFmtId="0" fontId="4" fillId="24" borderId="19" xfId="641" applyFont="1" applyFill="1" applyBorder="1" applyAlignment="1" applyProtection="1">
      <alignment horizontal="center" vertical="center" wrapText="1"/>
      <protection hidden="1"/>
    </xf>
    <xf numFmtId="0" fontId="3" fillId="0" borderId="29" xfId="640" applyFont="1" applyBorder="1" applyAlignment="1" applyProtection="1">
      <alignment horizontal="center" vertical="center"/>
      <protection hidden="1"/>
    </xf>
    <xf numFmtId="0" fontId="3" fillId="0" borderId="19" xfId="0" applyFont="1" applyFill="1" applyBorder="1" applyAlignment="1">
      <alignment horizontal="center" vertical="center" wrapText="1"/>
    </xf>
    <xf numFmtId="1" fontId="28" fillId="34" borderId="8" xfId="640" applyNumberFormat="1" applyFont="1" applyFill="1" applyBorder="1" applyAlignment="1" applyProtection="1">
      <alignment horizontal="center" vertical="center" wrapText="1"/>
      <protection locked="0"/>
    </xf>
    <xf numFmtId="164" fontId="3" fillId="34" borderId="8" xfId="798" applyFont="1" applyFill="1" applyBorder="1" applyAlignment="1" applyProtection="1">
      <alignment vertical="center" wrapText="1"/>
      <protection locked="0"/>
    </xf>
    <xf numFmtId="164" fontId="3" fillId="34" borderId="30" xfId="798" applyFont="1" applyFill="1" applyBorder="1" applyAlignment="1" applyProtection="1">
      <alignment vertical="center" wrapText="1"/>
      <protection locked="0"/>
    </xf>
    <xf numFmtId="0" fontId="3" fillId="34" borderId="22" xfId="0" applyFont="1" applyFill="1" applyBorder="1" applyAlignment="1" applyProtection="1">
      <alignment horizontal="left" vertical="top" wrapText="1"/>
      <protection locked="0"/>
    </xf>
    <xf numFmtId="165" fontId="3" fillId="34" borderId="8" xfId="0" applyNumberFormat="1" applyFont="1" applyFill="1" applyBorder="1" applyAlignment="1" applyProtection="1">
      <alignment vertical="center" wrapText="1"/>
      <protection locked="0"/>
    </xf>
    <xf numFmtId="0" fontId="40" fillId="0" borderId="14" xfId="0"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25" fillId="0" borderId="14" xfId="0" applyFont="1" applyBorder="1" applyAlignment="1">
      <alignment horizontal="center"/>
    </xf>
    <xf numFmtId="0" fontId="25" fillId="0" borderId="0" xfId="0" applyFont="1" applyAlignment="1">
      <alignment horizontal="center"/>
    </xf>
    <xf numFmtId="0" fontId="25" fillId="0" borderId="15" xfId="0" applyFont="1" applyBorder="1" applyAlignment="1">
      <alignment horizontal="center"/>
    </xf>
    <xf numFmtId="0" fontId="29" fillId="0" borderId="14" xfId="0" applyFont="1" applyBorder="1" applyAlignment="1">
      <alignment horizontal="center"/>
    </xf>
    <xf numFmtId="0" fontId="29" fillId="0" borderId="0" xfId="0" applyFont="1" applyAlignment="1">
      <alignment horizontal="center"/>
    </xf>
    <xf numFmtId="0" fontId="29" fillId="0" borderId="15" xfId="0" applyFont="1" applyBorder="1" applyAlignment="1">
      <alignment horizontal="center"/>
    </xf>
    <xf numFmtId="0" fontId="44" fillId="0" borderId="0" xfId="0" applyFont="1" applyAlignment="1">
      <alignment horizontal="left" vertical="top" wrapText="1"/>
    </xf>
    <xf numFmtId="0" fontId="44" fillId="0" borderId="0" xfId="0" applyFont="1" applyAlignment="1">
      <alignment horizontal="left" vertical="top"/>
    </xf>
    <xf numFmtId="0" fontId="25" fillId="34" borderId="37" xfId="641" applyFont="1" applyFill="1" applyBorder="1" applyAlignment="1" applyProtection="1">
      <alignment horizontal="left" vertical="center" wrapText="1"/>
      <protection locked="0"/>
    </xf>
    <xf numFmtId="0" fontId="25" fillId="34" borderId="38" xfId="641" applyFont="1" applyFill="1" applyBorder="1" applyAlignment="1" applyProtection="1">
      <alignment horizontal="left" vertical="center" wrapText="1"/>
      <protection locked="0"/>
    </xf>
    <xf numFmtId="0" fontId="46" fillId="26" borderId="39" xfId="640" applyFont="1" applyFill="1" applyBorder="1" applyAlignment="1">
      <alignment horizontal="left" vertical="center" wrapText="1"/>
    </xf>
    <xf numFmtId="0" fontId="46" fillId="26" borderId="37" xfId="640" applyFont="1" applyFill="1" applyBorder="1" applyAlignment="1">
      <alignment horizontal="left" vertical="center" wrapText="1"/>
    </xf>
    <xf numFmtId="0" fontId="34" fillId="29" borderId="41" xfId="640" applyFont="1" applyFill="1" applyBorder="1" applyAlignment="1">
      <alignment horizontal="left" vertical="center" wrapText="1"/>
    </xf>
    <xf numFmtId="0" fontId="34" fillId="29" borderId="33" xfId="640" applyFont="1" applyFill="1" applyBorder="1" applyAlignment="1">
      <alignment horizontal="left" vertical="center" wrapText="1"/>
    </xf>
    <xf numFmtId="0" fontId="51" fillId="36" borderId="44" xfId="640" applyFont="1" applyFill="1" applyBorder="1" applyAlignment="1">
      <alignment horizontal="center" vertical="center" wrapText="1"/>
    </xf>
    <xf numFmtId="0" fontId="51" fillId="36" borderId="45" xfId="640" applyFont="1" applyFill="1" applyBorder="1" applyAlignment="1">
      <alignment horizontal="center" vertical="center" wrapText="1"/>
    </xf>
    <xf numFmtId="0" fontId="51" fillId="36" borderId="46" xfId="640" applyFont="1" applyFill="1" applyBorder="1" applyAlignment="1">
      <alignment horizontal="center" vertical="center" wrapText="1"/>
    </xf>
    <xf numFmtId="0" fontId="29" fillId="24" borderId="8" xfId="641" applyFont="1" applyFill="1" applyBorder="1" applyAlignment="1">
      <alignment horizontal="left" vertical="center" wrapText="1"/>
    </xf>
    <xf numFmtId="0" fontId="28" fillId="34" borderId="8" xfId="640" applyFont="1" applyFill="1" applyBorder="1" applyAlignment="1" applyProtection="1">
      <alignment horizontal="left" vertical="center" wrapText="1"/>
      <protection locked="0"/>
    </xf>
    <xf numFmtId="0" fontId="32" fillId="26" borderId="47" xfId="640" applyFont="1" applyFill="1" applyBorder="1" applyAlignment="1">
      <alignment horizontal="center" vertical="center" wrapText="1"/>
    </xf>
    <xf numFmtId="0" fontId="32" fillId="26" borderId="33" xfId="640" applyFont="1" applyFill="1" applyBorder="1" applyAlignment="1">
      <alignment horizontal="center" vertical="center" wrapText="1"/>
    </xf>
    <xf numFmtId="0" fontId="32" fillId="26" borderId="40" xfId="640" applyFont="1" applyFill="1" applyBorder="1" applyAlignment="1">
      <alignment horizontal="center" vertical="center" wrapText="1"/>
    </xf>
    <xf numFmtId="0" fontId="48" fillId="37" borderId="0" xfId="641" applyFont="1" applyFill="1" applyAlignment="1">
      <alignment horizontal="center" vertical="center" wrapText="1"/>
    </xf>
    <xf numFmtId="0" fontId="3" fillId="0" borderId="19" xfId="0" applyFont="1" applyFill="1" applyBorder="1" applyAlignment="1">
      <alignment horizontal="center" vertical="center" wrapText="1"/>
    </xf>
    <xf numFmtId="0" fontId="34" fillId="24" borderId="8" xfId="641" applyFont="1" applyFill="1" applyBorder="1" applyAlignment="1">
      <alignment horizontal="left" vertical="center" wrapText="1"/>
    </xf>
    <xf numFmtId="0" fontId="34" fillId="24" borderId="22" xfId="641" applyFont="1" applyFill="1" applyBorder="1" applyAlignment="1">
      <alignment horizontal="left" vertical="center" wrapText="1"/>
    </xf>
    <xf numFmtId="0" fontId="28" fillId="0" borderId="19" xfId="0" applyFont="1" applyFill="1" applyBorder="1" applyAlignment="1">
      <alignment horizontal="center" vertical="center" wrapText="1"/>
    </xf>
    <xf numFmtId="0" fontId="28" fillId="0" borderId="19" xfId="641" applyFont="1" applyBorder="1" applyAlignment="1">
      <alignment horizontal="center" vertical="center" wrapText="1"/>
    </xf>
    <xf numFmtId="0" fontId="28" fillId="0" borderId="29" xfId="641" applyFont="1" applyBorder="1" applyAlignment="1">
      <alignment horizontal="center" vertical="center" wrapText="1"/>
    </xf>
    <xf numFmtId="0" fontId="3" fillId="32" borderId="21" xfId="0" applyFont="1" applyFill="1" applyBorder="1" applyAlignment="1" applyProtection="1">
      <alignment vertical="center" wrapText="1"/>
      <protection hidden="1"/>
    </xf>
    <xf numFmtId="0" fontId="0" fillId="0" borderId="32" xfId="0" applyBorder="1" applyAlignment="1" applyProtection="1">
      <alignment vertical="center" wrapText="1"/>
      <protection hidden="1"/>
    </xf>
    <xf numFmtId="0" fontId="0" fillId="0" borderId="27" xfId="0" applyBorder="1" applyAlignment="1" applyProtection="1">
      <alignment vertical="center" wrapText="1"/>
      <protection hidden="1"/>
    </xf>
    <xf numFmtId="0" fontId="3" fillId="34" borderId="8" xfId="0" applyFont="1" applyFill="1" applyBorder="1" applyAlignment="1" applyProtection="1">
      <alignment vertical="center" wrapText="1"/>
      <protection locked="0"/>
    </xf>
    <xf numFmtId="0" fontId="0" fillId="34" borderId="8" xfId="0" applyFill="1" applyBorder="1" applyAlignment="1" applyProtection="1">
      <alignment vertical="center" wrapText="1"/>
      <protection locked="0"/>
    </xf>
    <xf numFmtId="0" fontId="55" fillId="36" borderId="21" xfId="0" applyFont="1" applyFill="1" applyBorder="1" applyAlignment="1" applyProtection="1">
      <alignment horizontal="left" vertical="center" wrapText="1"/>
      <protection hidden="1"/>
    </xf>
    <xf numFmtId="0" fontId="55" fillId="36" borderId="32" xfId="0" applyFont="1" applyFill="1" applyBorder="1" applyAlignment="1" applyProtection="1">
      <alignment horizontal="left" vertical="center" wrapText="1"/>
      <protection hidden="1"/>
    </xf>
    <xf numFmtId="0" fontId="55" fillId="36" borderId="27" xfId="0" applyFont="1" applyFill="1" applyBorder="1" applyAlignment="1" applyProtection="1">
      <alignment horizontal="left" vertical="center" wrapText="1"/>
      <protection hidden="1"/>
    </xf>
    <xf numFmtId="0" fontId="3" fillId="34" borderId="24" xfId="0" applyFont="1" applyFill="1" applyBorder="1" applyAlignment="1" applyProtection="1">
      <alignment vertical="center" wrapText="1"/>
      <protection locked="0"/>
    </xf>
    <xf numFmtId="0" fontId="0" fillId="34" borderId="24" xfId="0" applyFill="1" applyBorder="1" applyAlignment="1" applyProtection="1">
      <alignment vertical="center" wrapText="1"/>
      <protection locked="0"/>
    </xf>
    <xf numFmtId="0" fontId="53" fillId="34" borderId="35" xfId="0" applyFont="1" applyFill="1" applyBorder="1" applyAlignment="1" applyProtection="1">
      <alignment horizontal="left" vertical="center" wrapText="1"/>
      <protection locked="0"/>
    </xf>
    <xf numFmtId="0" fontId="53" fillId="34" borderId="36" xfId="0" applyFont="1" applyFill="1" applyBorder="1" applyAlignment="1" applyProtection="1">
      <alignment horizontal="left" vertical="center" wrapText="1"/>
      <protection locked="0"/>
    </xf>
    <xf numFmtId="0" fontId="46" fillId="32" borderId="34" xfId="0" applyFont="1" applyFill="1" applyBorder="1" applyAlignment="1" applyProtection="1">
      <alignment horizontal="left" vertical="center" wrapText="1"/>
      <protection hidden="1"/>
    </xf>
    <xf numFmtId="0" fontId="46" fillId="32" borderId="35" xfId="0" applyFont="1" applyFill="1" applyBorder="1" applyAlignment="1" applyProtection="1">
      <alignment horizontal="left" vertical="center" wrapText="1"/>
      <protection hidden="1"/>
    </xf>
    <xf numFmtId="0" fontId="54" fillId="0" borderId="8" xfId="682" applyFont="1" applyBorder="1" applyAlignment="1" applyProtection="1">
      <alignment horizontal="left" vertical="center"/>
      <protection hidden="1"/>
    </xf>
    <xf numFmtId="0" fontId="54" fillId="0" borderId="22" xfId="682" applyFont="1" applyBorder="1" applyAlignment="1" applyProtection="1">
      <alignment horizontal="left" vertical="center"/>
      <protection hidden="1"/>
    </xf>
    <xf numFmtId="0" fontId="3" fillId="0" borderId="8" xfId="682" applyFont="1" applyBorder="1" applyAlignment="1" applyProtection="1">
      <alignment horizontal="left" vertical="center"/>
      <protection hidden="1"/>
    </xf>
    <xf numFmtId="0" fontId="3" fillId="0" borderId="22" xfId="682" applyFont="1" applyBorder="1" applyAlignment="1" applyProtection="1">
      <alignment horizontal="left" vertical="center"/>
      <protection hidden="1"/>
    </xf>
    <xf numFmtId="0" fontId="54" fillId="0" borderId="30" xfId="682" applyFont="1" applyBorder="1" applyAlignment="1" applyProtection="1">
      <alignment horizontal="left" vertical="center"/>
      <protection hidden="1"/>
    </xf>
    <xf numFmtId="0" fontId="54" fillId="0" borderId="31" xfId="682" applyFont="1" applyBorder="1" applyAlignment="1" applyProtection="1">
      <alignment horizontal="left" vertical="center"/>
      <protection hidden="1"/>
    </xf>
    <xf numFmtId="0" fontId="4" fillId="24" borderId="8" xfId="641" applyFont="1" applyFill="1" applyBorder="1" applyAlignment="1" applyProtection="1">
      <alignment horizontal="left" vertical="center" wrapText="1"/>
      <protection hidden="1"/>
    </xf>
    <xf numFmtId="0" fontId="4" fillId="24" borderId="22" xfId="641" applyFont="1" applyFill="1" applyBorder="1" applyAlignment="1" applyProtection="1">
      <alignment horizontal="left" vertical="center" wrapText="1"/>
      <protection hidden="1"/>
    </xf>
    <xf numFmtId="0" fontId="3" fillId="0" borderId="8" xfId="682" applyFont="1" applyBorder="1" applyAlignment="1" applyProtection="1">
      <alignment horizontal="left" vertical="center" wrapText="1"/>
      <protection hidden="1"/>
    </xf>
    <xf numFmtId="0" fontId="3" fillId="0" borderId="22" xfId="682" applyFont="1" applyBorder="1" applyAlignment="1" applyProtection="1">
      <alignment horizontal="left" vertical="center" wrapText="1"/>
      <protection hidden="1"/>
    </xf>
    <xf numFmtId="0" fontId="46" fillId="26" borderId="34" xfId="640" applyFont="1" applyFill="1" applyBorder="1" applyAlignment="1">
      <alignment horizontal="left" vertical="center" wrapText="1"/>
    </xf>
    <xf numFmtId="0" fontId="46" fillId="26" borderId="35" xfId="640" applyFont="1" applyFill="1" applyBorder="1" applyAlignment="1">
      <alignment horizontal="left" vertical="center" wrapText="1"/>
    </xf>
    <xf numFmtId="0" fontId="46" fillId="26" borderId="36" xfId="640" applyFont="1" applyFill="1" applyBorder="1" applyAlignment="1">
      <alignment horizontal="left" vertical="center" wrapText="1"/>
    </xf>
    <xf numFmtId="0" fontId="4" fillId="24" borderId="19" xfId="641" applyFont="1" applyFill="1" applyBorder="1" applyAlignment="1">
      <alignment horizontal="left" vertical="center" wrapText="1"/>
    </xf>
    <xf numFmtId="0" fontId="4" fillId="24" borderId="8" xfId="641" applyFont="1" applyFill="1" applyBorder="1" applyAlignment="1">
      <alignment horizontal="left" vertical="center" wrapText="1"/>
    </xf>
    <xf numFmtId="0" fontId="4" fillId="24" borderId="22" xfId="641" applyFont="1" applyFill="1" applyBorder="1" applyAlignment="1">
      <alignment horizontal="left" vertical="center" wrapText="1"/>
    </xf>
    <xf numFmtId="0" fontId="51" fillId="32" borderId="29" xfId="640" applyFont="1" applyFill="1" applyBorder="1" applyAlignment="1">
      <alignment horizontal="left" vertical="center" wrapText="1"/>
    </xf>
    <xf numFmtId="0" fontId="51" fillId="32" borderId="30" xfId="640" applyFont="1" applyFill="1" applyBorder="1" applyAlignment="1">
      <alignment horizontal="left" vertical="center" wrapText="1"/>
    </xf>
  </cellXfs>
  <cellStyles count="843">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362" xr:uid="{00000000-0005-0000-0000-000069010000}"/>
    <cellStyle name="Berekening 10 3" xfId="363" xr:uid="{00000000-0005-0000-0000-00006A010000}"/>
    <cellStyle name="Berekening 11" xfId="364" xr:uid="{00000000-0005-0000-0000-00006B010000}"/>
    <cellStyle name="Berekening 11 2" xfId="365" xr:uid="{00000000-0005-0000-0000-00006C010000}"/>
    <cellStyle name="Berekening 11 3" xfId="366" xr:uid="{00000000-0005-0000-0000-00006D010000}"/>
    <cellStyle name="Berekening 12" xfId="367" xr:uid="{00000000-0005-0000-0000-00006E010000}"/>
    <cellStyle name="Berekening 12 2" xfId="368" xr:uid="{00000000-0005-0000-0000-00006F010000}"/>
    <cellStyle name="Berekening 12 3" xfId="369" xr:uid="{00000000-0005-0000-0000-000070010000}"/>
    <cellStyle name="Berekening 13" xfId="370" xr:uid="{00000000-0005-0000-0000-000071010000}"/>
    <cellStyle name="Berekening 13 2" xfId="371" xr:uid="{00000000-0005-0000-0000-000072010000}"/>
    <cellStyle name="Berekening 13 3" xfId="372" xr:uid="{00000000-0005-0000-0000-000073010000}"/>
    <cellStyle name="Berekening 14" xfId="373" xr:uid="{00000000-0005-0000-0000-000074010000}"/>
    <cellStyle name="Berekening 14 2" xfId="374" xr:uid="{00000000-0005-0000-0000-000075010000}"/>
    <cellStyle name="Berekening 14 3" xfId="375" xr:uid="{00000000-0005-0000-0000-000076010000}"/>
    <cellStyle name="Berekening 15" xfId="376" xr:uid="{00000000-0005-0000-0000-000077010000}"/>
    <cellStyle name="Berekening 15 2" xfId="377" xr:uid="{00000000-0005-0000-0000-000078010000}"/>
    <cellStyle name="Berekening 15 3" xfId="378" xr:uid="{00000000-0005-0000-0000-000079010000}"/>
    <cellStyle name="Berekening 16" xfId="379" xr:uid="{00000000-0005-0000-0000-00007A010000}"/>
    <cellStyle name="Berekening 16 2" xfId="380" xr:uid="{00000000-0005-0000-0000-00007B010000}"/>
    <cellStyle name="Berekening 16 3" xfId="381" xr:uid="{00000000-0005-0000-0000-00007C010000}"/>
    <cellStyle name="Berekening 2" xfId="382" xr:uid="{00000000-0005-0000-0000-00007D010000}"/>
    <cellStyle name="Berekening 2 2" xfId="383" xr:uid="{00000000-0005-0000-0000-00007E010000}"/>
    <cellStyle name="Berekening 2 3" xfId="384" xr:uid="{00000000-0005-0000-0000-00007F010000}"/>
    <cellStyle name="Berekening 3" xfId="385" xr:uid="{00000000-0005-0000-0000-000080010000}"/>
    <cellStyle name="Berekening 3 2" xfId="386" xr:uid="{00000000-0005-0000-0000-000081010000}"/>
    <cellStyle name="Berekening 3 3" xfId="387" xr:uid="{00000000-0005-0000-0000-000082010000}"/>
    <cellStyle name="Berekening 4" xfId="388" xr:uid="{00000000-0005-0000-0000-000083010000}"/>
    <cellStyle name="Berekening 4 2" xfId="389" xr:uid="{00000000-0005-0000-0000-000084010000}"/>
    <cellStyle name="Berekening 4 3" xfId="390" xr:uid="{00000000-0005-0000-0000-000085010000}"/>
    <cellStyle name="Berekening 5" xfId="391" xr:uid="{00000000-0005-0000-0000-000086010000}"/>
    <cellStyle name="Berekening 5 2" xfId="392" xr:uid="{00000000-0005-0000-0000-000087010000}"/>
    <cellStyle name="Berekening 5 3" xfId="393" xr:uid="{00000000-0005-0000-0000-000088010000}"/>
    <cellStyle name="Berekening 6" xfId="394" xr:uid="{00000000-0005-0000-0000-000089010000}"/>
    <cellStyle name="Berekening 6 2" xfId="395" xr:uid="{00000000-0005-0000-0000-00008A010000}"/>
    <cellStyle name="Berekening 6 3" xfId="396" xr:uid="{00000000-0005-0000-0000-00008B010000}"/>
    <cellStyle name="Berekening 7" xfId="397" xr:uid="{00000000-0005-0000-0000-00008C010000}"/>
    <cellStyle name="Berekening 7 2" xfId="398" xr:uid="{00000000-0005-0000-0000-00008D010000}"/>
    <cellStyle name="Berekening 7 3" xfId="399" xr:uid="{00000000-0005-0000-0000-00008E010000}"/>
    <cellStyle name="Berekening 8" xfId="400" xr:uid="{00000000-0005-0000-0000-00008F010000}"/>
    <cellStyle name="Berekening 8 2" xfId="401" xr:uid="{00000000-0005-0000-0000-000090010000}"/>
    <cellStyle name="Berekening 8 3" xfId="402" xr:uid="{00000000-0005-0000-0000-000091010000}"/>
    <cellStyle name="Berekening 9" xfId="403" xr:uid="{00000000-0005-0000-0000-000092010000}"/>
    <cellStyle name="Berekening 9 2" xfId="404" xr:uid="{00000000-0005-0000-0000-000093010000}"/>
    <cellStyle name="Berekening 9 3" xfId="405" xr:uid="{00000000-0005-0000-0000-000094010000}"/>
    <cellStyle name="Controlecel 10" xfId="406" xr:uid="{00000000-0005-0000-0000-000095010000}"/>
    <cellStyle name="Controlecel 11" xfId="407" xr:uid="{00000000-0005-0000-0000-000096010000}"/>
    <cellStyle name="Controlecel 12" xfId="408" xr:uid="{00000000-0005-0000-0000-000097010000}"/>
    <cellStyle name="Controlecel 13" xfId="409" xr:uid="{00000000-0005-0000-0000-000098010000}"/>
    <cellStyle name="Controlecel 14" xfId="410" xr:uid="{00000000-0005-0000-0000-000099010000}"/>
    <cellStyle name="Controlecel 15" xfId="411" xr:uid="{00000000-0005-0000-0000-00009A010000}"/>
    <cellStyle name="Controlecel 16" xfId="412" xr:uid="{00000000-0005-0000-0000-00009B010000}"/>
    <cellStyle name="Controlecel 2" xfId="413" xr:uid="{00000000-0005-0000-0000-00009C010000}"/>
    <cellStyle name="Controlecel 3" xfId="414" xr:uid="{00000000-0005-0000-0000-00009D010000}"/>
    <cellStyle name="Controlecel 4" xfId="415" xr:uid="{00000000-0005-0000-0000-00009E010000}"/>
    <cellStyle name="Controlecel 5" xfId="416" xr:uid="{00000000-0005-0000-0000-00009F010000}"/>
    <cellStyle name="Controlecel 6" xfId="417" xr:uid="{00000000-0005-0000-0000-0000A0010000}"/>
    <cellStyle name="Controlecel 7" xfId="418" xr:uid="{00000000-0005-0000-0000-0000A1010000}"/>
    <cellStyle name="Controlecel 8" xfId="419" xr:uid="{00000000-0005-0000-0000-0000A2010000}"/>
    <cellStyle name="Controlecel 9" xfId="420" xr:uid="{00000000-0005-0000-0000-0000A3010000}"/>
    <cellStyle name="Euro" xfId="421" xr:uid="{00000000-0005-0000-0000-0000A4010000}"/>
    <cellStyle name="Euro 2" xfId="422" xr:uid="{00000000-0005-0000-0000-0000A5010000}"/>
    <cellStyle name="Euro 3" xfId="423" xr:uid="{00000000-0005-0000-0000-0000A6010000}"/>
    <cellStyle name="Euro 4" xfId="424" xr:uid="{00000000-0005-0000-0000-0000A7010000}"/>
    <cellStyle name="Euro 5" xfId="425" xr:uid="{00000000-0005-0000-0000-0000A8010000}"/>
    <cellStyle name="Gekoppelde cel 10" xfId="426" xr:uid="{00000000-0005-0000-0000-0000A9010000}"/>
    <cellStyle name="Gekoppelde cel 11" xfId="427" xr:uid="{00000000-0005-0000-0000-0000AA010000}"/>
    <cellStyle name="Gekoppelde cel 12" xfId="428" xr:uid="{00000000-0005-0000-0000-0000AB010000}"/>
    <cellStyle name="Gekoppelde cel 13" xfId="429" xr:uid="{00000000-0005-0000-0000-0000AC010000}"/>
    <cellStyle name="Gekoppelde cel 14" xfId="430" xr:uid="{00000000-0005-0000-0000-0000AD010000}"/>
    <cellStyle name="Gekoppelde cel 15" xfId="431" xr:uid="{00000000-0005-0000-0000-0000AE010000}"/>
    <cellStyle name="Gekoppelde cel 16" xfId="432" xr:uid="{00000000-0005-0000-0000-0000AF010000}"/>
    <cellStyle name="Gekoppelde cel 2" xfId="433" xr:uid="{00000000-0005-0000-0000-0000B0010000}"/>
    <cellStyle name="Gekoppelde cel 3" xfId="434" xr:uid="{00000000-0005-0000-0000-0000B1010000}"/>
    <cellStyle name="Gekoppelde cel 4" xfId="435" xr:uid="{00000000-0005-0000-0000-0000B2010000}"/>
    <cellStyle name="Gekoppelde cel 5" xfId="436" xr:uid="{00000000-0005-0000-0000-0000B3010000}"/>
    <cellStyle name="Gekoppelde cel 6" xfId="437" xr:uid="{00000000-0005-0000-0000-0000B4010000}"/>
    <cellStyle name="Gekoppelde cel 7" xfId="438" xr:uid="{00000000-0005-0000-0000-0000B5010000}"/>
    <cellStyle name="Gekoppelde cel 8" xfId="439" xr:uid="{00000000-0005-0000-0000-0000B6010000}"/>
    <cellStyle name="Gekoppelde cel 9" xfId="440" xr:uid="{00000000-0005-0000-0000-0000B7010000}"/>
    <cellStyle name="Goed 10" xfId="441" xr:uid="{00000000-0005-0000-0000-0000B8010000}"/>
    <cellStyle name="Goed 11" xfId="442" xr:uid="{00000000-0005-0000-0000-0000B9010000}"/>
    <cellStyle name="Goed 12" xfId="443" xr:uid="{00000000-0005-0000-0000-0000BA010000}"/>
    <cellStyle name="Goed 13" xfId="444" xr:uid="{00000000-0005-0000-0000-0000BB010000}"/>
    <cellStyle name="Goed 14" xfId="445" xr:uid="{00000000-0005-0000-0000-0000BC010000}"/>
    <cellStyle name="Goed 15" xfId="446" xr:uid="{00000000-0005-0000-0000-0000BD010000}"/>
    <cellStyle name="Goed 16" xfId="447" xr:uid="{00000000-0005-0000-0000-0000BE010000}"/>
    <cellStyle name="Goed 2" xfId="448" xr:uid="{00000000-0005-0000-0000-0000BF010000}"/>
    <cellStyle name="Goed 3" xfId="449" xr:uid="{00000000-0005-0000-0000-0000C0010000}"/>
    <cellStyle name="Goed 4" xfId="450" xr:uid="{00000000-0005-0000-0000-0000C1010000}"/>
    <cellStyle name="Goed 5" xfId="451" xr:uid="{00000000-0005-0000-0000-0000C2010000}"/>
    <cellStyle name="Goed 6" xfId="452" xr:uid="{00000000-0005-0000-0000-0000C3010000}"/>
    <cellStyle name="Goed 7" xfId="453" xr:uid="{00000000-0005-0000-0000-0000C4010000}"/>
    <cellStyle name="Goed 8" xfId="454" xr:uid="{00000000-0005-0000-0000-0000C5010000}"/>
    <cellStyle name="Goed 9" xfId="455" xr:uid="{00000000-0005-0000-0000-0000C6010000}"/>
    <cellStyle name="Invoer 10" xfId="456" xr:uid="{00000000-0005-0000-0000-0000C7010000}"/>
    <cellStyle name="Invoer 10 2" xfId="457" xr:uid="{00000000-0005-0000-0000-0000C8010000}"/>
    <cellStyle name="Invoer 10 3" xfId="458" xr:uid="{00000000-0005-0000-0000-0000C9010000}"/>
    <cellStyle name="Invoer 11" xfId="459" xr:uid="{00000000-0005-0000-0000-0000CA010000}"/>
    <cellStyle name="Invoer 11 2" xfId="460" xr:uid="{00000000-0005-0000-0000-0000CB010000}"/>
    <cellStyle name="Invoer 11 3" xfId="461" xr:uid="{00000000-0005-0000-0000-0000CC010000}"/>
    <cellStyle name="Invoer 12" xfId="462" xr:uid="{00000000-0005-0000-0000-0000CD010000}"/>
    <cellStyle name="Invoer 12 2" xfId="463" xr:uid="{00000000-0005-0000-0000-0000CE010000}"/>
    <cellStyle name="Invoer 12 3" xfId="464" xr:uid="{00000000-0005-0000-0000-0000CF010000}"/>
    <cellStyle name="Invoer 13" xfId="465" xr:uid="{00000000-0005-0000-0000-0000D0010000}"/>
    <cellStyle name="Invoer 13 2" xfId="466" xr:uid="{00000000-0005-0000-0000-0000D1010000}"/>
    <cellStyle name="Invoer 13 3" xfId="467" xr:uid="{00000000-0005-0000-0000-0000D2010000}"/>
    <cellStyle name="Invoer 14" xfId="468" xr:uid="{00000000-0005-0000-0000-0000D3010000}"/>
    <cellStyle name="Invoer 14 2" xfId="469" xr:uid="{00000000-0005-0000-0000-0000D4010000}"/>
    <cellStyle name="Invoer 14 3" xfId="470" xr:uid="{00000000-0005-0000-0000-0000D5010000}"/>
    <cellStyle name="Invoer 15" xfId="471" xr:uid="{00000000-0005-0000-0000-0000D6010000}"/>
    <cellStyle name="Invoer 15 2" xfId="472" xr:uid="{00000000-0005-0000-0000-0000D7010000}"/>
    <cellStyle name="Invoer 15 3" xfId="473" xr:uid="{00000000-0005-0000-0000-0000D8010000}"/>
    <cellStyle name="Invoer 16" xfId="474" xr:uid="{00000000-0005-0000-0000-0000D9010000}"/>
    <cellStyle name="Invoer 16 2" xfId="475" xr:uid="{00000000-0005-0000-0000-0000DA010000}"/>
    <cellStyle name="Invoer 16 3" xfId="476" xr:uid="{00000000-0005-0000-0000-0000DB010000}"/>
    <cellStyle name="Invoer 2" xfId="477" xr:uid="{00000000-0005-0000-0000-0000DC010000}"/>
    <cellStyle name="Invoer 2 2" xfId="478" xr:uid="{00000000-0005-0000-0000-0000DD010000}"/>
    <cellStyle name="Invoer 2 3" xfId="479" xr:uid="{00000000-0005-0000-0000-0000DE010000}"/>
    <cellStyle name="Invoer 3" xfId="480" xr:uid="{00000000-0005-0000-0000-0000DF010000}"/>
    <cellStyle name="Invoer 3 2" xfId="481" xr:uid="{00000000-0005-0000-0000-0000E0010000}"/>
    <cellStyle name="Invoer 3 3" xfId="482" xr:uid="{00000000-0005-0000-0000-0000E1010000}"/>
    <cellStyle name="Invoer 4" xfId="483" xr:uid="{00000000-0005-0000-0000-0000E2010000}"/>
    <cellStyle name="Invoer 4 2" xfId="484" xr:uid="{00000000-0005-0000-0000-0000E3010000}"/>
    <cellStyle name="Invoer 4 3" xfId="485" xr:uid="{00000000-0005-0000-0000-0000E4010000}"/>
    <cellStyle name="Invoer 5" xfId="486" xr:uid="{00000000-0005-0000-0000-0000E5010000}"/>
    <cellStyle name="Invoer 5 2" xfId="487" xr:uid="{00000000-0005-0000-0000-0000E6010000}"/>
    <cellStyle name="Invoer 5 3" xfId="488" xr:uid="{00000000-0005-0000-0000-0000E7010000}"/>
    <cellStyle name="Invoer 6" xfId="489" xr:uid="{00000000-0005-0000-0000-0000E8010000}"/>
    <cellStyle name="Invoer 6 2" xfId="490" xr:uid="{00000000-0005-0000-0000-0000E9010000}"/>
    <cellStyle name="Invoer 6 3" xfId="491" xr:uid="{00000000-0005-0000-0000-0000EA010000}"/>
    <cellStyle name="Invoer 7" xfId="492" xr:uid="{00000000-0005-0000-0000-0000EB010000}"/>
    <cellStyle name="Invoer 7 2" xfId="493" xr:uid="{00000000-0005-0000-0000-0000EC010000}"/>
    <cellStyle name="Invoer 7 3" xfId="494" xr:uid="{00000000-0005-0000-0000-0000ED010000}"/>
    <cellStyle name="Invoer 8" xfId="495" xr:uid="{00000000-0005-0000-0000-0000EE010000}"/>
    <cellStyle name="Invoer 8 2" xfId="496" xr:uid="{00000000-0005-0000-0000-0000EF010000}"/>
    <cellStyle name="Invoer 8 3" xfId="497" xr:uid="{00000000-0005-0000-0000-0000F0010000}"/>
    <cellStyle name="Invoer 9" xfId="498" xr:uid="{00000000-0005-0000-0000-0000F1010000}"/>
    <cellStyle name="Invoer 9 2" xfId="499" xr:uid="{00000000-0005-0000-0000-0000F2010000}"/>
    <cellStyle name="Invoer 9 3" xfId="500" xr:uid="{00000000-0005-0000-0000-0000F3010000}"/>
    <cellStyle name="Kop 1 10" xfId="501" xr:uid="{00000000-0005-0000-0000-0000F4010000}"/>
    <cellStyle name="Kop 1 11" xfId="502" xr:uid="{00000000-0005-0000-0000-0000F5010000}"/>
    <cellStyle name="Kop 1 12" xfId="503" xr:uid="{00000000-0005-0000-0000-0000F6010000}"/>
    <cellStyle name="Kop 1 13" xfId="504" xr:uid="{00000000-0005-0000-0000-0000F7010000}"/>
    <cellStyle name="Kop 1 14" xfId="505" xr:uid="{00000000-0005-0000-0000-0000F8010000}"/>
    <cellStyle name="Kop 1 15" xfId="506" xr:uid="{00000000-0005-0000-0000-0000F9010000}"/>
    <cellStyle name="Kop 1 16" xfId="507" xr:uid="{00000000-0005-0000-0000-0000FA010000}"/>
    <cellStyle name="Kop 1 2" xfId="508" xr:uid="{00000000-0005-0000-0000-0000FB010000}"/>
    <cellStyle name="Kop 1 3" xfId="509" xr:uid="{00000000-0005-0000-0000-0000FC010000}"/>
    <cellStyle name="Kop 1 4" xfId="510" xr:uid="{00000000-0005-0000-0000-0000FD010000}"/>
    <cellStyle name="Kop 1 5" xfId="511" xr:uid="{00000000-0005-0000-0000-0000FE010000}"/>
    <cellStyle name="Kop 1 6" xfId="512" xr:uid="{00000000-0005-0000-0000-0000FF010000}"/>
    <cellStyle name="Kop 1 7" xfId="513" xr:uid="{00000000-0005-0000-0000-000000020000}"/>
    <cellStyle name="Kop 1 8" xfId="514" xr:uid="{00000000-0005-0000-0000-000001020000}"/>
    <cellStyle name="Kop 1 9" xfId="515" xr:uid="{00000000-0005-0000-0000-000002020000}"/>
    <cellStyle name="Kop 2 10" xfId="516" xr:uid="{00000000-0005-0000-0000-000003020000}"/>
    <cellStyle name="Kop 2 11" xfId="517" xr:uid="{00000000-0005-0000-0000-000004020000}"/>
    <cellStyle name="Kop 2 12" xfId="518" xr:uid="{00000000-0005-0000-0000-000005020000}"/>
    <cellStyle name="Kop 2 13" xfId="519" xr:uid="{00000000-0005-0000-0000-000006020000}"/>
    <cellStyle name="Kop 2 14" xfId="520" xr:uid="{00000000-0005-0000-0000-000007020000}"/>
    <cellStyle name="Kop 2 15" xfId="521" xr:uid="{00000000-0005-0000-0000-000008020000}"/>
    <cellStyle name="Kop 2 16" xfId="522" xr:uid="{00000000-0005-0000-0000-000009020000}"/>
    <cellStyle name="Kop 2 2" xfId="523" xr:uid="{00000000-0005-0000-0000-00000A020000}"/>
    <cellStyle name="Kop 2 3" xfId="524" xr:uid="{00000000-0005-0000-0000-00000B020000}"/>
    <cellStyle name="Kop 2 4" xfId="525" xr:uid="{00000000-0005-0000-0000-00000C020000}"/>
    <cellStyle name="Kop 2 5" xfId="526" xr:uid="{00000000-0005-0000-0000-00000D020000}"/>
    <cellStyle name="Kop 2 6" xfId="527" xr:uid="{00000000-0005-0000-0000-00000E020000}"/>
    <cellStyle name="Kop 2 7" xfId="528" xr:uid="{00000000-0005-0000-0000-00000F020000}"/>
    <cellStyle name="Kop 2 8" xfId="529" xr:uid="{00000000-0005-0000-0000-000010020000}"/>
    <cellStyle name="Kop 2 9" xfId="530" xr:uid="{00000000-0005-0000-0000-000011020000}"/>
    <cellStyle name="Kop 3 10" xfId="531" xr:uid="{00000000-0005-0000-0000-000012020000}"/>
    <cellStyle name="Kop 3 11" xfId="532" xr:uid="{00000000-0005-0000-0000-000013020000}"/>
    <cellStyle name="Kop 3 12" xfId="533" xr:uid="{00000000-0005-0000-0000-000014020000}"/>
    <cellStyle name="Kop 3 13" xfId="534" xr:uid="{00000000-0005-0000-0000-000015020000}"/>
    <cellStyle name="Kop 3 14" xfId="535" xr:uid="{00000000-0005-0000-0000-000016020000}"/>
    <cellStyle name="Kop 3 15" xfId="536" xr:uid="{00000000-0005-0000-0000-000017020000}"/>
    <cellStyle name="Kop 3 16" xfId="537" xr:uid="{00000000-0005-0000-0000-000018020000}"/>
    <cellStyle name="Kop 3 2" xfId="538" xr:uid="{00000000-0005-0000-0000-000019020000}"/>
    <cellStyle name="Kop 3 3" xfId="539" xr:uid="{00000000-0005-0000-0000-00001A020000}"/>
    <cellStyle name="Kop 3 4" xfId="540" xr:uid="{00000000-0005-0000-0000-00001B020000}"/>
    <cellStyle name="Kop 3 5" xfId="541" xr:uid="{00000000-0005-0000-0000-00001C020000}"/>
    <cellStyle name="Kop 3 6" xfId="542" xr:uid="{00000000-0005-0000-0000-00001D020000}"/>
    <cellStyle name="Kop 3 7" xfId="543" xr:uid="{00000000-0005-0000-0000-00001E020000}"/>
    <cellStyle name="Kop 3 8" xfId="544" xr:uid="{00000000-0005-0000-0000-00001F020000}"/>
    <cellStyle name="Kop 3 9" xfId="545" xr:uid="{00000000-0005-0000-0000-000020020000}"/>
    <cellStyle name="Kop 4 10" xfId="546" xr:uid="{00000000-0005-0000-0000-000021020000}"/>
    <cellStyle name="Kop 4 11" xfId="547" xr:uid="{00000000-0005-0000-0000-000022020000}"/>
    <cellStyle name="Kop 4 12" xfId="548" xr:uid="{00000000-0005-0000-0000-000023020000}"/>
    <cellStyle name="Kop 4 13" xfId="549" xr:uid="{00000000-0005-0000-0000-000024020000}"/>
    <cellStyle name="Kop 4 14" xfId="550" xr:uid="{00000000-0005-0000-0000-000025020000}"/>
    <cellStyle name="Kop 4 15" xfId="551" xr:uid="{00000000-0005-0000-0000-000026020000}"/>
    <cellStyle name="Kop 4 16" xfId="552" xr:uid="{00000000-0005-0000-0000-000027020000}"/>
    <cellStyle name="Kop 4 2" xfId="553" xr:uid="{00000000-0005-0000-0000-000028020000}"/>
    <cellStyle name="Kop 4 3" xfId="554" xr:uid="{00000000-0005-0000-0000-000029020000}"/>
    <cellStyle name="Kop 4 4" xfId="555" xr:uid="{00000000-0005-0000-0000-00002A020000}"/>
    <cellStyle name="Kop 4 5" xfId="556" xr:uid="{00000000-0005-0000-0000-00002B020000}"/>
    <cellStyle name="Kop 4 6" xfId="557" xr:uid="{00000000-0005-0000-0000-00002C020000}"/>
    <cellStyle name="Kop 4 7" xfId="558" xr:uid="{00000000-0005-0000-0000-00002D020000}"/>
    <cellStyle name="Kop 4 8" xfId="559" xr:uid="{00000000-0005-0000-0000-00002E020000}"/>
    <cellStyle name="Kop 4 9" xfId="560" xr:uid="{00000000-0005-0000-0000-00002F020000}"/>
    <cellStyle name="Neutraal 10" xfId="561" xr:uid="{00000000-0005-0000-0000-000030020000}"/>
    <cellStyle name="Neutraal 11" xfId="562" xr:uid="{00000000-0005-0000-0000-000031020000}"/>
    <cellStyle name="Neutraal 12" xfId="563" xr:uid="{00000000-0005-0000-0000-000032020000}"/>
    <cellStyle name="Neutraal 13" xfId="564" xr:uid="{00000000-0005-0000-0000-000033020000}"/>
    <cellStyle name="Neutraal 14" xfId="565" xr:uid="{00000000-0005-0000-0000-000034020000}"/>
    <cellStyle name="Neutraal 15" xfId="566" xr:uid="{00000000-0005-0000-0000-000035020000}"/>
    <cellStyle name="Neutraal 16" xfId="567" xr:uid="{00000000-0005-0000-0000-000036020000}"/>
    <cellStyle name="Neutraal 2" xfId="568" xr:uid="{00000000-0005-0000-0000-000037020000}"/>
    <cellStyle name="Neutraal 3" xfId="569" xr:uid="{00000000-0005-0000-0000-000038020000}"/>
    <cellStyle name="Neutraal 4" xfId="570" xr:uid="{00000000-0005-0000-0000-000039020000}"/>
    <cellStyle name="Neutraal 5" xfId="571" xr:uid="{00000000-0005-0000-0000-00003A020000}"/>
    <cellStyle name="Neutraal 6" xfId="572" xr:uid="{00000000-0005-0000-0000-00003B020000}"/>
    <cellStyle name="Neutraal 7" xfId="573" xr:uid="{00000000-0005-0000-0000-00003C020000}"/>
    <cellStyle name="Neutraal 8" xfId="574" xr:uid="{00000000-0005-0000-0000-00003D020000}"/>
    <cellStyle name="Neutraal 9" xfId="575" xr:uid="{00000000-0005-0000-0000-00003E020000}"/>
    <cellStyle name="Notitie 10" xfId="576" xr:uid="{00000000-0005-0000-0000-00003F020000}"/>
    <cellStyle name="Notitie 10 2" xfId="577" xr:uid="{00000000-0005-0000-0000-000040020000}"/>
    <cellStyle name="Notitie 10 3" xfId="578" xr:uid="{00000000-0005-0000-0000-000041020000}"/>
    <cellStyle name="Notitie 11" xfId="579" xr:uid="{00000000-0005-0000-0000-000042020000}"/>
    <cellStyle name="Notitie 11 2" xfId="580" xr:uid="{00000000-0005-0000-0000-000043020000}"/>
    <cellStyle name="Notitie 11 3" xfId="581" xr:uid="{00000000-0005-0000-0000-000044020000}"/>
    <cellStyle name="Notitie 12" xfId="582" xr:uid="{00000000-0005-0000-0000-000045020000}"/>
    <cellStyle name="Notitie 12 2" xfId="583" xr:uid="{00000000-0005-0000-0000-000046020000}"/>
    <cellStyle name="Notitie 12 3" xfId="584" xr:uid="{00000000-0005-0000-0000-000047020000}"/>
    <cellStyle name="Notitie 13" xfId="585" xr:uid="{00000000-0005-0000-0000-000048020000}"/>
    <cellStyle name="Notitie 13 2" xfId="586" xr:uid="{00000000-0005-0000-0000-000049020000}"/>
    <cellStyle name="Notitie 13 3" xfId="587" xr:uid="{00000000-0005-0000-0000-00004A020000}"/>
    <cellStyle name="Notitie 14" xfId="588" xr:uid="{00000000-0005-0000-0000-00004B020000}"/>
    <cellStyle name="Notitie 14 2" xfId="589" xr:uid="{00000000-0005-0000-0000-00004C020000}"/>
    <cellStyle name="Notitie 14 3" xfId="590" xr:uid="{00000000-0005-0000-0000-00004D020000}"/>
    <cellStyle name="Notitie 15" xfId="591" xr:uid="{00000000-0005-0000-0000-00004E020000}"/>
    <cellStyle name="Notitie 15 2" xfId="592" xr:uid="{00000000-0005-0000-0000-00004F020000}"/>
    <cellStyle name="Notitie 15 3" xfId="593" xr:uid="{00000000-0005-0000-0000-000050020000}"/>
    <cellStyle name="Notitie 16" xfId="594" xr:uid="{00000000-0005-0000-0000-000051020000}"/>
    <cellStyle name="Notitie 16 2" xfId="595" xr:uid="{00000000-0005-0000-0000-000052020000}"/>
    <cellStyle name="Notitie 16 3" xfId="596" xr:uid="{00000000-0005-0000-0000-000053020000}"/>
    <cellStyle name="Notitie 2" xfId="597" xr:uid="{00000000-0005-0000-0000-000054020000}"/>
    <cellStyle name="Notitie 2 2" xfId="598" xr:uid="{00000000-0005-0000-0000-000055020000}"/>
    <cellStyle name="Notitie 2 2 2" xfId="599" xr:uid="{00000000-0005-0000-0000-000056020000}"/>
    <cellStyle name="Notitie 2 2 3" xfId="600" xr:uid="{00000000-0005-0000-0000-000057020000}"/>
    <cellStyle name="Notitie 2 3" xfId="601" xr:uid="{00000000-0005-0000-0000-000058020000}"/>
    <cellStyle name="Notitie 2 4" xfId="602" xr:uid="{00000000-0005-0000-0000-000059020000}"/>
    <cellStyle name="Notitie 3" xfId="603" xr:uid="{00000000-0005-0000-0000-00005A020000}"/>
    <cellStyle name="Notitie 3 2" xfId="604" xr:uid="{00000000-0005-0000-0000-00005B020000}"/>
    <cellStyle name="Notitie 3 3" xfId="605" xr:uid="{00000000-0005-0000-0000-00005C020000}"/>
    <cellStyle name="Notitie 4" xfId="606" xr:uid="{00000000-0005-0000-0000-00005D020000}"/>
    <cellStyle name="Notitie 4 2" xfId="607" xr:uid="{00000000-0005-0000-0000-00005E020000}"/>
    <cellStyle name="Notitie 4 3" xfId="608" xr:uid="{00000000-0005-0000-0000-00005F020000}"/>
    <cellStyle name="Notitie 5" xfId="609" xr:uid="{00000000-0005-0000-0000-000060020000}"/>
    <cellStyle name="Notitie 5 2" xfId="610" xr:uid="{00000000-0005-0000-0000-000061020000}"/>
    <cellStyle name="Notitie 5 3" xfId="611" xr:uid="{00000000-0005-0000-0000-000062020000}"/>
    <cellStyle name="Notitie 6" xfId="612" xr:uid="{00000000-0005-0000-0000-000063020000}"/>
    <cellStyle name="Notitie 6 2" xfId="613" xr:uid="{00000000-0005-0000-0000-000064020000}"/>
    <cellStyle name="Notitie 6 3" xfId="614" xr:uid="{00000000-0005-0000-0000-000065020000}"/>
    <cellStyle name="Notitie 7" xfId="615" xr:uid="{00000000-0005-0000-0000-000066020000}"/>
    <cellStyle name="Notitie 7 2" xfId="616" xr:uid="{00000000-0005-0000-0000-000067020000}"/>
    <cellStyle name="Notitie 7 3" xfId="617" xr:uid="{00000000-0005-0000-0000-000068020000}"/>
    <cellStyle name="Notitie 8" xfId="618" xr:uid="{00000000-0005-0000-0000-000069020000}"/>
    <cellStyle name="Notitie 8 2" xfId="619" xr:uid="{00000000-0005-0000-0000-00006A020000}"/>
    <cellStyle name="Notitie 8 3" xfId="620" xr:uid="{00000000-0005-0000-0000-00006B020000}"/>
    <cellStyle name="Notitie 9" xfId="621" xr:uid="{00000000-0005-0000-0000-00006C020000}"/>
    <cellStyle name="Notitie 9 2" xfId="622" xr:uid="{00000000-0005-0000-0000-00006D020000}"/>
    <cellStyle name="Notitie 9 3" xfId="623" xr:uid="{00000000-0005-0000-0000-00006E020000}"/>
    <cellStyle name="Ongeldig 10" xfId="624" xr:uid="{00000000-0005-0000-0000-00006F020000}"/>
    <cellStyle name="Ongeldig 11" xfId="625" xr:uid="{00000000-0005-0000-0000-000070020000}"/>
    <cellStyle name="Ongeldig 12" xfId="626" xr:uid="{00000000-0005-0000-0000-000071020000}"/>
    <cellStyle name="Ongeldig 13" xfId="627" xr:uid="{00000000-0005-0000-0000-000072020000}"/>
    <cellStyle name="Ongeldig 14" xfId="628" xr:uid="{00000000-0005-0000-0000-000073020000}"/>
    <cellStyle name="Ongeldig 15" xfId="629" xr:uid="{00000000-0005-0000-0000-000074020000}"/>
    <cellStyle name="Ongeldig 16" xfId="630" xr:uid="{00000000-0005-0000-0000-000075020000}"/>
    <cellStyle name="Ongeldig 2" xfId="631" xr:uid="{00000000-0005-0000-0000-000076020000}"/>
    <cellStyle name="Ongeldig 3" xfId="632" xr:uid="{00000000-0005-0000-0000-000077020000}"/>
    <cellStyle name="Ongeldig 4" xfId="633" xr:uid="{00000000-0005-0000-0000-000078020000}"/>
    <cellStyle name="Ongeldig 5" xfId="634" xr:uid="{00000000-0005-0000-0000-000079020000}"/>
    <cellStyle name="Ongeldig 6" xfId="635" xr:uid="{00000000-0005-0000-0000-00007A020000}"/>
    <cellStyle name="Ongeldig 7" xfId="636" xr:uid="{00000000-0005-0000-0000-00007B020000}"/>
    <cellStyle name="Ongeldig 8" xfId="637" xr:uid="{00000000-0005-0000-0000-00007C020000}"/>
    <cellStyle name="Ongeldig 9" xfId="638" xr:uid="{00000000-0005-0000-0000-00007D020000}"/>
    <cellStyle name="Procent" xfId="639" builtinId="5"/>
    <cellStyle name="Standaard" xfId="0" builtinId="0"/>
    <cellStyle name="Standaard 10" xfId="640" xr:uid="{00000000-0005-0000-0000-000080020000}"/>
    <cellStyle name="Standaard 11" xfId="641" xr:uid="{00000000-0005-0000-0000-000081020000}"/>
    <cellStyle name="Standaard 12" xfId="642" xr:uid="{00000000-0005-0000-0000-000082020000}"/>
    <cellStyle name="Standaard 13" xfId="643" xr:uid="{00000000-0005-0000-0000-000083020000}"/>
    <cellStyle name="Standaard 14" xfId="644" xr:uid="{00000000-0005-0000-0000-000084020000}"/>
    <cellStyle name="Standaard 15" xfId="645" xr:uid="{00000000-0005-0000-0000-000085020000}"/>
    <cellStyle name="Standaard 16" xfId="646" xr:uid="{00000000-0005-0000-0000-000086020000}"/>
    <cellStyle name="Standaard 17" xfId="647" xr:uid="{00000000-0005-0000-0000-000087020000}"/>
    <cellStyle name="Standaard 18" xfId="648" xr:uid="{00000000-0005-0000-0000-000088020000}"/>
    <cellStyle name="Standaard 19" xfId="649" xr:uid="{00000000-0005-0000-0000-000089020000}"/>
    <cellStyle name="Standaard 19 2" xfId="650" xr:uid="{00000000-0005-0000-0000-00008A020000}"/>
    <cellStyle name="Standaard 19 2 2" xfId="651" xr:uid="{00000000-0005-0000-0000-00008B020000}"/>
    <cellStyle name="Standaard 19 2 3" xfId="652" xr:uid="{00000000-0005-0000-0000-00008C020000}"/>
    <cellStyle name="Standaard 19 2 4" xfId="653" xr:uid="{00000000-0005-0000-0000-00008D020000}"/>
    <cellStyle name="Standaard 19 3" xfId="654" xr:uid="{00000000-0005-0000-0000-00008E020000}"/>
    <cellStyle name="Standaard 2" xfId="655" xr:uid="{00000000-0005-0000-0000-00008F020000}"/>
    <cellStyle name="Standaard 2 2" xfId="656" xr:uid="{00000000-0005-0000-0000-000090020000}"/>
    <cellStyle name="Standaard 2 2 2" xfId="657" xr:uid="{00000000-0005-0000-0000-000091020000}"/>
    <cellStyle name="Standaard 2 3" xfId="658" xr:uid="{00000000-0005-0000-0000-000092020000}"/>
    <cellStyle name="Standaard 2 4" xfId="659" xr:uid="{00000000-0005-0000-0000-000093020000}"/>
    <cellStyle name="Standaard 20" xfId="660" xr:uid="{00000000-0005-0000-0000-000094020000}"/>
    <cellStyle name="Standaard 21" xfId="661" xr:uid="{00000000-0005-0000-0000-000095020000}"/>
    <cellStyle name="Standaard 22" xfId="662" xr:uid="{00000000-0005-0000-0000-000096020000}"/>
    <cellStyle name="Standaard 23" xfId="663" xr:uid="{00000000-0005-0000-0000-000097020000}"/>
    <cellStyle name="Standaard 24" xfId="664" xr:uid="{00000000-0005-0000-0000-000098020000}"/>
    <cellStyle name="Standaard 25" xfId="665" xr:uid="{00000000-0005-0000-0000-000099020000}"/>
    <cellStyle name="Standaard 25 2" xfId="666" xr:uid="{00000000-0005-0000-0000-00009A020000}"/>
    <cellStyle name="Standaard 25 2 2" xfId="667" xr:uid="{00000000-0005-0000-0000-00009B020000}"/>
    <cellStyle name="Standaard 25 2 2 2" xfId="668" xr:uid="{00000000-0005-0000-0000-00009C020000}"/>
    <cellStyle name="Standaard 25 2 3" xfId="669" xr:uid="{00000000-0005-0000-0000-00009D020000}"/>
    <cellStyle name="Standaard 25 3" xfId="670" xr:uid="{00000000-0005-0000-0000-00009E020000}"/>
    <cellStyle name="Standaard 25 3 2" xfId="671" xr:uid="{00000000-0005-0000-0000-00009F020000}"/>
    <cellStyle name="Standaard 25 3 2 2" xfId="672" xr:uid="{00000000-0005-0000-0000-0000A0020000}"/>
    <cellStyle name="Standaard 25 3 3" xfId="673" xr:uid="{00000000-0005-0000-0000-0000A1020000}"/>
    <cellStyle name="Standaard 25 4" xfId="674" xr:uid="{00000000-0005-0000-0000-0000A2020000}"/>
    <cellStyle name="Standaard 25 4 2" xfId="675" xr:uid="{00000000-0005-0000-0000-0000A3020000}"/>
    <cellStyle name="Standaard 25 5" xfId="676" xr:uid="{00000000-0005-0000-0000-0000A4020000}"/>
    <cellStyle name="Standaard 25 6" xfId="677" xr:uid="{00000000-0005-0000-0000-0000A5020000}"/>
    <cellStyle name="Standaard 25 7" xfId="678" xr:uid="{00000000-0005-0000-0000-0000A6020000}"/>
    <cellStyle name="Standaard 25 8" xfId="679" xr:uid="{00000000-0005-0000-0000-0000A7020000}"/>
    <cellStyle name="Standaard 25 9" xfId="680" xr:uid="{00000000-0005-0000-0000-0000A8020000}"/>
    <cellStyle name="Standaard 26" xfId="681" xr:uid="{00000000-0005-0000-0000-0000A9020000}"/>
    <cellStyle name="Standaard 27 2" xfId="682" xr:uid="{00000000-0005-0000-0000-0000AA020000}"/>
    <cellStyle name="Standaard 3" xfId="683" xr:uid="{00000000-0005-0000-0000-0000AB020000}"/>
    <cellStyle name="Standaard 3 2" xfId="684" xr:uid="{00000000-0005-0000-0000-0000AC020000}"/>
    <cellStyle name="Standaard 3 3" xfId="685" xr:uid="{00000000-0005-0000-0000-0000AD020000}"/>
    <cellStyle name="Standaard 35" xfId="686" xr:uid="{00000000-0005-0000-0000-0000AE020000}"/>
    <cellStyle name="Standaard 4" xfId="687" xr:uid="{00000000-0005-0000-0000-0000AF020000}"/>
    <cellStyle name="Standaard 5" xfId="688" xr:uid="{00000000-0005-0000-0000-0000B0020000}"/>
    <cellStyle name="Standaard 6" xfId="689" xr:uid="{00000000-0005-0000-0000-0000B1020000}"/>
    <cellStyle name="Standaard 7" xfId="690" xr:uid="{00000000-0005-0000-0000-0000B2020000}"/>
    <cellStyle name="Standaard 8" xfId="691" xr:uid="{00000000-0005-0000-0000-0000B3020000}"/>
    <cellStyle name="Standaard 9" xfId="692" xr:uid="{00000000-0005-0000-0000-0000B4020000}"/>
    <cellStyle name="Titel 10" xfId="693" xr:uid="{00000000-0005-0000-0000-0000B5020000}"/>
    <cellStyle name="Titel 11" xfId="694" xr:uid="{00000000-0005-0000-0000-0000B6020000}"/>
    <cellStyle name="Titel 12" xfId="695" xr:uid="{00000000-0005-0000-0000-0000B7020000}"/>
    <cellStyle name="Titel 13" xfId="696" xr:uid="{00000000-0005-0000-0000-0000B8020000}"/>
    <cellStyle name="Titel 14" xfId="697" xr:uid="{00000000-0005-0000-0000-0000B9020000}"/>
    <cellStyle name="Titel 15" xfId="698" xr:uid="{00000000-0005-0000-0000-0000BA020000}"/>
    <cellStyle name="Titel 16" xfId="699" xr:uid="{00000000-0005-0000-0000-0000BB020000}"/>
    <cellStyle name="Titel 2" xfId="700" xr:uid="{00000000-0005-0000-0000-0000BC020000}"/>
    <cellStyle name="Titel 3" xfId="701" xr:uid="{00000000-0005-0000-0000-0000BD020000}"/>
    <cellStyle name="Titel 4" xfId="702" xr:uid="{00000000-0005-0000-0000-0000BE020000}"/>
    <cellStyle name="Titel 5" xfId="703" xr:uid="{00000000-0005-0000-0000-0000BF020000}"/>
    <cellStyle name="Titel 6" xfId="704" xr:uid="{00000000-0005-0000-0000-0000C0020000}"/>
    <cellStyle name="Titel 7" xfId="705" xr:uid="{00000000-0005-0000-0000-0000C1020000}"/>
    <cellStyle name="Titel 8" xfId="706" xr:uid="{00000000-0005-0000-0000-0000C2020000}"/>
    <cellStyle name="Titel 9" xfId="707" xr:uid="{00000000-0005-0000-0000-0000C3020000}"/>
    <cellStyle name="Totaal 10" xfId="708" xr:uid="{00000000-0005-0000-0000-0000C4020000}"/>
    <cellStyle name="Totaal 10 2" xfId="709" xr:uid="{00000000-0005-0000-0000-0000C5020000}"/>
    <cellStyle name="Totaal 10 3" xfId="710" xr:uid="{00000000-0005-0000-0000-0000C6020000}"/>
    <cellStyle name="Totaal 11" xfId="711" xr:uid="{00000000-0005-0000-0000-0000C7020000}"/>
    <cellStyle name="Totaal 11 2" xfId="712" xr:uid="{00000000-0005-0000-0000-0000C8020000}"/>
    <cellStyle name="Totaal 11 3" xfId="713" xr:uid="{00000000-0005-0000-0000-0000C9020000}"/>
    <cellStyle name="Totaal 12" xfId="714" xr:uid="{00000000-0005-0000-0000-0000CA020000}"/>
    <cellStyle name="Totaal 12 2" xfId="715" xr:uid="{00000000-0005-0000-0000-0000CB020000}"/>
    <cellStyle name="Totaal 12 3" xfId="716" xr:uid="{00000000-0005-0000-0000-0000CC020000}"/>
    <cellStyle name="Totaal 13" xfId="717" xr:uid="{00000000-0005-0000-0000-0000CD020000}"/>
    <cellStyle name="Totaal 13 2" xfId="718" xr:uid="{00000000-0005-0000-0000-0000CE020000}"/>
    <cellStyle name="Totaal 13 3" xfId="719" xr:uid="{00000000-0005-0000-0000-0000CF020000}"/>
    <cellStyle name="Totaal 14" xfId="720" xr:uid="{00000000-0005-0000-0000-0000D0020000}"/>
    <cellStyle name="Totaal 14 2" xfId="721" xr:uid="{00000000-0005-0000-0000-0000D1020000}"/>
    <cellStyle name="Totaal 14 3" xfId="722" xr:uid="{00000000-0005-0000-0000-0000D2020000}"/>
    <cellStyle name="Totaal 15" xfId="723" xr:uid="{00000000-0005-0000-0000-0000D3020000}"/>
    <cellStyle name="Totaal 15 2" xfId="724" xr:uid="{00000000-0005-0000-0000-0000D4020000}"/>
    <cellStyle name="Totaal 15 3" xfId="725" xr:uid="{00000000-0005-0000-0000-0000D5020000}"/>
    <cellStyle name="Totaal 16" xfId="726" xr:uid="{00000000-0005-0000-0000-0000D6020000}"/>
    <cellStyle name="Totaal 16 2" xfId="727" xr:uid="{00000000-0005-0000-0000-0000D7020000}"/>
    <cellStyle name="Totaal 16 3" xfId="728" xr:uid="{00000000-0005-0000-0000-0000D8020000}"/>
    <cellStyle name="Totaal 2" xfId="729" xr:uid="{00000000-0005-0000-0000-0000D9020000}"/>
    <cellStyle name="Totaal 2 2" xfId="730" xr:uid="{00000000-0005-0000-0000-0000DA020000}"/>
    <cellStyle name="Totaal 2 3" xfId="731" xr:uid="{00000000-0005-0000-0000-0000DB020000}"/>
    <cellStyle name="Totaal 3" xfId="732" xr:uid="{00000000-0005-0000-0000-0000DC020000}"/>
    <cellStyle name="Totaal 3 2" xfId="733" xr:uid="{00000000-0005-0000-0000-0000DD020000}"/>
    <cellStyle name="Totaal 3 3" xfId="734" xr:uid="{00000000-0005-0000-0000-0000DE020000}"/>
    <cellStyle name="Totaal 4" xfId="735" xr:uid="{00000000-0005-0000-0000-0000DF020000}"/>
    <cellStyle name="Totaal 4 2" xfId="736" xr:uid="{00000000-0005-0000-0000-0000E0020000}"/>
    <cellStyle name="Totaal 4 3" xfId="737" xr:uid="{00000000-0005-0000-0000-0000E1020000}"/>
    <cellStyle name="Totaal 5" xfId="738" xr:uid="{00000000-0005-0000-0000-0000E2020000}"/>
    <cellStyle name="Totaal 5 2" xfId="739" xr:uid="{00000000-0005-0000-0000-0000E3020000}"/>
    <cellStyle name="Totaal 5 3" xfId="740" xr:uid="{00000000-0005-0000-0000-0000E4020000}"/>
    <cellStyle name="Totaal 6" xfId="741" xr:uid="{00000000-0005-0000-0000-0000E5020000}"/>
    <cellStyle name="Totaal 6 2" xfId="742" xr:uid="{00000000-0005-0000-0000-0000E6020000}"/>
    <cellStyle name="Totaal 6 3" xfId="743" xr:uid="{00000000-0005-0000-0000-0000E7020000}"/>
    <cellStyle name="Totaal 7" xfId="744" xr:uid="{00000000-0005-0000-0000-0000E8020000}"/>
    <cellStyle name="Totaal 7 2" xfId="745" xr:uid="{00000000-0005-0000-0000-0000E9020000}"/>
    <cellStyle name="Totaal 7 3" xfId="746" xr:uid="{00000000-0005-0000-0000-0000EA020000}"/>
    <cellStyle name="Totaal 8" xfId="747" xr:uid="{00000000-0005-0000-0000-0000EB020000}"/>
    <cellStyle name="Totaal 8 2" xfId="748" xr:uid="{00000000-0005-0000-0000-0000EC020000}"/>
    <cellStyle name="Totaal 8 3" xfId="749" xr:uid="{00000000-0005-0000-0000-0000ED020000}"/>
    <cellStyle name="Totaal 9" xfId="750" xr:uid="{00000000-0005-0000-0000-0000EE020000}"/>
    <cellStyle name="Totaal 9 2" xfId="751" xr:uid="{00000000-0005-0000-0000-0000EF020000}"/>
    <cellStyle name="Totaal 9 3" xfId="752" xr:uid="{00000000-0005-0000-0000-0000F0020000}"/>
    <cellStyle name="Uitvoer 10" xfId="753" xr:uid="{00000000-0005-0000-0000-0000F1020000}"/>
    <cellStyle name="Uitvoer 10 2" xfId="754" xr:uid="{00000000-0005-0000-0000-0000F2020000}"/>
    <cellStyle name="Uitvoer 10 3" xfId="755" xr:uid="{00000000-0005-0000-0000-0000F3020000}"/>
    <cellStyle name="Uitvoer 11" xfId="756" xr:uid="{00000000-0005-0000-0000-0000F4020000}"/>
    <cellStyle name="Uitvoer 11 2" xfId="757" xr:uid="{00000000-0005-0000-0000-0000F5020000}"/>
    <cellStyle name="Uitvoer 11 3" xfId="758" xr:uid="{00000000-0005-0000-0000-0000F6020000}"/>
    <cellStyle name="Uitvoer 12" xfId="759" xr:uid="{00000000-0005-0000-0000-0000F7020000}"/>
    <cellStyle name="Uitvoer 12 2" xfId="760" xr:uid="{00000000-0005-0000-0000-0000F8020000}"/>
    <cellStyle name="Uitvoer 12 3" xfId="761" xr:uid="{00000000-0005-0000-0000-0000F9020000}"/>
    <cellStyle name="Uitvoer 13" xfId="762" xr:uid="{00000000-0005-0000-0000-0000FA020000}"/>
    <cellStyle name="Uitvoer 13 2" xfId="763" xr:uid="{00000000-0005-0000-0000-0000FB020000}"/>
    <cellStyle name="Uitvoer 13 3" xfId="764" xr:uid="{00000000-0005-0000-0000-0000FC020000}"/>
    <cellStyle name="Uitvoer 14" xfId="765" xr:uid="{00000000-0005-0000-0000-0000FD020000}"/>
    <cellStyle name="Uitvoer 14 2" xfId="766" xr:uid="{00000000-0005-0000-0000-0000FE020000}"/>
    <cellStyle name="Uitvoer 14 3" xfId="767" xr:uid="{00000000-0005-0000-0000-0000FF020000}"/>
    <cellStyle name="Uitvoer 15" xfId="768" xr:uid="{00000000-0005-0000-0000-000000030000}"/>
    <cellStyle name="Uitvoer 15 2" xfId="769" xr:uid="{00000000-0005-0000-0000-000001030000}"/>
    <cellStyle name="Uitvoer 15 3" xfId="770" xr:uid="{00000000-0005-0000-0000-000002030000}"/>
    <cellStyle name="Uitvoer 16" xfId="771" xr:uid="{00000000-0005-0000-0000-000003030000}"/>
    <cellStyle name="Uitvoer 16 2" xfId="772" xr:uid="{00000000-0005-0000-0000-000004030000}"/>
    <cellStyle name="Uitvoer 16 3" xfId="773" xr:uid="{00000000-0005-0000-0000-000005030000}"/>
    <cellStyle name="Uitvoer 2" xfId="774" xr:uid="{00000000-0005-0000-0000-000006030000}"/>
    <cellStyle name="Uitvoer 2 2" xfId="775" xr:uid="{00000000-0005-0000-0000-000007030000}"/>
    <cellStyle name="Uitvoer 2 3" xfId="776" xr:uid="{00000000-0005-0000-0000-000008030000}"/>
    <cellStyle name="Uitvoer 3" xfId="777" xr:uid="{00000000-0005-0000-0000-000009030000}"/>
    <cellStyle name="Uitvoer 3 2" xfId="778" xr:uid="{00000000-0005-0000-0000-00000A030000}"/>
    <cellStyle name="Uitvoer 3 3" xfId="779" xr:uid="{00000000-0005-0000-0000-00000B030000}"/>
    <cellStyle name="Uitvoer 4" xfId="780" xr:uid="{00000000-0005-0000-0000-00000C030000}"/>
    <cellStyle name="Uitvoer 4 2" xfId="781" xr:uid="{00000000-0005-0000-0000-00000D030000}"/>
    <cellStyle name="Uitvoer 4 3" xfId="782" xr:uid="{00000000-0005-0000-0000-00000E030000}"/>
    <cellStyle name="Uitvoer 5" xfId="783" xr:uid="{00000000-0005-0000-0000-00000F030000}"/>
    <cellStyle name="Uitvoer 5 2" xfId="784" xr:uid="{00000000-0005-0000-0000-000010030000}"/>
    <cellStyle name="Uitvoer 5 3" xfId="785" xr:uid="{00000000-0005-0000-0000-000011030000}"/>
    <cellStyle name="Uitvoer 6" xfId="786" xr:uid="{00000000-0005-0000-0000-000012030000}"/>
    <cellStyle name="Uitvoer 6 2" xfId="787" xr:uid="{00000000-0005-0000-0000-000013030000}"/>
    <cellStyle name="Uitvoer 6 3" xfId="788" xr:uid="{00000000-0005-0000-0000-000014030000}"/>
    <cellStyle name="Uitvoer 7" xfId="789" xr:uid="{00000000-0005-0000-0000-000015030000}"/>
    <cellStyle name="Uitvoer 7 2" xfId="790" xr:uid="{00000000-0005-0000-0000-000016030000}"/>
    <cellStyle name="Uitvoer 7 3" xfId="791" xr:uid="{00000000-0005-0000-0000-000017030000}"/>
    <cellStyle name="Uitvoer 8" xfId="792" xr:uid="{00000000-0005-0000-0000-000018030000}"/>
    <cellStyle name="Uitvoer 8 2" xfId="793" xr:uid="{00000000-0005-0000-0000-000019030000}"/>
    <cellStyle name="Uitvoer 8 3" xfId="794" xr:uid="{00000000-0005-0000-0000-00001A030000}"/>
    <cellStyle name="Uitvoer 9" xfId="795" xr:uid="{00000000-0005-0000-0000-00001B030000}"/>
    <cellStyle name="Uitvoer 9 2" xfId="796" xr:uid="{00000000-0005-0000-0000-00001C030000}"/>
    <cellStyle name="Uitvoer 9 3" xfId="797" xr:uid="{00000000-0005-0000-0000-00001D030000}"/>
    <cellStyle name="Valuta" xfId="798" builtinId="4"/>
    <cellStyle name="Valuta 2" xfId="799" xr:uid="{00000000-0005-0000-0000-00001F030000}"/>
    <cellStyle name="Valuta 2 2" xfId="800" xr:uid="{00000000-0005-0000-0000-000020030000}"/>
    <cellStyle name="Valuta 2 2 2" xfId="801" xr:uid="{00000000-0005-0000-0000-000021030000}"/>
    <cellStyle name="Valuta 2 3" xfId="802" xr:uid="{00000000-0005-0000-0000-000022030000}"/>
    <cellStyle name="Valuta 2 4" xfId="803" xr:uid="{00000000-0005-0000-0000-000023030000}"/>
    <cellStyle name="Valuta 2 5" xfId="804" xr:uid="{00000000-0005-0000-0000-000024030000}"/>
    <cellStyle name="Valuta 3" xfId="805" xr:uid="{00000000-0005-0000-0000-000025030000}"/>
    <cellStyle name="Valuta 3 2" xfId="806" xr:uid="{00000000-0005-0000-0000-000026030000}"/>
    <cellStyle name="Valuta 3 2 2" xfId="807" xr:uid="{00000000-0005-0000-0000-000027030000}"/>
    <cellStyle name="Valuta 3 3" xfId="808" xr:uid="{00000000-0005-0000-0000-000028030000}"/>
    <cellStyle name="Valuta 3 4" xfId="809" xr:uid="{00000000-0005-0000-0000-000029030000}"/>
    <cellStyle name="Valuta 4" xfId="810" xr:uid="{00000000-0005-0000-0000-00002A030000}"/>
    <cellStyle name="Valuta 4 2" xfId="811" xr:uid="{00000000-0005-0000-0000-00002B030000}"/>
    <cellStyle name="Valuta 4 3" xfId="812" xr:uid="{00000000-0005-0000-0000-00002C030000}"/>
    <cellStyle name="Verklarende tekst 10" xfId="813" xr:uid="{00000000-0005-0000-0000-00002D030000}"/>
    <cellStyle name="Verklarende tekst 11" xfId="814" xr:uid="{00000000-0005-0000-0000-00002E030000}"/>
    <cellStyle name="Verklarende tekst 12" xfId="815" xr:uid="{00000000-0005-0000-0000-00002F030000}"/>
    <cellStyle name="Verklarende tekst 13" xfId="816" xr:uid="{00000000-0005-0000-0000-000030030000}"/>
    <cellStyle name="Verklarende tekst 14" xfId="817" xr:uid="{00000000-0005-0000-0000-000031030000}"/>
    <cellStyle name="Verklarende tekst 15" xfId="818" xr:uid="{00000000-0005-0000-0000-000032030000}"/>
    <cellStyle name="Verklarende tekst 16" xfId="819" xr:uid="{00000000-0005-0000-0000-000033030000}"/>
    <cellStyle name="Verklarende tekst 2" xfId="820" xr:uid="{00000000-0005-0000-0000-000034030000}"/>
    <cellStyle name="Verklarende tekst 3" xfId="821" xr:uid="{00000000-0005-0000-0000-000035030000}"/>
    <cellStyle name="Verklarende tekst 4" xfId="822" xr:uid="{00000000-0005-0000-0000-000036030000}"/>
    <cellStyle name="Verklarende tekst 5" xfId="823" xr:uid="{00000000-0005-0000-0000-000037030000}"/>
    <cellStyle name="Verklarende tekst 6" xfId="824" xr:uid="{00000000-0005-0000-0000-000038030000}"/>
    <cellStyle name="Verklarende tekst 7" xfId="825" xr:uid="{00000000-0005-0000-0000-000039030000}"/>
    <cellStyle name="Verklarende tekst 8" xfId="826" xr:uid="{00000000-0005-0000-0000-00003A030000}"/>
    <cellStyle name="Verklarende tekst 9" xfId="827" xr:uid="{00000000-0005-0000-0000-00003B030000}"/>
    <cellStyle name="Waarschuwingstekst 10" xfId="828" xr:uid="{00000000-0005-0000-0000-00003C030000}"/>
    <cellStyle name="Waarschuwingstekst 11" xfId="829" xr:uid="{00000000-0005-0000-0000-00003D030000}"/>
    <cellStyle name="Waarschuwingstekst 12" xfId="830" xr:uid="{00000000-0005-0000-0000-00003E030000}"/>
    <cellStyle name="Waarschuwingstekst 13" xfId="831" xr:uid="{00000000-0005-0000-0000-00003F030000}"/>
    <cellStyle name="Waarschuwingstekst 14" xfId="832" xr:uid="{00000000-0005-0000-0000-000040030000}"/>
    <cellStyle name="Waarschuwingstekst 15" xfId="833" xr:uid="{00000000-0005-0000-0000-000041030000}"/>
    <cellStyle name="Waarschuwingstekst 16" xfId="834" xr:uid="{00000000-0005-0000-0000-000042030000}"/>
    <cellStyle name="Waarschuwingstekst 2" xfId="835" xr:uid="{00000000-0005-0000-0000-000043030000}"/>
    <cellStyle name="Waarschuwingstekst 3" xfId="836" xr:uid="{00000000-0005-0000-0000-000044030000}"/>
    <cellStyle name="Waarschuwingstekst 4" xfId="837" xr:uid="{00000000-0005-0000-0000-000045030000}"/>
    <cellStyle name="Waarschuwingstekst 5" xfId="838" xr:uid="{00000000-0005-0000-0000-000046030000}"/>
    <cellStyle name="Waarschuwingstekst 6" xfId="839" xr:uid="{00000000-0005-0000-0000-000047030000}"/>
    <cellStyle name="Waarschuwingstekst 7" xfId="840" xr:uid="{00000000-0005-0000-0000-000048030000}"/>
    <cellStyle name="Waarschuwingstekst 8" xfId="841" xr:uid="{00000000-0005-0000-0000-000049030000}"/>
    <cellStyle name="Waarschuwingstekst 9" xfId="842" xr:uid="{00000000-0005-0000-0000-00004A030000}"/>
  </cellStyles>
  <dxfs count="0"/>
  <tableStyles count="0" defaultTableStyle="TableStyleMedium9" defaultPivotStyle="PivotStyleLight16"/>
  <colors>
    <mruColors>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1</xdr:row>
      <xdr:rowOff>133350</xdr:rowOff>
    </xdr:from>
    <xdr:to>
      <xdr:col>8</xdr:col>
      <xdr:colOff>95250</xdr:colOff>
      <xdr:row>2</xdr:row>
      <xdr:rowOff>285750</xdr:rowOff>
    </xdr:to>
    <xdr:pic>
      <xdr:nvPicPr>
        <xdr:cNvPr id="7212" name="Afbeelding 2">
          <a:extLst>
            <a:ext uri="{FF2B5EF4-FFF2-40B4-BE49-F238E27FC236}">
              <a16:creationId xmlns:a16="http://schemas.microsoft.com/office/drawing/2014/main" id="{9CF96263-62D2-41DB-B574-5B1506EDC1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38163"/>
          <a:ext cx="5448300" cy="1533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B1:I19"/>
  <sheetViews>
    <sheetView showGridLines="0" zoomScale="80" zoomScaleNormal="80" workbookViewId="0">
      <selection activeCell="C1" sqref="C1"/>
    </sheetView>
  </sheetViews>
  <sheetFormatPr defaultColWidth="9.140625" defaultRowHeight="13.5" x14ac:dyDescent="0.25"/>
  <cols>
    <col min="1" max="1" width="3.7109375" style="16" customWidth="1"/>
    <col min="2" max="3" width="5.28515625" style="16" customWidth="1"/>
    <col min="4" max="8" width="13.42578125" style="16" customWidth="1"/>
    <col min="9" max="9" width="13.140625" style="16" customWidth="1"/>
    <col min="10" max="10" width="9.140625" style="16"/>
    <col min="11" max="11" width="98.140625" style="16" bestFit="1" customWidth="1"/>
    <col min="12" max="16384" width="9.140625" style="16"/>
  </cols>
  <sheetData>
    <row r="1" spans="2:9" ht="31.5" customHeight="1" x14ac:dyDescent="0.25"/>
    <row r="2" spans="2:9" ht="108.75" customHeight="1" x14ac:dyDescent="0.25">
      <c r="B2" s="17"/>
      <c r="C2" s="18"/>
      <c r="D2" s="18"/>
      <c r="E2" s="18"/>
      <c r="F2" s="18"/>
      <c r="G2" s="18"/>
      <c r="H2" s="18"/>
      <c r="I2" s="19"/>
    </row>
    <row r="3" spans="2:9" ht="40.5" customHeight="1" x14ac:dyDescent="0.25">
      <c r="B3" s="20"/>
      <c r="I3" s="21"/>
    </row>
    <row r="4" spans="2:9" ht="92.25" customHeight="1" x14ac:dyDescent="0.25">
      <c r="B4" s="150" t="s">
        <v>84</v>
      </c>
      <c r="C4" s="151"/>
      <c r="D4" s="151"/>
      <c r="E4" s="151"/>
      <c r="F4" s="151"/>
      <c r="G4" s="151"/>
      <c r="H4" s="151"/>
      <c r="I4" s="152"/>
    </row>
    <row r="5" spans="2:9" x14ac:dyDescent="0.25">
      <c r="B5" s="20"/>
      <c r="I5" s="21"/>
    </row>
    <row r="6" spans="2:9" s="29" customFormat="1" ht="25.5" customHeight="1" x14ac:dyDescent="0.3">
      <c r="B6" s="153"/>
      <c r="C6" s="154"/>
      <c r="D6" s="154"/>
      <c r="E6" s="154"/>
      <c r="F6" s="154"/>
      <c r="G6" s="154"/>
      <c r="H6" s="154"/>
      <c r="I6" s="155"/>
    </row>
    <row r="7" spans="2:9" x14ac:dyDescent="0.25">
      <c r="B7" s="156"/>
      <c r="C7" s="157"/>
      <c r="D7" s="157"/>
      <c r="E7" s="157"/>
      <c r="F7" s="157"/>
      <c r="G7" s="157"/>
      <c r="H7" s="157"/>
      <c r="I7" s="158"/>
    </row>
    <row r="8" spans="2:9" ht="14.25" x14ac:dyDescent="0.25">
      <c r="B8" s="23"/>
      <c r="C8" s="24"/>
      <c r="D8" s="22"/>
      <c r="E8" s="22"/>
      <c r="F8" s="22"/>
      <c r="G8" s="22"/>
      <c r="H8" s="22"/>
      <c r="I8" s="25"/>
    </row>
    <row r="9" spans="2:9" ht="22.5" customHeight="1" x14ac:dyDescent="0.25">
      <c r="B9" s="23"/>
      <c r="C9" s="24"/>
      <c r="D9" s="22"/>
      <c r="E9" s="22"/>
      <c r="F9" s="22"/>
      <c r="G9" s="22"/>
      <c r="H9" s="22"/>
      <c r="I9" s="25"/>
    </row>
    <row r="10" spans="2:9" ht="22.5" customHeight="1" x14ac:dyDescent="0.25">
      <c r="B10" s="23"/>
      <c r="C10" s="24"/>
      <c r="D10" s="22"/>
      <c r="E10" s="22"/>
      <c r="F10" s="22"/>
      <c r="G10" s="22"/>
      <c r="H10" s="22"/>
      <c r="I10" s="25"/>
    </row>
    <row r="11" spans="2:9" ht="27.75" customHeight="1" x14ac:dyDescent="0.25">
      <c r="B11" s="23"/>
      <c r="C11" s="24"/>
      <c r="D11" s="159"/>
      <c r="E11" s="160"/>
      <c r="F11" s="160"/>
      <c r="G11" s="160"/>
      <c r="H11" s="160"/>
      <c r="I11" s="25"/>
    </row>
    <row r="12" spans="2:9" ht="45" customHeight="1" x14ac:dyDescent="0.25">
      <c r="B12" s="23"/>
      <c r="D12" s="30"/>
      <c r="E12" s="24"/>
      <c r="F12" s="24"/>
      <c r="G12" s="24"/>
      <c r="H12" s="24"/>
      <c r="I12" s="25"/>
    </row>
    <row r="13" spans="2:9" ht="29.25" customHeight="1" x14ac:dyDescent="0.3">
      <c r="B13" s="23"/>
      <c r="D13" s="48" t="s">
        <v>8</v>
      </c>
      <c r="E13" s="24"/>
      <c r="F13" s="24"/>
      <c r="G13" s="24"/>
      <c r="H13" s="24"/>
      <c r="I13" s="25"/>
    </row>
    <row r="14" spans="2:9" ht="29.25" customHeight="1" x14ac:dyDescent="0.3">
      <c r="B14" s="23"/>
      <c r="D14" s="45" t="s">
        <v>65</v>
      </c>
      <c r="E14" s="46"/>
      <c r="F14" s="24"/>
      <c r="G14" s="24"/>
      <c r="H14" s="24"/>
      <c r="I14" s="25"/>
    </row>
    <row r="15" spans="2:9" ht="29.25" customHeight="1" x14ac:dyDescent="0.3">
      <c r="B15" s="23"/>
      <c r="D15" s="45" t="s">
        <v>66</v>
      </c>
      <c r="E15" s="46"/>
      <c r="F15" s="24"/>
      <c r="G15" s="24"/>
      <c r="H15" s="24"/>
      <c r="I15" s="25"/>
    </row>
    <row r="16" spans="2:9" ht="29.25" customHeight="1" x14ac:dyDescent="0.3">
      <c r="B16" s="23"/>
      <c r="D16" s="45" t="s">
        <v>67</v>
      </c>
      <c r="E16" s="46"/>
      <c r="F16" s="24"/>
      <c r="G16" s="24"/>
      <c r="H16" s="24"/>
      <c r="I16" s="25"/>
    </row>
    <row r="17" spans="2:9" ht="29.25" customHeight="1" x14ac:dyDescent="0.25">
      <c r="B17" s="23"/>
      <c r="D17" s="47"/>
      <c r="E17" s="46"/>
      <c r="F17" s="24"/>
      <c r="G17" s="24"/>
      <c r="H17" s="24"/>
      <c r="I17" s="25"/>
    </row>
    <row r="18" spans="2:9" ht="29.25" customHeight="1" x14ac:dyDescent="0.3">
      <c r="B18" s="23"/>
      <c r="D18" s="12"/>
      <c r="E18" s="24"/>
      <c r="F18" s="24"/>
      <c r="G18" s="24"/>
      <c r="H18" s="24"/>
      <c r="I18" s="25"/>
    </row>
    <row r="19" spans="2:9" ht="21.75" customHeight="1" x14ac:dyDescent="0.25">
      <c r="B19" s="26"/>
      <c r="C19" s="27"/>
      <c r="D19" s="27"/>
      <c r="E19" s="27"/>
      <c r="F19" s="27"/>
      <c r="G19" s="27"/>
      <c r="H19" s="27"/>
      <c r="I19" s="28"/>
    </row>
  </sheetData>
  <mergeCells count="4">
    <mergeCell ref="B4:I4"/>
    <mergeCell ref="B6:I6"/>
    <mergeCell ref="B7:I7"/>
    <mergeCell ref="D11:H11"/>
  </mergeCells>
  <pageMargins left="0.7" right="0.7" top="0.75" bottom="0.75" header="0.3" footer="0.3"/>
  <pageSetup paperSize="9" scale="9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tabColor rgb="FFFFFF00"/>
    <pageSetUpPr fitToPage="1"/>
  </sheetPr>
  <dimension ref="A1:H410"/>
  <sheetViews>
    <sheetView tabSelected="1" view="pageBreakPreview" zoomScale="75" zoomScaleNormal="75" zoomScaleSheetLayoutView="75" workbookViewId="0">
      <pane ySplit="1" topLeftCell="A12" activePane="bottomLeft" state="frozen"/>
      <selection pane="bottomLeft" activeCell="C13" sqref="C13"/>
    </sheetView>
  </sheetViews>
  <sheetFormatPr defaultColWidth="9.140625" defaultRowHeight="14.25" x14ac:dyDescent="0.2"/>
  <cols>
    <col min="1" max="1" width="8.5703125" style="2" customWidth="1"/>
    <col min="2" max="2" width="37.42578125" style="1" customWidth="1"/>
    <col min="3" max="3" width="64.28515625" style="1" customWidth="1"/>
    <col min="4" max="5" width="21.7109375" style="2" customWidth="1"/>
    <col min="6" max="6" width="21.7109375" style="1" customWidth="1"/>
    <col min="7" max="7" width="125.5703125" style="1" customWidth="1"/>
    <col min="8" max="8" width="46.85546875" style="15" customWidth="1"/>
    <col min="9" max="16384" width="9.140625" style="1"/>
  </cols>
  <sheetData>
    <row r="1" spans="1:8" ht="39.75" customHeight="1" x14ac:dyDescent="0.2">
      <c r="A1" s="163" t="s">
        <v>71</v>
      </c>
      <c r="B1" s="164"/>
      <c r="C1" s="164"/>
      <c r="D1" s="164"/>
      <c r="E1" s="161" t="s">
        <v>34</v>
      </c>
      <c r="F1" s="161"/>
      <c r="G1" s="162"/>
      <c r="H1" s="31"/>
    </row>
    <row r="2" spans="1:8" ht="31.15" customHeight="1" x14ac:dyDescent="0.2">
      <c r="A2" s="165" t="s">
        <v>75</v>
      </c>
      <c r="B2" s="166"/>
      <c r="C2" s="166"/>
      <c r="D2" s="49"/>
      <c r="E2" s="49"/>
      <c r="F2" s="49"/>
      <c r="G2" s="50"/>
      <c r="H2" s="31"/>
    </row>
    <row r="3" spans="1:8" s="4" customFormat="1" ht="42.75" x14ac:dyDescent="0.2">
      <c r="A3" s="121"/>
      <c r="B3" s="110" t="s">
        <v>35</v>
      </c>
      <c r="C3" s="102" t="s">
        <v>36</v>
      </c>
      <c r="D3" s="103" t="s">
        <v>37</v>
      </c>
      <c r="E3" s="103" t="s">
        <v>38</v>
      </c>
      <c r="F3" s="103" t="s">
        <v>39</v>
      </c>
      <c r="G3" s="122" t="s">
        <v>40</v>
      </c>
      <c r="H3" s="31"/>
    </row>
    <row r="4" spans="1:8" s="4" customFormat="1" ht="234" customHeight="1" x14ac:dyDescent="0.2">
      <c r="A4" s="176" t="s">
        <v>6</v>
      </c>
      <c r="B4" s="113" t="s">
        <v>72</v>
      </c>
      <c r="C4" s="51" t="s">
        <v>85</v>
      </c>
      <c r="D4" s="52">
        <f>E6</f>
        <v>0</v>
      </c>
      <c r="E4" s="53">
        <f>-H11</f>
        <v>-15000</v>
      </c>
      <c r="F4" s="54">
        <f t="array" ref="F4">_xlfn.IFS(E6=0,0,E6&lt;=C11,E4,E6&lt;=C11,E4,E6&gt;=B11,0,E6&lt;C11&gt;B11,((1-(E6-C11)/(B11-C11))*E4))</f>
        <v>0</v>
      </c>
      <c r="G4" s="115" t="s">
        <v>79</v>
      </c>
      <c r="H4" s="96"/>
    </row>
    <row r="5" spans="1:8" s="4" customFormat="1" ht="25.5" x14ac:dyDescent="0.2">
      <c r="A5" s="176"/>
      <c r="B5" s="111" t="s">
        <v>41</v>
      </c>
      <c r="C5" s="170" t="s">
        <v>42</v>
      </c>
      <c r="D5" s="170"/>
      <c r="E5" s="117" t="s">
        <v>43</v>
      </c>
      <c r="F5" s="117" t="s">
        <v>70</v>
      </c>
      <c r="G5" s="33" t="s">
        <v>44</v>
      </c>
      <c r="H5" s="31"/>
    </row>
    <row r="6" spans="1:8" s="55" customFormat="1" ht="231" customHeight="1" x14ac:dyDescent="0.2">
      <c r="A6" s="176"/>
      <c r="B6" s="114" t="s">
        <v>56</v>
      </c>
      <c r="C6" s="171" t="s">
        <v>45</v>
      </c>
      <c r="D6" s="171"/>
      <c r="E6" s="145"/>
      <c r="F6" s="118">
        <v>4000</v>
      </c>
      <c r="G6" s="116" t="s">
        <v>83</v>
      </c>
      <c r="H6" s="43"/>
    </row>
    <row r="7" spans="1:8" s="4" customFormat="1" ht="13.15" customHeight="1" thickBot="1" x14ac:dyDescent="0.25">
      <c r="A7" s="144"/>
      <c r="B7" s="172"/>
      <c r="C7" s="173"/>
      <c r="D7" s="173"/>
      <c r="E7" s="173"/>
      <c r="F7" s="173"/>
      <c r="G7" s="174"/>
      <c r="H7" s="31"/>
    </row>
    <row r="8" spans="1:8" s="4" customFormat="1" ht="13.5" hidden="1" customHeight="1" x14ac:dyDescent="0.2">
      <c r="A8" s="120"/>
      <c r="B8" s="34"/>
      <c r="C8" s="34"/>
      <c r="D8" s="34"/>
      <c r="E8" s="34"/>
      <c r="F8" s="34"/>
      <c r="G8" s="34"/>
      <c r="H8" s="35"/>
    </row>
    <row r="9" spans="1:8" s="4" customFormat="1" ht="13.5" hidden="1" customHeight="1" x14ac:dyDescent="0.2">
      <c r="A9" s="112"/>
      <c r="B9" s="175" t="s">
        <v>46</v>
      </c>
      <c r="C9" s="175"/>
      <c r="D9" s="175"/>
      <c r="E9" s="175"/>
      <c r="F9" s="175"/>
      <c r="G9" s="175"/>
      <c r="H9" s="175"/>
    </row>
    <row r="10" spans="1:8" s="4" customFormat="1" ht="13.5" hidden="1" customHeight="1" x14ac:dyDescent="0.2">
      <c r="A10" s="112"/>
      <c r="B10" s="36" t="s">
        <v>47</v>
      </c>
      <c r="C10" s="36" t="s">
        <v>48</v>
      </c>
      <c r="D10" s="36" t="s">
        <v>49</v>
      </c>
      <c r="E10" s="36" t="s">
        <v>50</v>
      </c>
      <c r="F10" s="36" t="s">
        <v>51</v>
      </c>
      <c r="G10" s="36" t="s">
        <v>52</v>
      </c>
      <c r="H10" s="37"/>
    </row>
    <row r="11" spans="1:8" s="4" customFormat="1" ht="13.5" hidden="1" customHeight="1" thickBot="1" x14ac:dyDescent="0.25">
      <c r="A11" s="119"/>
      <c r="B11" s="38">
        <v>30</v>
      </c>
      <c r="C11" s="38">
        <v>5</v>
      </c>
      <c r="D11" s="39">
        <v>110</v>
      </c>
      <c r="E11" s="42">
        <v>4000</v>
      </c>
      <c r="F11" s="38">
        <v>8</v>
      </c>
      <c r="G11" s="40">
        <f>E11/F11</f>
        <v>500</v>
      </c>
      <c r="H11" s="41">
        <v>15000</v>
      </c>
    </row>
    <row r="12" spans="1:8" s="43" customFormat="1" ht="13.5" customHeight="1" x14ac:dyDescent="0.2">
      <c r="A12" s="179" t="s">
        <v>7</v>
      </c>
      <c r="B12" s="123" t="s">
        <v>54</v>
      </c>
      <c r="C12" s="123"/>
      <c r="D12" s="123"/>
      <c r="E12" s="123"/>
      <c r="F12" s="124"/>
    </row>
    <row r="13" spans="1:8" s="59" customFormat="1" ht="54" x14ac:dyDescent="0.2">
      <c r="A13" s="179"/>
      <c r="B13" s="56" t="s">
        <v>68</v>
      </c>
      <c r="C13" s="95"/>
      <c r="D13" s="51" t="s">
        <v>57</v>
      </c>
      <c r="E13" s="53">
        <v>-5000</v>
      </c>
      <c r="F13" s="125">
        <f>IF(C13="Ja",E13,0)</f>
        <v>0</v>
      </c>
      <c r="G13" s="57"/>
      <c r="H13" s="58"/>
    </row>
    <row r="14" spans="1:8" s="43" customFormat="1" ht="25.9" customHeight="1" x14ac:dyDescent="0.2">
      <c r="A14" s="180" t="s">
        <v>74</v>
      </c>
      <c r="B14" s="177" t="s">
        <v>3</v>
      </c>
      <c r="C14" s="177"/>
      <c r="D14" s="177"/>
      <c r="E14" s="177"/>
      <c r="F14" s="178"/>
    </row>
    <row r="15" spans="1:8" s="43" customFormat="1" ht="161.44999999999999" customHeight="1" thickBot="1" x14ac:dyDescent="0.25">
      <c r="A15" s="181"/>
      <c r="B15" s="126" t="s">
        <v>53</v>
      </c>
      <c r="C15" s="127"/>
      <c r="D15" s="126" t="s">
        <v>57</v>
      </c>
      <c r="E15" s="128">
        <v>-5000</v>
      </c>
      <c r="F15" s="129">
        <f>IF(C15="Ja",E15,0)</f>
        <v>0</v>
      </c>
    </row>
    <row r="16" spans="1:8" s="4" customFormat="1" ht="33" customHeight="1" thickBot="1" x14ac:dyDescent="0.25">
      <c r="A16" s="6"/>
      <c r="D16" s="6"/>
      <c r="E16" s="130" t="s">
        <v>58</v>
      </c>
      <c r="F16" s="131">
        <f>SUM(F4,F13,F15)</f>
        <v>0</v>
      </c>
      <c r="H16" s="13"/>
    </row>
    <row r="17" spans="1:8" s="4" customFormat="1" x14ac:dyDescent="0.2">
      <c r="A17" s="6"/>
      <c r="D17" s="6"/>
      <c r="E17" s="6"/>
      <c r="H17" s="13"/>
    </row>
    <row r="18" spans="1:8" s="4" customFormat="1" x14ac:dyDescent="0.2">
      <c r="A18" s="6"/>
      <c r="D18" s="6"/>
      <c r="E18" s="6"/>
      <c r="H18" s="13"/>
    </row>
    <row r="19" spans="1:8" ht="24.6" customHeight="1" x14ac:dyDescent="0.2">
      <c r="A19" s="167" t="s">
        <v>9</v>
      </c>
      <c r="B19" s="168"/>
      <c r="C19" s="168"/>
      <c r="D19" s="168"/>
      <c r="E19" s="169"/>
    </row>
    <row r="20" spans="1:8" s="4" customFormat="1" x14ac:dyDescent="0.2">
      <c r="A20" s="14"/>
      <c r="B20" s="7"/>
      <c r="C20" s="7"/>
      <c r="D20" s="8"/>
      <c r="E20" s="8"/>
      <c r="H20" s="13"/>
    </row>
    <row r="21" spans="1:8" s="4" customFormat="1" x14ac:dyDescent="0.2">
      <c r="A21" s="6"/>
      <c r="B21" s="3"/>
      <c r="C21" s="3"/>
      <c r="D21" s="9"/>
      <c r="E21" s="9"/>
      <c r="H21" s="13"/>
    </row>
    <row r="22" spans="1:8" s="4" customFormat="1" x14ac:dyDescent="0.2">
      <c r="A22" s="6"/>
      <c r="B22" s="5"/>
      <c r="C22" s="5"/>
      <c r="D22" s="6"/>
      <c r="E22" s="9"/>
      <c r="H22" s="13"/>
    </row>
    <row r="23" spans="1:8" s="4" customFormat="1" x14ac:dyDescent="0.2">
      <c r="A23" s="11"/>
      <c r="B23" s="10"/>
      <c r="C23" s="10"/>
      <c r="D23" s="11"/>
      <c r="E23" s="6"/>
      <c r="H23" s="13"/>
    </row>
    <row r="24" spans="1:8" s="4" customFormat="1" x14ac:dyDescent="0.2">
      <c r="A24" s="6"/>
      <c r="D24" s="6"/>
      <c r="E24" s="6"/>
      <c r="H24" s="13"/>
    </row>
    <row r="25" spans="1:8" s="4" customFormat="1" x14ac:dyDescent="0.2">
      <c r="A25" s="11"/>
      <c r="B25" s="10"/>
      <c r="C25" s="10"/>
      <c r="D25" s="11"/>
      <c r="E25" s="6"/>
      <c r="H25" s="13"/>
    </row>
    <row r="26" spans="1:8" s="4" customFormat="1" x14ac:dyDescent="0.2">
      <c r="A26" s="11"/>
      <c r="B26" s="10"/>
      <c r="C26" s="10"/>
      <c r="D26" s="11"/>
      <c r="E26" s="6"/>
      <c r="H26" s="13"/>
    </row>
    <row r="27" spans="1:8" s="4" customFormat="1" x14ac:dyDescent="0.2">
      <c r="A27" s="11"/>
      <c r="B27" s="10"/>
      <c r="C27" s="10"/>
      <c r="D27" s="11"/>
      <c r="E27" s="6"/>
      <c r="H27" s="13"/>
    </row>
    <row r="28" spans="1:8" s="4" customFormat="1" x14ac:dyDescent="0.2">
      <c r="A28" s="11"/>
      <c r="D28" s="6"/>
      <c r="E28" s="6"/>
      <c r="H28" s="13"/>
    </row>
    <row r="29" spans="1:8" s="4" customFormat="1" x14ac:dyDescent="0.2">
      <c r="A29" s="11"/>
      <c r="D29" s="6"/>
      <c r="E29" s="6"/>
      <c r="H29" s="13"/>
    </row>
    <row r="30" spans="1:8" s="4" customFormat="1" x14ac:dyDescent="0.2">
      <c r="A30" s="11"/>
      <c r="B30" s="3"/>
      <c r="C30" s="3"/>
      <c r="D30" s="9"/>
      <c r="E30" s="9"/>
      <c r="H30" s="13"/>
    </row>
    <row r="31" spans="1:8" s="4" customFormat="1" x14ac:dyDescent="0.2">
      <c r="A31" s="11"/>
      <c r="D31" s="6"/>
      <c r="E31" s="6"/>
      <c r="H31" s="13"/>
    </row>
    <row r="32" spans="1:8" s="4" customFormat="1" x14ac:dyDescent="0.2">
      <c r="A32" s="11"/>
      <c r="B32" s="3"/>
      <c r="C32" s="3"/>
      <c r="D32" s="9"/>
      <c r="E32" s="9"/>
      <c r="H32" s="13"/>
    </row>
    <row r="33" spans="1:8" s="4" customFormat="1" x14ac:dyDescent="0.2">
      <c r="A33" s="11"/>
      <c r="D33" s="6"/>
      <c r="E33" s="6"/>
      <c r="H33" s="13"/>
    </row>
    <row r="34" spans="1:8" s="4" customFormat="1" x14ac:dyDescent="0.2">
      <c r="A34" s="11"/>
      <c r="B34" s="3"/>
      <c r="C34" s="3"/>
      <c r="D34" s="9"/>
      <c r="E34" s="9"/>
      <c r="H34" s="13"/>
    </row>
    <row r="35" spans="1:8" s="4" customFormat="1" x14ac:dyDescent="0.2">
      <c r="A35" s="11"/>
      <c r="D35" s="6"/>
      <c r="E35" s="6"/>
      <c r="H35" s="13"/>
    </row>
    <row r="36" spans="1:8" s="4" customFormat="1" x14ac:dyDescent="0.2">
      <c r="A36" s="11"/>
      <c r="B36" s="3"/>
      <c r="C36" s="3"/>
      <c r="D36" s="9"/>
      <c r="E36" s="9"/>
      <c r="H36" s="13"/>
    </row>
    <row r="37" spans="1:8" s="4" customFormat="1" x14ac:dyDescent="0.2">
      <c r="A37" s="11"/>
      <c r="D37" s="6"/>
      <c r="E37" s="6"/>
      <c r="H37" s="13"/>
    </row>
    <row r="38" spans="1:8" s="4" customFormat="1" x14ac:dyDescent="0.2">
      <c r="A38" s="11"/>
      <c r="D38" s="6"/>
      <c r="E38" s="6"/>
      <c r="H38" s="13"/>
    </row>
    <row r="39" spans="1:8" s="4" customFormat="1" x14ac:dyDescent="0.2">
      <c r="A39" s="11"/>
      <c r="B39" s="3"/>
      <c r="C39" s="3"/>
      <c r="D39" s="9"/>
      <c r="E39" s="9"/>
      <c r="H39" s="13"/>
    </row>
    <row r="40" spans="1:8" s="4" customFormat="1" x14ac:dyDescent="0.2">
      <c r="A40" s="11"/>
      <c r="D40" s="6"/>
      <c r="E40" s="6"/>
      <c r="H40" s="13"/>
    </row>
    <row r="41" spans="1:8" s="4" customFormat="1" x14ac:dyDescent="0.2">
      <c r="A41" s="11"/>
      <c r="D41" s="6"/>
      <c r="E41" s="6"/>
      <c r="H41" s="13"/>
    </row>
    <row r="42" spans="1:8" s="4" customFormat="1" x14ac:dyDescent="0.2">
      <c r="A42" s="11"/>
      <c r="D42" s="6"/>
      <c r="E42" s="6"/>
      <c r="H42" s="13"/>
    </row>
    <row r="43" spans="1:8" s="4" customFormat="1" x14ac:dyDescent="0.2">
      <c r="A43" s="11"/>
      <c r="B43" s="3"/>
      <c r="C43" s="3"/>
      <c r="D43" s="9"/>
      <c r="E43" s="9"/>
      <c r="H43" s="13"/>
    </row>
    <row r="44" spans="1:8" s="4" customFormat="1" x14ac:dyDescent="0.2">
      <c r="A44" s="11"/>
      <c r="D44" s="6"/>
      <c r="E44" s="6"/>
      <c r="H44" s="13"/>
    </row>
    <row r="45" spans="1:8" s="4" customFormat="1" x14ac:dyDescent="0.2">
      <c r="A45" s="11"/>
      <c r="B45" s="3"/>
      <c r="C45" s="3"/>
      <c r="D45" s="9"/>
      <c r="E45" s="9"/>
      <c r="H45" s="13"/>
    </row>
    <row r="46" spans="1:8" s="4" customFormat="1" x14ac:dyDescent="0.2">
      <c r="A46" s="11"/>
      <c r="D46" s="6"/>
      <c r="E46" s="6"/>
      <c r="H46" s="13"/>
    </row>
    <row r="47" spans="1:8" s="4" customFormat="1" x14ac:dyDescent="0.2">
      <c r="A47" s="11"/>
      <c r="D47" s="6"/>
      <c r="E47" s="6"/>
      <c r="H47" s="13"/>
    </row>
    <row r="48" spans="1:8" s="4" customFormat="1" x14ac:dyDescent="0.2">
      <c r="A48" s="11"/>
      <c r="D48" s="6"/>
      <c r="E48" s="6"/>
      <c r="H48" s="13"/>
    </row>
    <row r="49" spans="1:8" s="4" customFormat="1" x14ac:dyDescent="0.2">
      <c r="A49" s="6"/>
      <c r="D49" s="6"/>
      <c r="E49" s="6"/>
      <c r="H49" s="13"/>
    </row>
    <row r="50" spans="1:8" s="4" customFormat="1" x14ac:dyDescent="0.2">
      <c r="A50" s="6"/>
      <c r="D50" s="6"/>
      <c r="E50" s="6"/>
      <c r="H50" s="13"/>
    </row>
    <row r="51" spans="1:8" s="4" customFormat="1" x14ac:dyDescent="0.2">
      <c r="A51" s="6"/>
      <c r="D51" s="6"/>
      <c r="E51" s="6"/>
      <c r="H51" s="13"/>
    </row>
    <row r="52" spans="1:8" s="4" customFormat="1" x14ac:dyDescent="0.2">
      <c r="A52" s="6"/>
      <c r="D52" s="6"/>
      <c r="E52" s="6"/>
      <c r="H52" s="13"/>
    </row>
    <row r="53" spans="1:8" s="4" customFormat="1" x14ac:dyDescent="0.2">
      <c r="A53" s="6"/>
      <c r="D53" s="6"/>
      <c r="E53" s="6"/>
      <c r="H53" s="13"/>
    </row>
    <row r="54" spans="1:8" s="4" customFormat="1" x14ac:dyDescent="0.2">
      <c r="A54" s="6"/>
      <c r="D54" s="6"/>
      <c r="E54" s="6"/>
      <c r="H54" s="13"/>
    </row>
    <row r="55" spans="1:8" s="4" customFormat="1" x14ac:dyDescent="0.2">
      <c r="A55" s="6"/>
      <c r="D55" s="6"/>
      <c r="E55" s="6"/>
      <c r="H55" s="13"/>
    </row>
    <row r="56" spans="1:8" s="4" customFormat="1" x14ac:dyDescent="0.2">
      <c r="A56" s="6"/>
      <c r="D56" s="6"/>
      <c r="E56" s="6"/>
      <c r="H56" s="13"/>
    </row>
    <row r="57" spans="1:8" s="4" customFormat="1" x14ac:dyDescent="0.2">
      <c r="A57" s="6"/>
      <c r="D57" s="6"/>
      <c r="E57" s="6"/>
      <c r="H57" s="13"/>
    </row>
    <row r="58" spans="1:8" s="4" customFormat="1" x14ac:dyDescent="0.2">
      <c r="A58" s="6"/>
      <c r="D58" s="6"/>
      <c r="E58" s="6"/>
      <c r="H58" s="13"/>
    </row>
    <row r="59" spans="1:8" s="4" customFormat="1" x14ac:dyDescent="0.2">
      <c r="A59" s="6"/>
      <c r="D59" s="6"/>
      <c r="E59" s="6"/>
      <c r="H59" s="13"/>
    </row>
    <row r="60" spans="1:8" s="4" customFormat="1" x14ac:dyDescent="0.2">
      <c r="A60" s="6"/>
      <c r="D60" s="6"/>
      <c r="E60" s="6"/>
      <c r="H60" s="13"/>
    </row>
    <row r="61" spans="1:8" s="4" customFormat="1" x14ac:dyDescent="0.2">
      <c r="A61" s="6"/>
      <c r="D61" s="6"/>
      <c r="E61" s="6"/>
      <c r="H61" s="13"/>
    </row>
    <row r="62" spans="1:8" s="4" customFormat="1" x14ac:dyDescent="0.2">
      <c r="A62" s="6"/>
      <c r="D62" s="6"/>
      <c r="E62" s="6"/>
      <c r="H62" s="13"/>
    </row>
    <row r="63" spans="1:8" s="4" customFormat="1" x14ac:dyDescent="0.2">
      <c r="A63" s="6"/>
      <c r="D63" s="6"/>
      <c r="E63" s="6"/>
      <c r="H63" s="13"/>
    </row>
    <row r="64" spans="1:8" s="4" customFormat="1" x14ac:dyDescent="0.2">
      <c r="A64" s="6"/>
      <c r="D64" s="6"/>
      <c r="E64" s="6"/>
      <c r="H64" s="13"/>
    </row>
    <row r="65" spans="1:8" s="4" customFormat="1" x14ac:dyDescent="0.2">
      <c r="A65" s="6"/>
      <c r="D65" s="6"/>
      <c r="E65" s="6"/>
      <c r="H65" s="13"/>
    </row>
    <row r="66" spans="1:8" s="4" customFormat="1" x14ac:dyDescent="0.2">
      <c r="A66" s="6"/>
      <c r="D66" s="6"/>
      <c r="E66" s="6"/>
      <c r="H66" s="13"/>
    </row>
    <row r="67" spans="1:8" s="4" customFormat="1" x14ac:dyDescent="0.2">
      <c r="A67" s="6"/>
      <c r="D67" s="6"/>
      <c r="E67" s="6"/>
      <c r="H67" s="13"/>
    </row>
    <row r="68" spans="1:8" s="4" customFormat="1" x14ac:dyDescent="0.2">
      <c r="A68" s="6"/>
      <c r="D68" s="6"/>
      <c r="E68" s="6"/>
      <c r="H68" s="13"/>
    </row>
    <row r="69" spans="1:8" s="4" customFormat="1" x14ac:dyDescent="0.2">
      <c r="A69" s="6"/>
      <c r="D69" s="6"/>
      <c r="E69" s="6"/>
      <c r="H69" s="13"/>
    </row>
    <row r="70" spans="1:8" s="4" customFormat="1" x14ac:dyDescent="0.2">
      <c r="A70" s="6"/>
      <c r="D70" s="6"/>
      <c r="E70" s="6"/>
      <c r="H70" s="13"/>
    </row>
    <row r="71" spans="1:8" s="4" customFormat="1" x14ac:dyDescent="0.2">
      <c r="A71" s="6"/>
      <c r="D71" s="6"/>
      <c r="E71" s="6"/>
      <c r="H71" s="13"/>
    </row>
    <row r="72" spans="1:8" s="4" customFormat="1" x14ac:dyDescent="0.2">
      <c r="A72" s="6"/>
      <c r="D72" s="6"/>
      <c r="E72" s="6"/>
      <c r="H72" s="13"/>
    </row>
    <row r="73" spans="1:8" s="4" customFormat="1" x14ac:dyDescent="0.2">
      <c r="A73" s="6"/>
      <c r="D73" s="6"/>
      <c r="E73" s="6"/>
      <c r="H73" s="13"/>
    </row>
    <row r="74" spans="1:8" s="4" customFormat="1" x14ac:dyDescent="0.2">
      <c r="A74" s="6"/>
      <c r="D74" s="6"/>
      <c r="E74" s="6"/>
      <c r="H74" s="13"/>
    </row>
    <row r="75" spans="1:8" s="4" customFormat="1" x14ac:dyDescent="0.2">
      <c r="A75" s="6"/>
      <c r="D75" s="6"/>
      <c r="E75" s="6"/>
      <c r="H75" s="13"/>
    </row>
    <row r="76" spans="1:8" s="4" customFormat="1" x14ac:dyDescent="0.2">
      <c r="A76" s="6"/>
      <c r="D76" s="6"/>
      <c r="E76" s="6"/>
      <c r="H76" s="13"/>
    </row>
    <row r="77" spans="1:8" s="4" customFormat="1" x14ac:dyDescent="0.2">
      <c r="A77" s="6"/>
      <c r="D77" s="6"/>
      <c r="E77" s="6"/>
      <c r="H77" s="13"/>
    </row>
    <row r="78" spans="1:8" s="4" customFormat="1" x14ac:dyDescent="0.2">
      <c r="A78" s="6"/>
      <c r="D78" s="6"/>
      <c r="E78" s="6"/>
      <c r="H78" s="13"/>
    </row>
    <row r="79" spans="1:8" s="4" customFormat="1" x14ac:dyDescent="0.2">
      <c r="A79" s="6"/>
      <c r="D79" s="6"/>
      <c r="E79" s="6"/>
      <c r="H79" s="13"/>
    </row>
    <row r="80" spans="1:8" s="4" customFormat="1" x14ac:dyDescent="0.2">
      <c r="A80" s="6"/>
      <c r="D80" s="6"/>
      <c r="E80" s="6"/>
      <c r="H80" s="13"/>
    </row>
    <row r="81" spans="1:8" s="4" customFormat="1" x14ac:dyDescent="0.2">
      <c r="A81" s="6"/>
      <c r="D81" s="6"/>
      <c r="E81" s="6"/>
      <c r="H81" s="13"/>
    </row>
    <row r="82" spans="1:8" s="4" customFormat="1" x14ac:dyDescent="0.2">
      <c r="A82" s="6"/>
      <c r="D82" s="6"/>
      <c r="E82" s="6"/>
      <c r="H82" s="13"/>
    </row>
    <row r="83" spans="1:8" s="4" customFormat="1" x14ac:dyDescent="0.2">
      <c r="A83" s="6"/>
      <c r="D83" s="6"/>
      <c r="E83" s="6"/>
      <c r="H83" s="13"/>
    </row>
    <row r="84" spans="1:8" s="4" customFormat="1" x14ac:dyDescent="0.2">
      <c r="A84" s="6"/>
      <c r="D84" s="6"/>
      <c r="E84" s="6"/>
      <c r="H84" s="13"/>
    </row>
    <row r="85" spans="1:8" s="4" customFormat="1" x14ac:dyDescent="0.2">
      <c r="A85" s="6"/>
      <c r="D85" s="6"/>
      <c r="E85" s="6"/>
      <c r="H85" s="13"/>
    </row>
    <row r="86" spans="1:8" s="4" customFormat="1" x14ac:dyDescent="0.2">
      <c r="A86" s="6"/>
      <c r="D86" s="6"/>
      <c r="E86" s="6"/>
      <c r="H86" s="13"/>
    </row>
    <row r="87" spans="1:8" s="4" customFormat="1" x14ac:dyDescent="0.2">
      <c r="A87" s="6"/>
      <c r="D87" s="6"/>
      <c r="E87" s="6"/>
      <c r="H87" s="13"/>
    </row>
    <row r="88" spans="1:8" s="4" customFormat="1" x14ac:dyDescent="0.2">
      <c r="A88" s="6"/>
      <c r="D88" s="6"/>
      <c r="E88" s="6"/>
      <c r="H88" s="13"/>
    </row>
    <row r="89" spans="1:8" s="4" customFormat="1" x14ac:dyDescent="0.2">
      <c r="A89" s="6"/>
      <c r="D89" s="6"/>
      <c r="E89" s="6"/>
      <c r="H89" s="13"/>
    </row>
    <row r="90" spans="1:8" s="4" customFormat="1" x14ac:dyDescent="0.2">
      <c r="A90" s="6"/>
      <c r="D90" s="6"/>
      <c r="E90" s="6"/>
      <c r="H90" s="13"/>
    </row>
    <row r="91" spans="1:8" s="4" customFormat="1" x14ac:dyDescent="0.2">
      <c r="A91" s="6"/>
      <c r="D91" s="6"/>
      <c r="E91" s="6"/>
      <c r="H91" s="13"/>
    </row>
    <row r="92" spans="1:8" s="4" customFormat="1" x14ac:dyDescent="0.2">
      <c r="A92" s="6"/>
      <c r="D92" s="6"/>
      <c r="E92" s="6"/>
      <c r="H92" s="13"/>
    </row>
    <row r="93" spans="1:8" s="4" customFormat="1" x14ac:dyDescent="0.2">
      <c r="A93" s="6"/>
      <c r="D93" s="6"/>
      <c r="E93" s="6"/>
      <c r="H93" s="13"/>
    </row>
    <row r="94" spans="1:8" s="4" customFormat="1" x14ac:dyDescent="0.2">
      <c r="A94" s="6"/>
      <c r="D94" s="6"/>
      <c r="E94" s="6"/>
      <c r="H94" s="13"/>
    </row>
    <row r="95" spans="1:8" s="4" customFormat="1" x14ac:dyDescent="0.2">
      <c r="A95" s="6"/>
      <c r="D95" s="6"/>
      <c r="E95" s="6"/>
      <c r="H95" s="13"/>
    </row>
    <row r="96" spans="1:8" s="4" customFormat="1" x14ac:dyDescent="0.2">
      <c r="A96" s="6"/>
      <c r="D96" s="6"/>
      <c r="E96" s="6"/>
      <c r="H96" s="13"/>
    </row>
    <row r="97" spans="1:8" s="4" customFormat="1" x14ac:dyDescent="0.2">
      <c r="A97" s="6"/>
      <c r="D97" s="6"/>
      <c r="E97" s="6"/>
      <c r="H97" s="13"/>
    </row>
    <row r="98" spans="1:8" s="4" customFormat="1" x14ac:dyDescent="0.2">
      <c r="A98" s="6"/>
      <c r="D98" s="6"/>
      <c r="E98" s="6"/>
      <c r="H98" s="13"/>
    </row>
    <row r="99" spans="1:8" s="4" customFormat="1" x14ac:dyDescent="0.2">
      <c r="A99" s="6"/>
      <c r="D99" s="6"/>
      <c r="E99" s="6"/>
      <c r="H99" s="13"/>
    </row>
    <row r="100" spans="1:8" s="4" customFormat="1" x14ac:dyDescent="0.2">
      <c r="A100" s="6"/>
      <c r="D100" s="6"/>
      <c r="E100" s="6"/>
      <c r="H100" s="13"/>
    </row>
    <row r="101" spans="1:8" s="4" customFormat="1" x14ac:dyDescent="0.2">
      <c r="A101" s="6"/>
      <c r="D101" s="6"/>
      <c r="E101" s="6"/>
      <c r="H101" s="13"/>
    </row>
    <row r="102" spans="1:8" s="4" customFormat="1" x14ac:dyDescent="0.2">
      <c r="A102" s="6"/>
      <c r="D102" s="6"/>
      <c r="E102" s="6"/>
      <c r="H102" s="13"/>
    </row>
    <row r="103" spans="1:8" s="4" customFormat="1" x14ac:dyDescent="0.2">
      <c r="A103" s="6"/>
      <c r="D103" s="6"/>
      <c r="E103" s="6"/>
      <c r="H103" s="13"/>
    </row>
    <row r="104" spans="1:8" s="4" customFormat="1" x14ac:dyDescent="0.2">
      <c r="A104" s="6"/>
      <c r="D104" s="6"/>
      <c r="E104" s="6"/>
      <c r="H104" s="13"/>
    </row>
    <row r="105" spans="1:8" s="4" customFormat="1" x14ac:dyDescent="0.2">
      <c r="A105" s="6"/>
      <c r="D105" s="6"/>
      <c r="E105" s="6"/>
      <c r="H105" s="13"/>
    </row>
    <row r="106" spans="1:8" s="4" customFormat="1" x14ac:dyDescent="0.2">
      <c r="A106" s="6"/>
      <c r="D106" s="6"/>
      <c r="E106" s="6"/>
      <c r="H106" s="13"/>
    </row>
    <row r="107" spans="1:8" s="4" customFormat="1" x14ac:dyDescent="0.2">
      <c r="A107" s="6"/>
      <c r="D107" s="6"/>
      <c r="E107" s="6"/>
      <c r="H107" s="13"/>
    </row>
    <row r="108" spans="1:8" s="4" customFormat="1" x14ac:dyDescent="0.2">
      <c r="A108" s="6"/>
      <c r="D108" s="6"/>
      <c r="E108" s="6"/>
      <c r="H108" s="13"/>
    </row>
    <row r="109" spans="1:8" s="4" customFormat="1" x14ac:dyDescent="0.2">
      <c r="A109" s="6"/>
      <c r="D109" s="6"/>
      <c r="E109" s="6"/>
      <c r="H109" s="13"/>
    </row>
    <row r="110" spans="1:8" s="4" customFormat="1" x14ac:dyDescent="0.2">
      <c r="A110" s="6"/>
      <c r="D110" s="6"/>
      <c r="E110" s="6"/>
      <c r="H110" s="13"/>
    </row>
    <row r="111" spans="1:8" s="4" customFormat="1" x14ac:dyDescent="0.2">
      <c r="A111" s="6"/>
      <c r="D111" s="6"/>
      <c r="E111" s="6"/>
      <c r="H111" s="13"/>
    </row>
    <row r="112" spans="1:8" s="4" customFormat="1" x14ac:dyDescent="0.2">
      <c r="A112" s="6"/>
      <c r="D112" s="6"/>
      <c r="E112" s="6"/>
      <c r="H112" s="13"/>
    </row>
    <row r="113" spans="1:8" s="4" customFormat="1" x14ac:dyDescent="0.2">
      <c r="A113" s="6"/>
      <c r="D113" s="6"/>
      <c r="E113" s="6"/>
      <c r="H113" s="13"/>
    </row>
    <row r="114" spans="1:8" s="4" customFormat="1" x14ac:dyDescent="0.2">
      <c r="A114" s="6"/>
      <c r="D114" s="6"/>
      <c r="E114" s="6"/>
      <c r="H114" s="13"/>
    </row>
    <row r="115" spans="1:8" s="4" customFormat="1" x14ac:dyDescent="0.2">
      <c r="A115" s="6"/>
      <c r="D115" s="6"/>
      <c r="E115" s="6"/>
      <c r="H115" s="13"/>
    </row>
    <row r="116" spans="1:8" s="4" customFormat="1" x14ac:dyDescent="0.2">
      <c r="A116" s="6"/>
      <c r="D116" s="6"/>
      <c r="E116" s="6"/>
      <c r="H116" s="13"/>
    </row>
    <row r="117" spans="1:8" s="4" customFormat="1" x14ac:dyDescent="0.2">
      <c r="A117" s="6"/>
      <c r="D117" s="6"/>
      <c r="E117" s="6"/>
      <c r="H117" s="13"/>
    </row>
    <row r="118" spans="1:8" s="4" customFormat="1" x14ac:dyDescent="0.2">
      <c r="A118" s="6"/>
      <c r="D118" s="6"/>
      <c r="E118" s="6"/>
      <c r="H118" s="13"/>
    </row>
    <row r="119" spans="1:8" s="4" customFormat="1" x14ac:dyDescent="0.2">
      <c r="A119" s="6"/>
      <c r="D119" s="6"/>
      <c r="E119" s="6"/>
      <c r="H119" s="13"/>
    </row>
    <row r="120" spans="1:8" s="4" customFormat="1" x14ac:dyDescent="0.2">
      <c r="A120" s="6"/>
      <c r="D120" s="6"/>
      <c r="E120" s="6"/>
      <c r="H120" s="13"/>
    </row>
    <row r="121" spans="1:8" s="4" customFormat="1" x14ac:dyDescent="0.2">
      <c r="A121" s="6"/>
      <c r="D121" s="6"/>
      <c r="E121" s="6"/>
      <c r="H121" s="13"/>
    </row>
    <row r="122" spans="1:8" s="4" customFormat="1" x14ac:dyDescent="0.2">
      <c r="A122" s="6"/>
      <c r="D122" s="6"/>
      <c r="E122" s="6"/>
      <c r="H122" s="13"/>
    </row>
    <row r="123" spans="1:8" s="4" customFormat="1" x14ac:dyDescent="0.2">
      <c r="A123" s="6"/>
      <c r="D123" s="6"/>
      <c r="E123" s="6"/>
      <c r="H123" s="13"/>
    </row>
    <row r="124" spans="1:8" s="4" customFormat="1" x14ac:dyDescent="0.2">
      <c r="A124" s="6"/>
      <c r="D124" s="6"/>
      <c r="E124" s="6"/>
      <c r="H124" s="13"/>
    </row>
    <row r="125" spans="1:8" s="4" customFormat="1" x14ac:dyDescent="0.2">
      <c r="A125" s="6"/>
      <c r="D125" s="6"/>
      <c r="E125" s="6"/>
      <c r="H125" s="13"/>
    </row>
    <row r="126" spans="1:8" s="4" customFormat="1" x14ac:dyDescent="0.2">
      <c r="A126" s="6"/>
      <c r="D126" s="6"/>
      <c r="E126" s="6"/>
      <c r="H126" s="13"/>
    </row>
    <row r="127" spans="1:8" s="4" customFormat="1" x14ac:dyDescent="0.2">
      <c r="A127" s="6"/>
      <c r="D127" s="6"/>
      <c r="E127" s="6"/>
      <c r="H127" s="13"/>
    </row>
    <row r="128" spans="1:8" s="4" customFormat="1" x14ac:dyDescent="0.2">
      <c r="A128" s="6"/>
      <c r="D128" s="6"/>
      <c r="E128" s="6"/>
      <c r="H128" s="13"/>
    </row>
    <row r="129" spans="1:8" s="4" customFormat="1" x14ac:dyDescent="0.2">
      <c r="A129" s="6"/>
      <c r="D129" s="6"/>
      <c r="E129" s="6"/>
      <c r="H129" s="13"/>
    </row>
    <row r="130" spans="1:8" s="4" customFormat="1" x14ac:dyDescent="0.2">
      <c r="A130" s="6"/>
      <c r="D130" s="6"/>
      <c r="E130" s="6"/>
      <c r="H130" s="13"/>
    </row>
    <row r="131" spans="1:8" s="4" customFormat="1" x14ac:dyDescent="0.2">
      <c r="A131" s="6"/>
      <c r="D131" s="6"/>
      <c r="E131" s="6"/>
      <c r="H131" s="13"/>
    </row>
    <row r="132" spans="1:8" s="4" customFormat="1" x14ac:dyDescent="0.2">
      <c r="A132" s="6"/>
      <c r="D132" s="6"/>
      <c r="E132" s="6"/>
      <c r="H132" s="13"/>
    </row>
    <row r="133" spans="1:8" s="4" customFormat="1" x14ac:dyDescent="0.2">
      <c r="A133" s="6"/>
      <c r="D133" s="6"/>
      <c r="E133" s="6"/>
      <c r="H133" s="13"/>
    </row>
    <row r="134" spans="1:8" s="4" customFormat="1" x14ac:dyDescent="0.2">
      <c r="A134" s="6"/>
      <c r="D134" s="6"/>
      <c r="E134" s="6"/>
      <c r="H134" s="13"/>
    </row>
    <row r="135" spans="1:8" s="4" customFormat="1" x14ac:dyDescent="0.2">
      <c r="A135" s="6"/>
      <c r="D135" s="6"/>
      <c r="E135" s="6"/>
      <c r="H135" s="13"/>
    </row>
    <row r="136" spans="1:8" s="4" customFormat="1" x14ac:dyDescent="0.2">
      <c r="A136" s="6"/>
      <c r="D136" s="6"/>
      <c r="E136" s="6"/>
      <c r="H136" s="13"/>
    </row>
    <row r="137" spans="1:8" s="4" customFormat="1" x14ac:dyDescent="0.2">
      <c r="A137" s="6"/>
      <c r="D137" s="6"/>
      <c r="E137" s="6"/>
      <c r="H137" s="13"/>
    </row>
    <row r="138" spans="1:8" s="4" customFormat="1" x14ac:dyDescent="0.2">
      <c r="A138" s="6"/>
      <c r="D138" s="6"/>
      <c r="E138" s="6"/>
      <c r="H138" s="13"/>
    </row>
    <row r="139" spans="1:8" s="4" customFormat="1" x14ac:dyDescent="0.2">
      <c r="A139" s="6"/>
      <c r="D139" s="6"/>
      <c r="E139" s="6"/>
      <c r="H139" s="13"/>
    </row>
    <row r="140" spans="1:8" s="4" customFormat="1" x14ac:dyDescent="0.2">
      <c r="A140" s="6"/>
      <c r="D140" s="6"/>
      <c r="E140" s="6"/>
      <c r="H140" s="13"/>
    </row>
    <row r="141" spans="1:8" s="4" customFormat="1" x14ac:dyDescent="0.2">
      <c r="A141" s="6"/>
      <c r="D141" s="6"/>
      <c r="E141" s="6"/>
      <c r="H141" s="13"/>
    </row>
    <row r="142" spans="1:8" s="4" customFormat="1" x14ac:dyDescent="0.2">
      <c r="A142" s="6"/>
      <c r="D142" s="6"/>
      <c r="E142" s="6"/>
      <c r="H142" s="13"/>
    </row>
    <row r="143" spans="1:8" s="4" customFormat="1" x14ac:dyDescent="0.2">
      <c r="A143" s="6"/>
      <c r="D143" s="6"/>
      <c r="E143" s="6"/>
      <c r="H143" s="13"/>
    </row>
    <row r="144" spans="1:8" s="4" customFormat="1" x14ac:dyDescent="0.2">
      <c r="A144" s="6"/>
      <c r="D144" s="6"/>
      <c r="E144" s="6"/>
      <c r="H144" s="13"/>
    </row>
    <row r="145" spans="1:8" s="4" customFormat="1" x14ac:dyDescent="0.2">
      <c r="A145" s="6"/>
      <c r="D145" s="6"/>
      <c r="E145" s="6"/>
      <c r="H145" s="13"/>
    </row>
    <row r="146" spans="1:8" s="4" customFormat="1" x14ac:dyDescent="0.2">
      <c r="A146" s="6"/>
      <c r="D146" s="6"/>
      <c r="E146" s="6"/>
      <c r="H146" s="13"/>
    </row>
    <row r="147" spans="1:8" s="4" customFormat="1" x14ac:dyDescent="0.2">
      <c r="A147" s="6"/>
      <c r="D147" s="6"/>
      <c r="E147" s="6"/>
      <c r="H147" s="13"/>
    </row>
    <row r="148" spans="1:8" s="4" customFormat="1" x14ac:dyDescent="0.2">
      <c r="A148" s="6"/>
      <c r="D148" s="6"/>
      <c r="E148" s="6"/>
      <c r="H148" s="13"/>
    </row>
    <row r="149" spans="1:8" s="4" customFormat="1" x14ac:dyDescent="0.2">
      <c r="A149" s="6"/>
      <c r="D149" s="6"/>
      <c r="E149" s="6"/>
      <c r="H149" s="13"/>
    </row>
    <row r="150" spans="1:8" s="4" customFormat="1" x14ac:dyDescent="0.2">
      <c r="A150" s="6"/>
      <c r="D150" s="6"/>
      <c r="E150" s="6"/>
      <c r="H150" s="13"/>
    </row>
    <row r="151" spans="1:8" s="4" customFormat="1" x14ac:dyDescent="0.2">
      <c r="A151" s="6"/>
      <c r="D151" s="6"/>
      <c r="E151" s="6"/>
      <c r="H151" s="13"/>
    </row>
    <row r="152" spans="1:8" s="4" customFormat="1" x14ac:dyDescent="0.2">
      <c r="A152" s="6"/>
      <c r="D152" s="6"/>
      <c r="E152" s="6"/>
      <c r="H152" s="13"/>
    </row>
    <row r="153" spans="1:8" s="4" customFormat="1" x14ac:dyDescent="0.2">
      <c r="A153" s="6"/>
      <c r="D153" s="6"/>
      <c r="E153" s="6"/>
      <c r="H153" s="13"/>
    </row>
    <row r="154" spans="1:8" s="4" customFormat="1" x14ac:dyDescent="0.2">
      <c r="A154" s="6"/>
      <c r="D154" s="6"/>
      <c r="E154" s="6"/>
      <c r="H154" s="13"/>
    </row>
    <row r="155" spans="1:8" s="4" customFormat="1" x14ac:dyDescent="0.2">
      <c r="A155" s="6"/>
      <c r="D155" s="6"/>
      <c r="E155" s="6"/>
      <c r="H155" s="13"/>
    </row>
    <row r="156" spans="1:8" s="4" customFormat="1" x14ac:dyDescent="0.2">
      <c r="A156" s="6"/>
      <c r="D156" s="6"/>
      <c r="E156" s="6"/>
      <c r="H156" s="13"/>
    </row>
    <row r="157" spans="1:8" s="4" customFormat="1" x14ac:dyDescent="0.2">
      <c r="A157" s="6"/>
      <c r="D157" s="6"/>
      <c r="E157" s="6"/>
      <c r="H157" s="13"/>
    </row>
    <row r="158" spans="1:8" s="4" customFormat="1" x14ac:dyDescent="0.2">
      <c r="A158" s="6"/>
      <c r="D158" s="6"/>
      <c r="E158" s="6"/>
      <c r="H158" s="13"/>
    </row>
    <row r="159" spans="1:8" s="4" customFormat="1" x14ac:dyDescent="0.2">
      <c r="A159" s="6"/>
      <c r="D159" s="6"/>
      <c r="E159" s="6"/>
      <c r="H159" s="13"/>
    </row>
    <row r="160" spans="1:8" s="4" customFormat="1" x14ac:dyDescent="0.2">
      <c r="A160" s="6"/>
      <c r="D160" s="6"/>
      <c r="E160" s="6"/>
      <c r="H160" s="13"/>
    </row>
    <row r="161" spans="1:8" s="4" customFormat="1" x14ac:dyDescent="0.2">
      <c r="A161" s="6"/>
      <c r="D161" s="6"/>
      <c r="E161" s="6"/>
      <c r="H161" s="13"/>
    </row>
    <row r="162" spans="1:8" s="4" customFormat="1" x14ac:dyDescent="0.2">
      <c r="A162" s="6"/>
      <c r="D162" s="6"/>
      <c r="E162" s="6"/>
      <c r="H162" s="13"/>
    </row>
    <row r="163" spans="1:8" s="4" customFormat="1" x14ac:dyDescent="0.2">
      <c r="A163" s="6"/>
      <c r="D163" s="6"/>
      <c r="E163" s="6"/>
      <c r="H163" s="13"/>
    </row>
    <row r="164" spans="1:8" s="4" customFormat="1" x14ac:dyDescent="0.2">
      <c r="A164" s="6"/>
      <c r="D164" s="6"/>
      <c r="E164" s="6"/>
      <c r="H164" s="13"/>
    </row>
    <row r="165" spans="1:8" s="4" customFormat="1" x14ac:dyDescent="0.2">
      <c r="A165" s="6"/>
      <c r="D165" s="6"/>
      <c r="E165" s="6"/>
      <c r="H165" s="13"/>
    </row>
    <row r="166" spans="1:8" s="4" customFormat="1" x14ac:dyDescent="0.2">
      <c r="A166" s="6"/>
      <c r="D166" s="6"/>
      <c r="E166" s="6"/>
      <c r="H166" s="13"/>
    </row>
    <row r="167" spans="1:8" s="4" customFormat="1" x14ac:dyDescent="0.2">
      <c r="A167" s="6"/>
      <c r="D167" s="6"/>
      <c r="E167" s="6"/>
      <c r="H167" s="13"/>
    </row>
    <row r="168" spans="1:8" s="4" customFormat="1" x14ac:dyDescent="0.2">
      <c r="A168" s="6"/>
      <c r="D168" s="6"/>
      <c r="E168" s="6"/>
      <c r="H168" s="13"/>
    </row>
    <row r="169" spans="1:8" s="4" customFormat="1" x14ac:dyDescent="0.2">
      <c r="A169" s="6"/>
      <c r="D169" s="6"/>
      <c r="E169" s="6"/>
      <c r="H169" s="13"/>
    </row>
    <row r="170" spans="1:8" s="4" customFormat="1" x14ac:dyDescent="0.2">
      <c r="A170" s="6"/>
      <c r="D170" s="6"/>
      <c r="E170" s="6"/>
      <c r="H170" s="13"/>
    </row>
    <row r="171" spans="1:8" s="4" customFormat="1" x14ac:dyDescent="0.2">
      <c r="A171" s="6"/>
      <c r="D171" s="6"/>
      <c r="E171" s="6"/>
      <c r="H171" s="13"/>
    </row>
    <row r="172" spans="1:8" s="4" customFormat="1" x14ac:dyDescent="0.2">
      <c r="A172" s="6"/>
      <c r="D172" s="6"/>
      <c r="E172" s="6"/>
      <c r="H172" s="13"/>
    </row>
    <row r="173" spans="1:8" s="4" customFormat="1" x14ac:dyDescent="0.2">
      <c r="A173" s="6"/>
      <c r="D173" s="6"/>
      <c r="E173" s="6"/>
      <c r="H173" s="13"/>
    </row>
    <row r="174" spans="1:8" s="4" customFormat="1" x14ac:dyDescent="0.2">
      <c r="A174" s="6"/>
      <c r="D174" s="6"/>
      <c r="E174" s="6"/>
      <c r="H174" s="13"/>
    </row>
    <row r="175" spans="1:8" s="4" customFormat="1" x14ac:dyDescent="0.2">
      <c r="A175" s="6"/>
      <c r="D175" s="6"/>
      <c r="E175" s="6"/>
      <c r="H175" s="13"/>
    </row>
    <row r="176" spans="1:8" s="4" customFormat="1" x14ac:dyDescent="0.2">
      <c r="A176" s="6"/>
      <c r="D176" s="6"/>
      <c r="E176" s="6"/>
      <c r="H176" s="13"/>
    </row>
    <row r="177" spans="1:8" s="4" customFormat="1" x14ac:dyDescent="0.2">
      <c r="A177" s="6"/>
      <c r="D177" s="6"/>
      <c r="E177" s="6"/>
      <c r="H177" s="13"/>
    </row>
    <row r="178" spans="1:8" s="4" customFormat="1" x14ac:dyDescent="0.2">
      <c r="A178" s="6"/>
      <c r="D178" s="6"/>
      <c r="E178" s="6"/>
      <c r="H178" s="13"/>
    </row>
    <row r="179" spans="1:8" s="4" customFormat="1" x14ac:dyDescent="0.2">
      <c r="A179" s="6"/>
      <c r="D179" s="6"/>
      <c r="E179" s="6"/>
      <c r="H179" s="13"/>
    </row>
    <row r="180" spans="1:8" s="4" customFormat="1" x14ac:dyDescent="0.2">
      <c r="A180" s="6"/>
      <c r="D180" s="6"/>
      <c r="E180" s="6"/>
      <c r="H180" s="13"/>
    </row>
    <row r="181" spans="1:8" s="4" customFormat="1" x14ac:dyDescent="0.2">
      <c r="A181" s="6"/>
      <c r="D181" s="6"/>
      <c r="E181" s="6"/>
      <c r="H181" s="13"/>
    </row>
    <row r="182" spans="1:8" s="4" customFormat="1" x14ac:dyDescent="0.2">
      <c r="A182" s="6"/>
      <c r="D182" s="6"/>
      <c r="E182" s="6"/>
      <c r="H182" s="13"/>
    </row>
    <row r="183" spans="1:8" s="4" customFormat="1" x14ac:dyDescent="0.2">
      <c r="A183" s="6"/>
      <c r="D183" s="6"/>
      <c r="E183" s="6"/>
      <c r="H183" s="13"/>
    </row>
    <row r="184" spans="1:8" s="4" customFormat="1" x14ac:dyDescent="0.2">
      <c r="A184" s="6"/>
      <c r="D184" s="6"/>
      <c r="E184" s="6"/>
      <c r="H184" s="13"/>
    </row>
    <row r="185" spans="1:8" s="4" customFormat="1" x14ac:dyDescent="0.2">
      <c r="A185" s="6"/>
      <c r="D185" s="6"/>
      <c r="E185" s="6"/>
      <c r="H185" s="13"/>
    </row>
    <row r="186" spans="1:8" s="4" customFormat="1" x14ac:dyDescent="0.2">
      <c r="A186" s="6"/>
      <c r="D186" s="6"/>
      <c r="E186" s="6"/>
      <c r="H186" s="13"/>
    </row>
    <row r="187" spans="1:8" s="4" customFormat="1" x14ac:dyDescent="0.2">
      <c r="A187" s="6"/>
      <c r="D187" s="6"/>
      <c r="E187" s="6"/>
      <c r="H187" s="13"/>
    </row>
    <row r="188" spans="1:8" s="4" customFormat="1" x14ac:dyDescent="0.2">
      <c r="A188" s="6"/>
      <c r="D188" s="6"/>
      <c r="E188" s="6"/>
      <c r="H188" s="13"/>
    </row>
    <row r="189" spans="1:8" s="4" customFormat="1" x14ac:dyDescent="0.2">
      <c r="A189" s="6"/>
      <c r="D189" s="6"/>
      <c r="E189" s="6"/>
      <c r="H189" s="13"/>
    </row>
    <row r="190" spans="1:8" s="4" customFormat="1" x14ac:dyDescent="0.2">
      <c r="A190" s="6"/>
      <c r="D190" s="6"/>
      <c r="E190" s="6"/>
      <c r="H190" s="13"/>
    </row>
    <row r="191" spans="1:8" s="4" customFormat="1" x14ac:dyDescent="0.2">
      <c r="A191" s="6"/>
      <c r="D191" s="6"/>
      <c r="E191" s="6"/>
      <c r="H191" s="13"/>
    </row>
    <row r="192" spans="1:8" s="4" customFormat="1" x14ac:dyDescent="0.2">
      <c r="A192" s="6"/>
      <c r="D192" s="6"/>
      <c r="E192" s="6"/>
      <c r="H192" s="13"/>
    </row>
    <row r="193" spans="1:8" s="4" customFormat="1" x14ac:dyDescent="0.2">
      <c r="A193" s="6"/>
      <c r="D193" s="6"/>
      <c r="E193" s="6"/>
      <c r="H193" s="13"/>
    </row>
    <row r="194" spans="1:8" s="4" customFormat="1" x14ac:dyDescent="0.2">
      <c r="A194" s="6"/>
      <c r="D194" s="6"/>
      <c r="E194" s="6"/>
      <c r="H194" s="13"/>
    </row>
    <row r="195" spans="1:8" s="4" customFormat="1" x14ac:dyDescent="0.2">
      <c r="A195" s="6"/>
      <c r="D195" s="6"/>
      <c r="E195" s="6"/>
      <c r="H195" s="13"/>
    </row>
    <row r="196" spans="1:8" s="4" customFormat="1" x14ac:dyDescent="0.2">
      <c r="A196" s="6"/>
      <c r="D196" s="6"/>
      <c r="E196" s="6"/>
      <c r="H196" s="13"/>
    </row>
    <row r="197" spans="1:8" s="4" customFormat="1" x14ac:dyDescent="0.2">
      <c r="A197" s="6"/>
      <c r="D197" s="6"/>
      <c r="E197" s="6"/>
      <c r="H197" s="13"/>
    </row>
    <row r="198" spans="1:8" s="4" customFormat="1" x14ac:dyDescent="0.2">
      <c r="A198" s="6"/>
      <c r="D198" s="6"/>
      <c r="E198" s="6"/>
      <c r="H198" s="13"/>
    </row>
    <row r="199" spans="1:8" s="4" customFormat="1" x14ac:dyDescent="0.2">
      <c r="A199" s="6"/>
      <c r="D199" s="6"/>
      <c r="E199" s="6"/>
      <c r="H199" s="13"/>
    </row>
    <row r="200" spans="1:8" s="4" customFormat="1" x14ac:dyDescent="0.2">
      <c r="A200" s="6"/>
      <c r="D200" s="6"/>
      <c r="E200" s="6"/>
      <c r="H200" s="13"/>
    </row>
    <row r="201" spans="1:8" s="4" customFormat="1" x14ac:dyDescent="0.2">
      <c r="A201" s="6"/>
      <c r="D201" s="6"/>
      <c r="E201" s="6"/>
      <c r="H201" s="13"/>
    </row>
    <row r="202" spans="1:8" s="4" customFormat="1" x14ac:dyDescent="0.2">
      <c r="A202" s="6"/>
      <c r="D202" s="6"/>
      <c r="E202" s="6"/>
      <c r="H202" s="13"/>
    </row>
    <row r="203" spans="1:8" s="4" customFormat="1" x14ac:dyDescent="0.2">
      <c r="A203" s="6"/>
      <c r="D203" s="6"/>
      <c r="E203" s="6"/>
      <c r="H203" s="13"/>
    </row>
    <row r="204" spans="1:8" s="4" customFormat="1" x14ac:dyDescent="0.2">
      <c r="A204" s="6"/>
      <c r="D204" s="6"/>
      <c r="E204" s="6"/>
      <c r="H204" s="13"/>
    </row>
    <row r="205" spans="1:8" s="4" customFormat="1" x14ac:dyDescent="0.2">
      <c r="A205" s="6"/>
      <c r="D205" s="6"/>
      <c r="E205" s="6"/>
      <c r="H205" s="13"/>
    </row>
    <row r="206" spans="1:8" s="4" customFormat="1" x14ac:dyDescent="0.2">
      <c r="A206" s="6"/>
      <c r="D206" s="6"/>
      <c r="E206" s="6"/>
      <c r="H206" s="13"/>
    </row>
    <row r="207" spans="1:8" s="4" customFormat="1" x14ac:dyDescent="0.2">
      <c r="A207" s="6"/>
      <c r="D207" s="6"/>
      <c r="E207" s="6"/>
      <c r="H207" s="13"/>
    </row>
    <row r="208" spans="1:8" s="4" customFormat="1" x14ac:dyDescent="0.2">
      <c r="A208" s="6"/>
      <c r="D208" s="6"/>
      <c r="E208" s="6"/>
      <c r="H208" s="13"/>
    </row>
    <row r="209" spans="1:8" s="4" customFormat="1" x14ac:dyDescent="0.2">
      <c r="A209" s="6"/>
      <c r="D209" s="6"/>
      <c r="E209" s="6"/>
      <c r="H209" s="13"/>
    </row>
    <row r="210" spans="1:8" s="4" customFormat="1" x14ac:dyDescent="0.2">
      <c r="A210" s="6"/>
      <c r="D210" s="6"/>
      <c r="E210" s="6"/>
      <c r="H210" s="13"/>
    </row>
    <row r="211" spans="1:8" s="4" customFormat="1" x14ac:dyDescent="0.2">
      <c r="A211" s="6"/>
      <c r="D211" s="6"/>
      <c r="E211" s="6"/>
      <c r="H211" s="13"/>
    </row>
    <row r="212" spans="1:8" s="4" customFormat="1" x14ac:dyDescent="0.2">
      <c r="A212" s="6"/>
      <c r="D212" s="6"/>
      <c r="E212" s="6"/>
      <c r="H212" s="13"/>
    </row>
    <row r="213" spans="1:8" s="4" customFormat="1" x14ac:dyDescent="0.2">
      <c r="A213" s="6"/>
      <c r="D213" s="6"/>
      <c r="E213" s="6"/>
      <c r="H213" s="13"/>
    </row>
    <row r="214" spans="1:8" s="4" customFormat="1" x14ac:dyDescent="0.2">
      <c r="A214" s="6"/>
      <c r="D214" s="6"/>
      <c r="E214" s="6"/>
      <c r="H214" s="13"/>
    </row>
    <row r="215" spans="1:8" s="4" customFormat="1" x14ac:dyDescent="0.2">
      <c r="A215" s="6"/>
      <c r="D215" s="6"/>
      <c r="E215" s="6"/>
      <c r="H215" s="13"/>
    </row>
    <row r="216" spans="1:8" s="4" customFormat="1" x14ac:dyDescent="0.2">
      <c r="A216" s="6"/>
      <c r="D216" s="6"/>
      <c r="E216" s="6"/>
      <c r="H216" s="13"/>
    </row>
    <row r="217" spans="1:8" s="4" customFormat="1" x14ac:dyDescent="0.2">
      <c r="A217" s="6"/>
      <c r="D217" s="6"/>
      <c r="E217" s="6"/>
      <c r="H217" s="13"/>
    </row>
    <row r="218" spans="1:8" s="4" customFormat="1" x14ac:dyDescent="0.2">
      <c r="A218" s="6"/>
      <c r="D218" s="6"/>
      <c r="E218" s="6"/>
      <c r="H218" s="13"/>
    </row>
    <row r="219" spans="1:8" s="4" customFormat="1" x14ac:dyDescent="0.2">
      <c r="A219" s="6"/>
      <c r="D219" s="6"/>
      <c r="E219" s="6"/>
      <c r="H219" s="13"/>
    </row>
    <row r="220" spans="1:8" s="4" customFormat="1" x14ac:dyDescent="0.2">
      <c r="A220" s="6"/>
      <c r="D220" s="6"/>
      <c r="E220" s="6"/>
      <c r="H220" s="13"/>
    </row>
    <row r="221" spans="1:8" s="4" customFormat="1" x14ac:dyDescent="0.2">
      <c r="A221" s="6"/>
      <c r="D221" s="6"/>
      <c r="E221" s="6"/>
      <c r="H221" s="13"/>
    </row>
    <row r="222" spans="1:8" s="4" customFormat="1" x14ac:dyDescent="0.2">
      <c r="A222" s="6"/>
      <c r="D222" s="6"/>
      <c r="E222" s="6"/>
      <c r="H222" s="13"/>
    </row>
    <row r="223" spans="1:8" s="4" customFormat="1" x14ac:dyDescent="0.2">
      <c r="A223" s="6"/>
      <c r="D223" s="6"/>
      <c r="E223" s="6"/>
      <c r="H223" s="13"/>
    </row>
    <row r="224" spans="1:8" s="4" customFormat="1" x14ac:dyDescent="0.2">
      <c r="A224" s="6"/>
      <c r="D224" s="6"/>
      <c r="E224" s="6"/>
      <c r="H224" s="13"/>
    </row>
    <row r="225" spans="1:8" s="4" customFormat="1" x14ac:dyDescent="0.2">
      <c r="A225" s="6"/>
      <c r="D225" s="6"/>
      <c r="E225" s="6"/>
      <c r="H225" s="13"/>
    </row>
    <row r="226" spans="1:8" s="4" customFormat="1" x14ac:dyDescent="0.2">
      <c r="A226" s="6"/>
      <c r="D226" s="6"/>
      <c r="E226" s="6"/>
      <c r="H226" s="13"/>
    </row>
    <row r="227" spans="1:8" s="4" customFormat="1" x14ac:dyDescent="0.2">
      <c r="A227" s="6"/>
      <c r="D227" s="6"/>
      <c r="E227" s="6"/>
      <c r="H227" s="13"/>
    </row>
    <row r="228" spans="1:8" s="4" customFormat="1" x14ac:dyDescent="0.2">
      <c r="A228" s="6"/>
      <c r="D228" s="6"/>
      <c r="E228" s="6"/>
      <c r="H228" s="13"/>
    </row>
    <row r="229" spans="1:8" s="4" customFormat="1" x14ac:dyDescent="0.2">
      <c r="A229" s="6"/>
      <c r="D229" s="6"/>
      <c r="E229" s="6"/>
      <c r="H229" s="13"/>
    </row>
    <row r="230" spans="1:8" s="4" customFormat="1" x14ac:dyDescent="0.2">
      <c r="A230" s="6"/>
      <c r="D230" s="6"/>
      <c r="E230" s="6"/>
      <c r="H230" s="13"/>
    </row>
    <row r="231" spans="1:8" s="4" customFormat="1" x14ac:dyDescent="0.2">
      <c r="A231" s="6"/>
      <c r="D231" s="6"/>
      <c r="E231" s="6"/>
      <c r="H231" s="13"/>
    </row>
    <row r="232" spans="1:8" s="4" customFormat="1" x14ac:dyDescent="0.2">
      <c r="A232" s="6"/>
      <c r="D232" s="6"/>
      <c r="E232" s="6"/>
      <c r="H232" s="13"/>
    </row>
    <row r="233" spans="1:8" s="4" customFormat="1" x14ac:dyDescent="0.2">
      <c r="A233" s="6"/>
      <c r="D233" s="6"/>
      <c r="E233" s="6"/>
      <c r="H233" s="13"/>
    </row>
    <row r="234" spans="1:8" s="4" customFormat="1" x14ac:dyDescent="0.2">
      <c r="A234" s="6"/>
      <c r="D234" s="6"/>
      <c r="E234" s="6"/>
      <c r="H234" s="13"/>
    </row>
    <row r="235" spans="1:8" s="4" customFormat="1" x14ac:dyDescent="0.2">
      <c r="A235" s="6"/>
      <c r="D235" s="6"/>
      <c r="E235" s="6"/>
      <c r="H235" s="13"/>
    </row>
    <row r="236" spans="1:8" s="4" customFormat="1" x14ac:dyDescent="0.2">
      <c r="A236" s="6"/>
      <c r="D236" s="6"/>
      <c r="E236" s="6"/>
      <c r="H236" s="13"/>
    </row>
    <row r="237" spans="1:8" s="4" customFormat="1" x14ac:dyDescent="0.2">
      <c r="A237" s="6"/>
      <c r="D237" s="6"/>
      <c r="E237" s="6"/>
      <c r="H237" s="13"/>
    </row>
    <row r="238" spans="1:8" s="4" customFormat="1" x14ac:dyDescent="0.2">
      <c r="A238" s="6"/>
      <c r="D238" s="6"/>
      <c r="E238" s="6"/>
      <c r="H238" s="13"/>
    </row>
    <row r="239" spans="1:8" s="4" customFormat="1" x14ac:dyDescent="0.2">
      <c r="A239" s="6"/>
      <c r="D239" s="6"/>
      <c r="E239" s="6"/>
      <c r="H239" s="13"/>
    </row>
    <row r="240" spans="1:8" s="4" customFormat="1" x14ac:dyDescent="0.2">
      <c r="A240" s="6"/>
      <c r="D240" s="6"/>
      <c r="E240" s="6"/>
      <c r="H240" s="13"/>
    </row>
    <row r="241" spans="1:8" s="4" customFormat="1" x14ac:dyDescent="0.2">
      <c r="A241" s="6"/>
      <c r="D241" s="6"/>
      <c r="E241" s="6"/>
      <c r="H241" s="13"/>
    </row>
    <row r="242" spans="1:8" s="4" customFormat="1" x14ac:dyDescent="0.2">
      <c r="A242" s="6"/>
      <c r="D242" s="6"/>
      <c r="E242" s="6"/>
      <c r="H242" s="13"/>
    </row>
    <row r="243" spans="1:8" s="4" customFormat="1" x14ac:dyDescent="0.2">
      <c r="A243" s="6"/>
      <c r="D243" s="6"/>
      <c r="E243" s="6"/>
      <c r="H243" s="13"/>
    </row>
    <row r="244" spans="1:8" s="4" customFormat="1" x14ac:dyDescent="0.2">
      <c r="A244" s="6"/>
      <c r="D244" s="6"/>
      <c r="E244" s="6"/>
      <c r="H244" s="13"/>
    </row>
    <row r="245" spans="1:8" s="4" customFormat="1" x14ac:dyDescent="0.2">
      <c r="A245" s="6"/>
      <c r="D245" s="6"/>
      <c r="E245" s="6"/>
      <c r="H245" s="13"/>
    </row>
    <row r="246" spans="1:8" s="4" customFormat="1" x14ac:dyDescent="0.2">
      <c r="A246" s="6"/>
      <c r="D246" s="6"/>
      <c r="E246" s="6"/>
      <c r="H246" s="13"/>
    </row>
    <row r="247" spans="1:8" s="4" customFormat="1" x14ac:dyDescent="0.2">
      <c r="A247" s="6"/>
      <c r="D247" s="6"/>
      <c r="E247" s="6"/>
      <c r="H247" s="13"/>
    </row>
    <row r="248" spans="1:8" s="4" customFormat="1" x14ac:dyDescent="0.2">
      <c r="A248" s="6"/>
      <c r="D248" s="6"/>
      <c r="E248" s="6"/>
      <c r="H248" s="13"/>
    </row>
    <row r="249" spans="1:8" s="4" customFormat="1" x14ac:dyDescent="0.2">
      <c r="A249" s="6"/>
      <c r="D249" s="6"/>
      <c r="E249" s="6"/>
      <c r="H249" s="13"/>
    </row>
    <row r="250" spans="1:8" s="4" customFormat="1" x14ac:dyDescent="0.2">
      <c r="A250" s="6"/>
      <c r="D250" s="6"/>
      <c r="E250" s="6"/>
      <c r="H250" s="13"/>
    </row>
    <row r="251" spans="1:8" s="4" customFormat="1" x14ac:dyDescent="0.2">
      <c r="A251" s="6"/>
      <c r="D251" s="6"/>
      <c r="E251" s="6"/>
      <c r="H251" s="13"/>
    </row>
    <row r="252" spans="1:8" s="4" customFormat="1" x14ac:dyDescent="0.2">
      <c r="A252" s="6"/>
      <c r="D252" s="6"/>
      <c r="E252" s="6"/>
      <c r="H252" s="13"/>
    </row>
    <row r="253" spans="1:8" s="4" customFormat="1" x14ac:dyDescent="0.2">
      <c r="A253" s="6"/>
      <c r="D253" s="6"/>
      <c r="E253" s="6"/>
      <c r="H253" s="13"/>
    </row>
    <row r="254" spans="1:8" s="4" customFormat="1" x14ac:dyDescent="0.2">
      <c r="A254" s="6"/>
      <c r="D254" s="6"/>
      <c r="E254" s="6"/>
      <c r="H254" s="13"/>
    </row>
    <row r="255" spans="1:8" s="4" customFormat="1" x14ac:dyDescent="0.2">
      <c r="A255" s="6"/>
      <c r="D255" s="6"/>
      <c r="E255" s="6"/>
      <c r="H255" s="13"/>
    </row>
    <row r="256" spans="1:8" s="4" customFormat="1" x14ac:dyDescent="0.2">
      <c r="A256" s="6"/>
      <c r="D256" s="6"/>
      <c r="E256" s="6"/>
      <c r="H256" s="13"/>
    </row>
    <row r="257" spans="1:8" s="4" customFormat="1" x14ac:dyDescent="0.2">
      <c r="A257" s="6"/>
      <c r="D257" s="6"/>
      <c r="E257" s="6"/>
      <c r="H257" s="13"/>
    </row>
    <row r="258" spans="1:8" s="4" customFormat="1" x14ac:dyDescent="0.2">
      <c r="A258" s="6"/>
      <c r="D258" s="6"/>
      <c r="E258" s="6"/>
      <c r="H258" s="13"/>
    </row>
    <row r="259" spans="1:8" s="4" customFormat="1" x14ac:dyDescent="0.2">
      <c r="A259" s="6"/>
      <c r="D259" s="6"/>
      <c r="E259" s="6"/>
      <c r="H259" s="13"/>
    </row>
    <row r="260" spans="1:8" s="4" customFormat="1" x14ac:dyDescent="0.2">
      <c r="A260" s="6"/>
      <c r="D260" s="6"/>
      <c r="E260" s="6"/>
      <c r="H260" s="13"/>
    </row>
    <row r="261" spans="1:8" s="4" customFormat="1" x14ac:dyDescent="0.2">
      <c r="A261" s="6"/>
      <c r="D261" s="6"/>
      <c r="E261" s="6"/>
      <c r="H261" s="13"/>
    </row>
    <row r="262" spans="1:8" s="4" customFormat="1" x14ac:dyDescent="0.2">
      <c r="A262" s="6"/>
      <c r="D262" s="6"/>
      <c r="E262" s="6"/>
      <c r="H262" s="13"/>
    </row>
    <row r="263" spans="1:8" s="4" customFormat="1" x14ac:dyDescent="0.2">
      <c r="A263" s="6"/>
      <c r="D263" s="6"/>
      <c r="E263" s="6"/>
      <c r="H263" s="13"/>
    </row>
    <row r="264" spans="1:8" s="4" customFormat="1" x14ac:dyDescent="0.2">
      <c r="A264" s="6"/>
      <c r="D264" s="6"/>
      <c r="E264" s="6"/>
      <c r="H264" s="13"/>
    </row>
    <row r="265" spans="1:8" s="4" customFormat="1" x14ac:dyDescent="0.2">
      <c r="A265" s="6"/>
      <c r="D265" s="6"/>
      <c r="E265" s="6"/>
      <c r="H265" s="13"/>
    </row>
    <row r="266" spans="1:8" s="4" customFormat="1" x14ac:dyDescent="0.2">
      <c r="A266" s="6"/>
      <c r="D266" s="6"/>
      <c r="E266" s="6"/>
      <c r="H266" s="13"/>
    </row>
    <row r="267" spans="1:8" s="4" customFormat="1" x14ac:dyDescent="0.2">
      <c r="A267" s="6"/>
      <c r="D267" s="6"/>
      <c r="E267" s="6"/>
      <c r="H267" s="13"/>
    </row>
    <row r="268" spans="1:8" s="4" customFormat="1" x14ac:dyDescent="0.2">
      <c r="A268" s="6"/>
      <c r="D268" s="6"/>
      <c r="E268" s="6"/>
      <c r="H268" s="13"/>
    </row>
    <row r="269" spans="1:8" s="4" customFormat="1" x14ac:dyDescent="0.2">
      <c r="A269" s="6"/>
      <c r="D269" s="6"/>
      <c r="E269" s="6"/>
      <c r="H269" s="13"/>
    </row>
    <row r="270" spans="1:8" s="4" customFormat="1" x14ac:dyDescent="0.2">
      <c r="A270" s="6"/>
      <c r="D270" s="6"/>
      <c r="E270" s="6"/>
      <c r="H270" s="13"/>
    </row>
    <row r="271" spans="1:8" s="4" customFormat="1" x14ac:dyDescent="0.2">
      <c r="A271" s="6"/>
      <c r="D271" s="6"/>
      <c r="E271" s="6"/>
      <c r="H271" s="13"/>
    </row>
    <row r="272" spans="1:8" s="4" customFormat="1" x14ac:dyDescent="0.2">
      <c r="A272" s="6"/>
      <c r="D272" s="6"/>
      <c r="E272" s="6"/>
      <c r="H272" s="13"/>
    </row>
    <row r="273" spans="1:8" s="4" customFormat="1" x14ac:dyDescent="0.2">
      <c r="A273" s="6"/>
      <c r="D273" s="6"/>
      <c r="E273" s="6"/>
      <c r="H273" s="13"/>
    </row>
    <row r="274" spans="1:8" s="4" customFormat="1" x14ac:dyDescent="0.2">
      <c r="A274" s="6"/>
      <c r="D274" s="6"/>
      <c r="E274" s="6"/>
      <c r="H274" s="13"/>
    </row>
    <row r="275" spans="1:8" s="4" customFormat="1" x14ac:dyDescent="0.2">
      <c r="A275" s="6"/>
      <c r="D275" s="6"/>
      <c r="E275" s="6"/>
      <c r="H275" s="13"/>
    </row>
    <row r="276" spans="1:8" s="4" customFormat="1" x14ac:dyDescent="0.2">
      <c r="A276" s="6"/>
      <c r="D276" s="6"/>
      <c r="E276" s="6"/>
      <c r="H276" s="13"/>
    </row>
    <row r="277" spans="1:8" s="4" customFormat="1" x14ac:dyDescent="0.2">
      <c r="A277" s="6"/>
      <c r="D277" s="6"/>
      <c r="E277" s="6"/>
      <c r="H277" s="13"/>
    </row>
    <row r="278" spans="1:8" s="4" customFormat="1" x14ac:dyDescent="0.2">
      <c r="A278" s="6"/>
      <c r="D278" s="6"/>
      <c r="E278" s="6"/>
      <c r="H278" s="13"/>
    </row>
    <row r="279" spans="1:8" s="4" customFormat="1" x14ac:dyDescent="0.2">
      <c r="A279" s="6"/>
      <c r="D279" s="6"/>
      <c r="E279" s="6"/>
      <c r="H279" s="13"/>
    </row>
    <row r="280" spans="1:8" s="4" customFormat="1" x14ac:dyDescent="0.2">
      <c r="A280" s="6"/>
      <c r="D280" s="6"/>
      <c r="E280" s="6"/>
      <c r="H280" s="13"/>
    </row>
    <row r="281" spans="1:8" s="4" customFormat="1" x14ac:dyDescent="0.2">
      <c r="A281" s="6"/>
      <c r="D281" s="6"/>
      <c r="E281" s="6"/>
      <c r="H281" s="13"/>
    </row>
    <row r="282" spans="1:8" s="4" customFormat="1" x14ac:dyDescent="0.2">
      <c r="A282" s="6"/>
      <c r="D282" s="6"/>
      <c r="E282" s="6"/>
      <c r="H282" s="13"/>
    </row>
    <row r="283" spans="1:8" s="4" customFormat="1" x14ac:dyDescent="0.2">
      <c r="A283" s="6"/>
      <c r="D283" s="6"/>
      <c r="E283" s="6"/>
      <c r="H283" s="13"/>
    </row>
    <row r="284" spans="1:8" s="4" customFormat="1" x14ac:dyDescent="0.2">
      <c r="A284" s="6"/>
      <c r="D284" s="6"/>
      <c r="E284" s="6"/>
      <c r="H284" s="13"/>
    </row>
    <row r="285" spans="1:8" s="4" customFormat="1" x14ac:dyDescent="0.2">
      <c r="A285" s="6"/>
      <c r="D285" s="6"/>
      <c r="E285" s="6"/>
      <c r="H285" s="13"/>
    </row>
    <row r="286" spans="1:8" s="4" customFormat="1" x14ac:dyDescent="0.2">
      <c r="A286" s="6"/>
      <c r="D286" s="6"/>
      <c r="E286" s="6"/>
      <c r="H286" s="13"/>
    </row>
    <row r="287" spans="1:8" s="4" customFormat="1" x14ac:dyDescent="0.2">
      <c r="A287" s="6"/>
      <c r="D287" s="6"/>
      <c r="E287" s="6"/>
      <c r="H287" s="13"/>
    </row>
    <row r="288" spans="1:8" s="4" customFormat="1" x14ac:dyDescent="0.2">
      <c r="A288" s="6"/>
      <c r="D288" s="6"/>
      <c r="E288" s="6"/>
      <c r="H288" s="13"/>
    </row>
    <row r="289" spans="1:8" s="4" customFormat="1" x14ac:dyDescent="0.2">
      <c r="A289" s="6"/>
      <c r="D289" s="6"/>
      <c r="E289" s="6"/>
      <c r="H289" s="13"/>
    </row>
    <row r="290" spans="1:8" s="4" customFormat="1" x14ac:dyDescent="0.2">
      <c r="A290" s="6"/>
      <c r="D290" s="6"/>
      <c r="E290" s="6"/>
      <c r="H290" s="13"/>
    </row>
    <row r="291" spans="1:8" s="4" customFormat="1" x14ac:dyDescent="0.2">
      <c r="A291" s="6"/>
      <c r="D291" s="6"/>
      <c r="E291" s="6"/>
      <c r="H291" s="13"/>
    </row>
    <row r="292" spans="1:8" s="4" customFormat="1" x14ac:dyDescent="0.2">
      <c r="A292" s="6"/>
      <c r="D292" s="6"/>
      <c r="E292" s="6"/>
      <c r="H292" s="13"/>
    </row>
    <row r="293" spans="1:8" s="4" customFormat="1" x14ac:dyDescent="0.2">
      <c r="A293" s="6"/>
      <c r="D293" s="6"/>
      <c r="E293" s="6"/>
      <c r="H293" s="13"/>
    </row>
    <row r="294" spans="1:8" s="4" customFormat="1" x14ac:dyDescent="0.2">
      <c r="A294" s="6"/>
      <c r="D294" s="6"/>
      <c r="E294" s="6"/>
      <c r="H294" s="13"/>
    </row>
    <row r="295" spans="1:8" s="4" customFormat="1" x14ac:dyDescent="0.2">
      <c r="A295" s="6"/>
      <c r="D295" s="6"/>
      <c r="E295" s="6"/>
      <c r="H295" s="13"/>
    </row>
    <row r="296" spans="1:8" s="4" customFormat="1" x14ac:dyDescent="0.2">
      <c r="A296" s="6"/>
      <c r="D296" s="6"/>
      <c r="E296" s="6"/>
      <c r="H296" s="13"/>
    </row>
    <row r="297" spans="1:8" s="4" customFormat="1" x14ac:dyDescent="0.2">
      <c r="A297" s="6"/>
      <c r="D297" s="6"/>
      <c r="E297" s="6"/>
      <c r="H297" s="13"/>
    </row>
    <row r="298" spans="1:8" s="4" customFormat="1" x14ac:dyDescent="0.2">
      <c r="A298" s="6"/>
      <c r="D298" s="6"/>
      <c r="E298" s="6"/>
      <c r="H298" s="13"/>
    </row>
    <row r="299" spans="1:8" s="4" customFormat="1" x14ac:dyDescent="0.2">
      <c r="A299" s="6"/>
      <c r="D299" s="6"/>
      <c r="E299" s="6"/>
      <c r="H299" s="13"/>
    </row>
    <row r="300" spans="1:8" s="4" customFormat="1" x14ac:dyDescent="0.2">
      <c r="A300" s="6"/>
      <c r="D300" s="6"/>
      <c r="E300" s="6"/>
      <c r="H300" s="13"/>
    </row>
    <row r="301" spans="1:8" s="4" customFormat="1" x14ac:dyDescent="0.2">
      <c r="A301" s="6"/>
      <c r="D301" s="6"/>
      <c r="E301" s="6"/>
      <c r="H301" s="13"/>
    </row>
    <row r="302" spans="1:8" s="4" customFormat="1" x14ac:dyDescent="0.2">
      <c r="A302" s="6"/>
      <c r="D302" s="6"/>
      <c r="E302" s="6"/>
      <c r="H302" s="13"/>
    </row>
    <row r="303" spans="1:8" s="4" customFormat="1" x14ac:dyDescent="0.2">
      <c r="A303" s="6"/>
      <c r="D303" s="6"/>
      <c r="E303" s="6"/>
      <c r="H303" s="13"/>
    </row>
    <row r="304" spans="1:8" s="4" customFormat="1" x14ac:dyDescent="0.2">
      <c r="A304" s="6"/>
      <c r="D304" s="6"/>
      <c r="E304" s="6"/>
      <c r="H304" s="13"/>
    </row>
    <row r="305" spans="1:8" s="4" customFormat="1" x14ac:dyDescent="0.2">
      <c r="A305" s="6"/>
      <c r="D305" s="6"/>
      <c r="E305" s="6"/>
      <c r="H305" s="13"/>
    </row>
    <row r="306" spans="1:8" s="4" customFormat="1" x14ac:dyDescent="0.2">
      <c r="A306" s="6"/>
      <c r="D306" s="6"/>
      <c r="E306" s="6"/>
      <c r="H306" s="13"/>
    </row>
    <row r="307" spans="1:8" s="4" customFormat="1" x14ac:dyDescent="0.2">
      <c r="A307" s="6"/>
      <c r="D307" s="6"/>
      <c r="E307" s="6"/>
      <c r="H307" s="13"/>
    </row>
    <row r="308" spans="1:8" s="4" customFormat="1" x14ac:dyDescent="0.2">
      <c r="A308" s="6"/>
      <c r="D308" s="6"/>
      <c r="E308" s="6"/>
      <c r="H308" s="13"/>
    </row>
    <row r="309" spans="1:8" s="4" customFormat="1" x14ac:dyDescent="0.2">
      <c r="A309" s="6"/>
      <c r="D309" s="6"/>
      <c r="E309" s="6"/>
      <c r="H309" s="13"/>
    </row>
    <row r="310" spans="1:8" s="4" customFormat="1" x14ac:dyDescent="0.2">
      <c r="A310" s="6"/>
      <c r="D310" s="6"/>
      <c r="E310" s="6"/>
      <c r="H310" s="13"/>
    </row>
    <row r="311" spans="1:8" s="4" customFormat="1" x14ac:dyDescent="0.2">
      <c r="A311" s="6"/>
      <c r="D311" s="6"/>
      <c r="E311" s="6"/>
      <c r="H311" s="13"/>
    </row>
    <row r="312" spans="1:8" s="4" customFormat="1" x14ac:dyDescent="0.2">
      <c r="A312" s="6"/>
      <c r="D312" s="6"/>
      <c r="E312" s="6"/>
      <c r="H312" s="13"/>
    </row>
    <row r="313" spans="1:8" s="4" customFormat="1" x14ac:dyDescent="0.2">
      <c r="A313" s="6"/>
      <c r="D313" s="6"/>
      <c r="E313" s="6"/>
      <c r="H313" s="13"/>
    </row>
    <row r="314" spans="1:8" s="4" customFormat="1" x14ac:dyDescent="0.2">
      <c r="A314" s="6"/>
      <c r="D314" s="6"/>
      <c r="E314" s="6"/>
      <c r="H314" s="13"/>
    </row>
    <row r="315" spans="1:8" s="4" customFormat="1" x14ac:dyDescent="0.2">
      <c r="A315" s="6"/>
      <c r="D315" s="6"/>
      <c r="E315" s="6"/>
      <c r="H315" s="13"/>
    </row>
    <row r="316" spans="1:8" s="4" customFormat="1" x14ac:dyDescent="0.2">
      <c r="A316" s="6"/>
      <c r="D316" s="6"/>
      <c r="E316" s="6"/>
      <c r="H316" s="13"/>
    </row>
    <row r="317" spans="1:8" s="4" customFormat="1" x14ac:dyDescent="0.2">
      <c r="A317" s="6"/>
      <c r="D317" s="6"/>
      <c r="E317" s="6"/>
      <c r="H317" s="13"/>
    </row>
    <row r="318" spans="1:8" s="4" customFormat="1" x14ac:dyDescent="0.2">
      <c r="A318" s="6"/>
      <c r="D318" s="6"/>
      <c r="E318" s="6"/>
      <c r="H318" s="13"/>
    </row>
    <row r="319" spans="1:8" s="4" customFormat="1" x14ac:dyDescent="0.2">
      <c r="A319" s="6"/>
      <c r="D319" s="6"/>
      <c r="E319" s="6"/>
      <c r="H319" s="13"/>
    </row>
    <row r="320" spans="1:8" s="4" customFormat="1" x14ac:dyDescent="0.2">
      <c r="A320" s="6"/>
      <c r="D320" s="6"/>
      <c r="E320" s="6"/>
      <c r="H320" s="13"/>
    </row>
    <row r="321" spans="1:8" s="4" customFormat="1" x14ac:dyDescent="0.2">
      <c r="A321" s="6"/>
      <c r="D321" s="6"/>
      <c r="E321" s="6"/>
      <c r="H321" s="13"/>
    </row>
    <row r="322" spans="1:8" s="4" customFormat="1" x14ac:dyDescent="0.2">
      <c r="A322" s="6"/>
      <c r="D322" s="6"/>
      <c r="E322" s="6"/>
      <c r="H322" s="13"/>
    </row>
    <row r="323" spans="1:8" s="4" customFormat="1" x14ac:dyDescent="0.2">
      <c r="A323" s="6"/>
      <c r="D323" s="6"/>
      <c r="E323" s="6"/>
      <c r="H323" s="13"/>
    </row>
    <row r="324" spans="1:8" s="4" customFormat="1" x14ac:dyDescent="0.2">
      <c r="A324" s="6"/>
      <c r="D324" s="6"/>
      <c r="E324" s="6"/>
      <c r="H324" s="13"/>
    </row>
    <row r="325" spans="1:8" s="4" customFormat="1" x14ac:dyDescent="0.2">
      <c r="A325" s="6"/>
      <c r="D325" s="6"/>
      <c r="E325" s="6"/>
      <c r="H325" s="13"/>
    </row>
    <row r="326" spans="1:8" s="4" customFormat="1" x14ac:dyDescent="0.2">
      <c r="A326" s="6"/>
      <c r="D326" s="6"/>
      <c r="E326" s="6"/>
      <c r="H326" s="13"/>
    </row>
    <row r="327" spans="1:8" s="4" customFormat="1" x14ac:dyDescent="0.2">
      <c r="A327" s="6"/>
      <c r="D327" s="6"/>
      <c r="E327" s="6"/>
      <c r="H327" s="13"/>
    </row>
    <row r="328" spans="1:8" s="4" customFormat="1" x14ac:dyDescent="0.2">
      <c r="A328" s="6"/>
      <c r="D328" s="6"/>
      <c r="E328" s="6"/>
      <c r="H328" s="13"/>
    </row>
    <row r="329" spans="1:8" s="4" customFormat="1" x14ac:dyDescent="0.2">
      <c r="A329" s="6"/>
      <c r="D329" s="6"/>
      <c r="E329" s="6"/>
      <c r="H329" s="13"/>
    </row>
    <row r="330" spans="1:8" s="4" customFormat="1" x14ac:dyDescent="0.2">
      <c r="A330" s="6"/>
      <c r="D330" s="6"/>
      <c r="E330" s="6"/>
      <c r="H330" s="13"/>
    </row>
    <row r="331" spans="1:8" s="4" customFormat="1" x14ac:dyDescent="0.2">
      <c r="A331" s="6"/>
      <c r="D331" s="6"/>
      <c r="E331" s="6"/>
      <c r="H331" s="13"/>
    </row>
    <row r="332" spans="1:8" s="4" customFormat="1" x14ac:dyDescent="0.2">
      <c r="A332" s="6"/>
      <c r="D332" s="6"/>
      <c r="E332" s="6"/>
      <c r="H332" s="13"/>
    </row>
    <row r="333" spans="1:8" s="4" customFormat="1" x14ac:dyDescent="0.2">
      <c r="A333" s="6"/>
      <c r="D333" s="6"/>
      <c r="E333" s="6"/>
      <c r="H333" s="13"/>
    </row>
    <row r="334" spans="1:8" s="4" customFormat="1" x14ac:dyDescent="0.2">
      <c r="A334" s="6"/>
      <c r="D334" s="6"/>
      <c r="E334" s="6"/>
      <c r="H334" s="13"/>
    </row>
    <row r="335" spans="1:8" s="4" customFormat="1" x14ac:dyDescent="0.2">
      <c r="A335" s="6"/>
      <c r="D335" s="6"/>
      <c r="E335" s="6"/>
      <c r="H335" s="13"/>
    </row>
    <row r="336" spans="1:8" s="4" customFormat="1" x14ac:dyDescent="0.2">
      <c r="A336" s="6"/>
      <c r="D336" s="6"/>
      <c r="E336" s="6"/>
      <c r="H336" s="13"/>
    </row>
    <row r="337" spans="1:8" s="4" customFormat="1" x14ac:dyDescent="0.2">
      <c r="A337" s="6"/>
      <c r="D337" s="6"/>
      <c r="E337" s="6"/>
      <c r="H337" s="13"/>
    </row>
    <row r="338" spans="1:8" s="4" customFormat="1" x14ac:dyDescent="0.2">
      <c r="A338" s="6"/>
      <c r="D338" s="6"/>
      <c r="E338" s="6"/>
      <c r="H338" s="13"/>
    </row>
    <row r="339" spans="1:8" s="4" customFormat="1" x14ac:dyDescent="0.2">
      <c r="A339" s="6"/>
      <c r="D339" s="6"/>
      <c r="E339" s="6"/>
      <c r="H339" s="13"/>
    </row>
    <row r="340" spans="1:8" s="4" customFormat="1" x14ac:dyDescent="0.2">
      <c r="A340" s="6"/>
      <c r="D340" s="6"/>
      <c r="E340" s="6"/>
      <c r="H340" s="13"/>
    </row>
    <row r="341" spans="1:8" s="4" customFormat="1" x14ac:dyDescent="0.2">
      <c r="A341" s="6"/>
      <c r="D341" s="6"/>
      <c r="E341" s="6"/>
      <c r="H341" s="13"/>
    </row>
    <row r="342" spans="1:8" s="4" customFormat="1" x14ac:dyDescent="0.2">
      <c r="A342" s="6"/>
      <c r="D342" s="6"/>
      <c r="E342" s="6"/>
      <c r="H342" s="13"/>
    </row>
    <row r="343" spans="1:8" s="4" customFormat="1" x14ac:dyDescent="0.2">
      <c r="A343" s="6"/>
      <c r="D343" s="6"/>
      <c r="E343" s="6"/>
      <c r="H343" s="13"/>
    </row>
    <row r="344" spans="1:8" s="4" customFormat="1" x14ac:dyDescent="0.2">
      <c r="A344" s="6"/>
      <c r="D344" s="6"/>
      <c r="E344" s="6"/>
      <c r="H344" s="13"/>
    </row>
    <row r="345" spans="1:8" s="4" customFormat="1" x14ac:dyDescent="0.2">
      <c r="A345" s="6"/>
      <c r="D345" s="6"/>
      <c r="E345" s="6"/>
      <c r="H345" s="13"/>
    </row>
    <row r="346" spans="1:8" s="4" customFormat="1" x14ac:dyDescent="0.2">
      <c r="A346" s="6"/>
      <c r="D346" s="6"/>
      <c r="E346" s="6"/>
      <c r="H346" s="13"/>
    </row>
    <row r="347" spans="1:8" s="4" customFormat="1" x14ac:dyDescent="0.2">
      <c r="A347" s="6"/>
      <c r="D347" s="6"/>
      <c r="E347" s="6"/>
      <c r="H347" s="13"/>
    </row>
    <row r="348" spans="1:8" s="4" customFormat="1" x14ac:dyDescent="0.2">
      <c r="A348" s="6"/>
      <c r="D348" s="6"/>
      <c r="E348" s="6"/>
      <c r="H348" s="13"/>
    </row>
    <row r="349" spans="1:8" s="4" customFormat="1" x14ac:dyDescent="0.2">
      <c r="A349" s="6"/>
      <c r="D349" s="6"/>
      <c r="E349" s="6"/>
      <c r="H349" s="13"/>
    </row>
    <row r="350" spans="1:8" s="4" customFormat="1" x14ac:dyDescent="0.2">
      <c r="A350" s="6"/>
      <c r="D350" s="6"/>
      <c r="E350" s="6"/>
      <c r="H350" s="13"/>
    </row>
    <row r="351" spans="1:8" s="4" customFormat="1" x14ac:dyDescent="0.2">
      <c r="A351" s="6"/>
      <c r="D351" s="6"/>
      <c r="E351" s="6"/>
      <c r="H351" s="13"/>
    </row>
    <row r="352" spans="1:8" s="4" customFormat="1" x14ac:dyDescent="0.2">
      <c r="A352" s="6"/>
      <c r="D352" s="6"/>
      <c r="E352" s="6"/>
      <c r="H352" s="13"/>
    </row>
    <row r="353" spans="1:8" s="4" customFormat="1" x14ac:dyDescent="0.2">
      <c r="A353" s="6"/>
      <c r="D353" s="6"/>
      <c r="E353" s="6"/>
      <c r="H353" s="13"/>
    </row>
    <row r="354" spans="1:8" s="4" customFormat="1" x14ac:dyDescent="0.2">
      <c r="A354" s="6"/>
      <c r="D354" s="6"/>
      <c r="E354" s="6"/>
      <c r="H354" s="13"/>
    </row>
    <row r="355" spans="1:8" s="4" customFormat="1" x14ac:dyDescent="0.2">
      <c r="A355" s="6"/>
      <c r="D355" s="6"/>
      <c r="E355" s="6"/>
      <c r="H355" s="13"/>
    </row>
    <row r="356" spans="1:8" s="4" customFormat="1" x14ac:dyDescent="0.2">
      <c r="A356" s="6"/>
      <c r="D356" s="6"/>
      <c r="E356" s="6"/>
      <c r="H356" s="13"/>
    </row>
    <row r="357" spans="1:8" s="4" customFormat="1" x14ac:dyDescent="0.2">
      <c r="A357" s="6"/>
      <c r="D357" s="6"/>
      <c r="E357" s="6"/>
      <c r="H357" s="13"/>
    </row>
    <row r="358" spans="1:8" s="4" customFormat="1" x14ac:dyDescent="0.2">
      <c r="A358" s="6"/>
      <c r="D358" s="6"/>
      <c r="E358" s="6"/>
      <c r="H358" s="13"/>
    </row>
    <row r="359" spans="1:8" s="4" customFormat="1" x14ac:dyDescent="0.2">
      <c r="A359" s="6"/>
      <c r="D359" s="6"/>
      <c r="E359" s="6"/>
      <c r="H359" s="13"/>
    </row>
    <row r="360" spans="1:8" s="4" customFormat="1" x14ac:dyDescent="0.2">
      <c r="A360" s="6"/>
      <c r="D360" s="6"/>
      <c r="E360" s="6"/>
      <c r="H360" s="13"/>
    </row>
    <row r="361" spans="1:8" s="4" customFormat="1" x14ac:dyDescent="0.2">
      <c r="A361" s="6"/>
      <c r="D361" s="6"/>
      <c r="E361" s="6"/>
      <c r="H361" s="13"/>
    </row>
    <row r="362" spans="1:8" s="4" customFormat="1" x14ac:dyDescent="0.2">
      <c r="A362" s="6"/>
      <c r="D362" s="6"/>
      <c r="E362" s="6"/>
      <c r="H362" s="13"/>
    </row>
    <row r="363" spans="1:8" s="4" customFormat="1" x14ac:dyDescent="0.2">
      <c r="A363" s="6"/>
      <c r="D363" s="6"/>
      <c r="E363" s="6"/>
      <c r="H363" s="13"/>
    </row>
    <row r="364" spans="1:8" s="4" customFormat="1" x14ac:dyDescent="0.2">
      <c r="A364" s="6"/>
      <c r="D364" s="6"/>
      <c r="E364" s="6"/>
      <c r="H364" s="13"/>
    </row>
    <row r="365" spans="1:8" s="4" customFormat="1" x14ac:dyDescent="0.2">
      <c r="A365" s="6"/>
      <c r="D365" s="6"/>
      <c r="E365" s="6"/>
      <c r="H365" s="13"/>
    </row>
    <row r="366" spans="1:8" s="4" customFormat="1" x14ac:dyDescent="0.2">
      <c r="A366" s="6"/>
      <c r="D366" s="6"/>
      <c r="E366" s="6"/>
      <c r="H366" s="13"/>
    </row>
    <row r="367" spans="1:8" s="4" customFormat="1" x14ac:dyDescent="0.2">
      <c r="A367" s="6"/>
      <c r="D367" s="6"/>
      <c r="E367" s="6"/>
      <c r="H367" s="13"/>
    </row>
    <row r="368" spans="1:8" s="4" customFormat="1" x14ac:dyDescent="0.2">
      <c r="A368" s="6"/>
      <c r="D368" s="6"/>
      <c r="E368" s="6"/>
      <c r="H368" s="13"/>
    </row>
    <row r="369" spans="1:8" s="4" customFormat="1" x14ac:dyDescent="0.2">
      <c r="A369" s="6"/>
      <c r="D369" s="6"/>
      <c r="E369" s="6"/>
      <c r="H369" s="13"/>
    </row>
    <row r="370" spans="1:8" s="4" customFormat="1" x14ac:dyDescent="0.2">
      <c r="A370" s="6"/>
      <c r="D370" s="6"/>
      <c r="E370" s="6"/>
      <c r="H370" s="13"/>
    </row>
    <row r="371" spans="1:8" s="4" customFormat="1" x14ac:dyDescent="0.2">
      <c r="A371" s="6"/>
      <c r="D371" s="6"/>
      <c r="E371" s="6"/>
      <c r="H371" s="13"/>
    </row>
    <row r="372" spans="1:8" s="4" customFormat="1" x14ac:dyDescent="0.2">
      <c r="A372" s="6"/>
      <c r="D372" s="6"/>
      <c r="E372" s="6"/>
      <c r="H372" s="13"/>
    </row>
    <row r="373" spans="1:8" s="4" customFormat="1" x14ac:dyDescent="0.2">
      <c r="A373" s="6"/>
      <c r="D373" s="6"/>
      <c r="E373" s="6"/>
      <c r="H373" s="13"/>
    </row>
    <row r="374" spans="1:8" s="4" customFormat="1" x14ac:dyDescent="0.2">
      <c r="A374" s="6"/>
      <c r="D374" s="6"/>
      <c r="E374" s="6"/>
      <c r="H374" s="13"/>
    </row>
    <row r="375" spans="1:8" s="4" customFormat="1" x14ac:dyDescent="0.2">
      <c r="A375" s="6"/>
      <c r="D375" s="6"/>
      <c r="E375" s="6"/>
      <c r="H375" s="13"/>
    </row>
    <row r="376" spans="1:8" s="4" customFormat="1" x14ac:dyDescent="0.2">
      <c r="A376" s="6"/>
      <c r="D376" s="6"/>
      <c r="E376" s="6"/>
      <c r="H376" s="13"/>
    </row>
    <row r="377" spans="1:8" s="4" customFormat="1" x14ac:dyDescent="0.2">
      <c r="A377" s="6"/>
      <c r="D377" s="6"/>
      <c r="E377" s="6"/>
      <c r="H377" s="13"/>
    </row>
    <row r="378" spans="1:8" s="4" customFormat="1" x14ac:dyDescent="0.2">
      <c r="A378" s="6"/>
      <c r="D378" s="6"/>
      <c r="E378" s="6"/>
      <c r="H378" s="13"/>
    </row>
    <row r="379" spans="1:8" s="4" customFormat="1" x14ac:dyDescent="0.2">
      <c r="A379" s="6"/>
      <c r="D379" s="6"/>
      <c r="E379" s="6"/>
      <c r="H379" s="13"/>
    </row>
    <row r="380" spans="1:8" s="4" customFormat="1" x14ac:dyDescent="0.2">
      <c r="A380" s="6"/>
      <c r="D380" s="6"/>
      <c r="E380" s="6"/>
      <c r="H380" s="13"/>
    </row>
    <row r="381" spans="1:8" s="4" customFormat="1" x14ac:dyDescent="0.2">
      <c r="A381" s="6"/>
      <c r="D381" s="6"/>
      <c r="E381" s="6"/>
      <c r="H381" s="13"/>
    </row>
    <row r="382" spans="1:8" s="4" customFormat="1" x14ac:dyDescent="0.2">
      <c r="A382" s="6"/>
      <c r="D382" s="6"/>
      <c r="E382" s="6"/>
      <c r="H382" s="13"/>
    </row>
    <row r="383" spans="1:8" s="4" customFormat="1" x14ac:dyDescent="0.2">
      <c r="A383" s="6"/>
      <c r="D383" s="6"/>
      <c r="E383" s="6"/>
      <c r="H383" s="13"/>
    </row>
    <row r="384" spans="1:8" s="4" customFormat="1" x14ac:dyDescent="0.2">
      <c r="A384" s="6"/>
      <c r="D384" s="6"/>
      <c r="E384" s="6"/>
      <c r="H384" s="13"/>
    </row>
    <row r="385" spans="1:8" s="4" customFormat="1" x14ac:dyDescent="0.2">
      <c r="A385" s="6"/>
      <c r="D385" s="6"/>
      <c r="E385" s="6"/>
      <c r="H385" s="13"/>
    </row>
    <row r="386" spans="1:8" s="4" customFormat="1" x14ac:dyDescent="0.2">
      <c r="A386" s="6"/>
      <c r="D386" s="6"/>
      <c r="E386" s="6"/>
      <c r="H386" s="13"/>
    </row>
    <row r="387" spans="1:8" s="4" customFormat="1" x14ac:dyDescent="0.2">
      <c r="A387" s="6"/>
      <c r="D387" s="6"/>
      <c r="E387" s="6"/>
      <c r="H387" s="13"/>
    </row>
    <row r="388" spans="1:8" s="4" customFormat="1" x14ac:dyDescent="0.2">
      <c r="A388" s="6"/>
      <c r="D388" s="6"/>
      <c r="E388" s="6"/>
      <c r="H388" s="13"/>
    </row>
    <row r="389" spans="1:8" s="4" customFormat="1" x14ac:dyDescent="0.2">
      <c r="A389" s="6"/>
      <c r="D389" s="6"/>
      <c r="E389" s="6"/>
      <c r="H389" s="13"/>
    </row>
    <row r="390" spans="1:8" s="4" customFormat="1" x14ac:dyDescent="0.2">
      <c r="A390" s="6"/>
      <c r="D390" s="6"/>
      <c r="E390" s="6"/>
      <c r="H390" s="13"/>
    </row>
    <row r="391" spans="1:8" s="4" customFormat="1" x14ac:dyDescent="0.2">
      <c r="A391" s="6"/>
      <c r="D391" s="6"/>
      <c r="E391" s="6"/>
      <c r="H391" s="13"/>
    </row>
    <row r="392" spans="1:8" s="4" customFormat="1" x14ac:dyDescent="0.2">
      <c r="A392" s="6"/>
      <c r="D392" s="6"/>
      <c r="E392" s="6"/>
      <c r="H392" s="13"/>
    </row>
    <row r="393" spans="1:8" s="4" customFormat="1" x14ac:dyDescent="0.2">
      <c r="A393" s="6"/>
      <c r="D393" s="6"/>
      <c r="E393" s="6"/>
      <c r="H393" s="13"/>
    </row>
    <row r="394" spans="1:8" s="4" customFormat="1" x14ac:dyDescent="0.2">
      <c r="A394" s="6"/>
      <c r="D394" s="6"/>
      <c r="E394" s="6"/>
      <c r="H394" s="13"/>
    </row>
    <row r="395" spans="1:8" s="4" customFormat="1" x14ac:dyDescent="0.2">
      <c r="A395" s="6"/>
      <c r="D395" s="6"/>
      <c r="E395" s="6"/>
      <c r="H395" s="13"/>
    </row>
    <row r="396" spans="1:8" s="4" customFormat="1" x14ac:dyDescent="0.2">
      <c r="A396" s="6"/>
      <c r="D396" s="6"/>
      <c r="E396" s="6"/>
      <c r="H396" s="13"/>
    </row>
    <row r="397" spans="1:8" s="4" customFormat="1" x14ac:dyDescent="0.2">
      <c r="A397" s="6"/>
      <c r="D397" s="6"/>
      <c r="E397" s="6"/>
      <c r="H397" s="13"/>
    </row>
    <row r="398" spans="1:8" s="4" customFormat="1" x14ac:dyDescent="0.2">
      <c r="A398" s="6"/>
      <c r="D398" s="6"/>
      <c r="E398" s="6"/>
      <c r="H398" s="13"/>
    </row>
    <row r="399" spans="1:8" s="4" customFormat="1" x14ac:dyDescent="0.2">
      <c r="A399" s="6"/>
      <c r="D399" s="6"/>
      <c r="E399" s="6"/>
      <c r="H399" s="13"/>
    </row>
    <row r="400" spans="1:8" s="4" customFormat="1" x14ac:dyDescent="0.2">
      <c r="A400" s="6"/>
      <c r="D400" s="6"/>
      <c r="E400" s="6"/>
      <c r="H400" s="13"/>
    </row>
    <row r="401" spans="1:8" s="4" customFormat="1" x14ac:dyDescent="0.2">
      <c r="A401" s="6"/>
      <c r="D401" s="6"/>
      <c r="E401" s="6"/>
      <c r="H401" s="13"/>
    </row>
    <row r="402" spans="1:8" s="4" customFormat="1" x14ac:dyDescent="0.2">
      <c r="A402" s="6"/>
      <c r="D402" s="6"/>
      <c r="E402" s="6"/>
      <c r="H402" s="13"/>
    </row>
    <row r="403" spans="1:8" s="4" customFormat="1" x14ac:dyDescent="0.2">
      <c r="A403" s="6"/>
      <c r="D403" s="6"/>
      <c r="E403" s="6"/>
      <c r="H403" s="13"/>
    </row>
    <row r="404" spans="1:8" s="4" customFormat="1" x14ac:dyDescent="0.2">
      <c r="A404" s="6"/>
      <c r="D404" s="6"/>
      <c r="E404" s="6"/>
      <c r="H404" s="13"/>
    </row>
    <row r="405" spans="1:8" s="4" customFormat="1" x14ac:dyDescent="0.2">
      <c r="A405" s="6"/>
      <c r="D405" s="6"/>
      <c r="E405" s="6"/>
      <c r="H405" s="13"/>
    </row>
    <row r="406" spans="1:8" s="4" customFormat="1" x14ac:dyDescent="0.2">
      <c r="A406" s="6"/>
      <c r="D406" s="6"/>
      <c r="E406" s="6"/>
      <c r="H406" s="13"/>
    </row>
    <row r="407" spans="1:8" s="4" customFormat="1" x14ac:dyDescent="0.2">
      <c r="A407" s="6"/>
      <c r="D407" s="6"/>
      <c r="E407" s="6"/>
      <c r="H407" s="13"/>
    </row>
    <row r="408" spans="1:8" s="4" customFormat="1" x14ac:dyDescent="0.2">
      <c r="A408" s="6"/>
      <c r="D408" s="6"/>
      <c r="E408" s="6"/>
      <c r="H408" s="13"/>
    </row>
    <row r="409" spans="1:8" s="4" customFormat="1" x14ac:dyDescent="0.2">
      <c r="A409" s="6"/>
      <c r="D409" s="6"/>
      <c r="E409" s="6"/>
      <c r="H409" s="13"/>
    </row>
    <row r="410" spans="1:8" s="4" customFormat="1" x14ac:dyDescent="0.2">
      <c r="A410" s="6"/>
      <c r="D410" s="6"/>
      <c r="E410" s="6"/>
      <c r="H410" s="13"/>
    </row>
  </sheetData>
  <sheetProtection algorithmName="SHA-512" hashValue="KbNgRK+2M7S93V28Czy9gLV1yNeMbI8GUKV4Ng+DWWC6FNdkCPSsM7QEtJiQvht3W0bEYgaiSLdC3B4329p/Rw==" saltValue="332vhm1VNOR4MHsdIXDEEA==" spinCount="100000" sheet="1" selectLockedCells="1"/>
  <autoFilter ref="A1:G1" xr:uid="{00000000-0009-0000-0000-000001000000}">
    <filterColumn colId="1" showButton="0"/>
    <filterColumn colId="2" showButton="0"/>
    <filterColumn colId="4" showButton="0"/>
    <filterColumn colId="5" showButton="0"/>
  </autoFilter>
  <mergeCells count="12">
    <mergeCell ref="E1:G1"/>
    <mergeCell ref="A1:D1"/>
    <mergeCell ref="A2:C2"/>
    <mergeCell ref="A19:E19"/>
    <mergeCell ref="C5:D5"/>
    <mergeCell ref="C6:D6"/>
    <mergeCell ref="B7:G7"/>
    <mergeCell ref="B9:H9"/>
    <mergeCell ref="A4:A6"/>
    <mergeCell ref="B14:F14"/>
    <mergeCell ref="A12:A13"/>
    <mergeCell ref="A14:A15"/>
  </mergeCells>
  <phoneticPr fontId="0" type="noConversion"/>
  <dataValidations count="2">
    <dataValidation type="whole" allowBlank="1" showInputMessage="1" showErrorMessage="1" sqref="E6" xr:uid="{00000000-0002-0000-0100-000000000000}">
      <formula1>5</formula1>
      <formula2>30</formula2>
    </dataValidation>
    <dataValidation type="list" allowBlank="1" showInputMessage="1" showErrorMessage="1" sqref="C13 C15" xr:uid="{00000000-0002-0000-0100-000001000000}">
      <formula1>"Ja,Nee"</formula1>
    </dataValidation>
  </dataValidations>
  <pageMargins left="0.74803149606299213" right="0.74803149606299213" top="0.98425196850393704" bottom="0.98425196850393704" header="0.51181102362204722" footer="0.51181102362204722"/>
  <pageSetup paperSize="9" scale="43" fitToHeight="0" orientation="landscape" r:id="rId1"/>
  <headerFooter alignWithMargins="0">
    <oddHeader>&amp;L&amp;"Century Gothic,Vet"&amp;20&amp;F&amp;R&amp;"Century Gothic,Vet"&amp;14&amp;A</oddHeader>
    <oddFooter>&amp;L&amp;"Century Gothic,Standaard"&amp;8&amp;F
Afdrukdatum: &amp;D
&amp;P van &amp;N&amp;R&amp;"Century Gothic,Vet"&amp;8United Quality&amp;"Century Gothic,Standaard"
&amp;"Century Gothic,Cursief""Automotive Support and Development"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rgb="FFFFC000"/>
    <pageSetUpPr fitToPage="1"/>
  </sheetPr>
  <dimension ref="A1:K34"/>
  <sheetViews>
    <sheetView view="pageBreakPreview" zoomScale="80" zoomScaleNormal="100" zoomScaleSheetLayoutView="80" workbookViewId="0">
      <selection activeCell="B30" sqref="B30:D30"/>
    </sheetView>
  </sheetViews>
  <sheetFormatPr defaultColWidth="9.140625" defaultRowHeight="14.25" x14ac:dyDescent="0.3"/>
  <cols>
    <col min="1" max="1" width="73.140625" style="65" customWidth="1"/>
    <col min="2" max="2" width="22.140625" style="65" customWidth="1"/>
    <col min="3" max="3" width="17.140625" style="65" customWidth="1"/>
    <col min="4" max="4" width="26.85546875" style="65" customWidth="1"/>
    <col min="5" max="5" width="36.7109375" style="65" customWidth="1"/>
    <col min="6" max="6" width="37.85546875" style="65" customWidth="1"/>
    <col min="7" max="7" width="11" style="66" customWidth="1"/>
    <col min="8" max="8" width="9.140625" style="65"/>
    <col min="9" max="9" width="12.140625" style="65" bestFit="1" customWidth="1"/>
    <col min="10" max="10" width="9.140625" style="65"/>
    <col min="11" max="11" width="45.5703125" style="66" customWidth="1"/>
    <col min="12" max="16384" width="9.140625" style="65"/>
  </cols>
  <sheetData>
    <row r="1" spans="1:11" ht="38.450000000000003" customHeight="1" x14ac:dyDescent="0.3">
      <c r="A1" s="194" t="s">
        <v>73</v>
      </c>
      <c r="B1" s="195"/>
      <c r="C1" s="192" t="s">
        <v>78</v>
      </c>
      <c r="D1" s="192"/>
      <c r="E1" s="193"/>
    </row>
    <row r="2" spans="1:11" ht="33.6" customHeight="1" x14ac:dyDescent="0.3">
      <c r="A2" s="132" t="s">
        <v>31</v>
      </c>
      <c r="B2" s="133" t="s">
        <v>0</v>
      </c>
      <c r="C2" s="133" t="s">
        <v>4</v>
      </c>
      <c r="D2" s="133" t="s">
        <v>1</v>
      </c>
      <c r="E2" s="134" t="s">
        <v>5</v>
      </c>
      <c r="G2" s="65"/>
    </row>
    <row r="3" spans="1:11" ht="79.5" customHeight="1" x14ac:dyDescent="0.3">
      <c r="A3" s="87" t="s">
        <v>10</v>
      </c>
      <c r="B3" s="146"/>
      <c r="C3" s="81">
        <v>360</v>
      </c>
      <c r="D3" s="82">
        <f>C3*B3</f>
        <v>0</v>
      </c>
      <c r="E3" s="148" t="s">
        <v>2</v>
      </c>
      <c r="F3" s="88"/>
      <c r="G3" s="85"/>
      <c r="I3" s="76"/>
    </row>
    <row r="4" spans="1:11" ht="79.5" customHeight="1" x14ac:dyDescent="0.3">
      <c r="A4" s="87" t="s">
        <v>11</v>
      </c>
      <c r="B4" s="146"/>
      <c r="C4" s="81">
        <v>360</v>
      </c>
      <c r="D4" s="82">
        <f>C4*B4</f>
        <v>0</v>
      </c>
      <c r="E4" s="83"/>
      <c r="F4" s="84"/>
      <c r="G4" s="84"/>
      <c r="H4" s="86"/>
      <c r="I4" s="76"/>
    </row>
    <row r="5" spans="1:11" ht="51" customHeight="1" x14ac:dyDescent="0.3">
      <c r="A5" s="135" t="s">
        <v>76</v>
      </c>
      <c r="B5" s="133" t="s">
        <v>0</v>
      </c>
      <c r="C5" s="136" t="s">
        <v>77</v>
      </c>
      <c r="D5" s="133" t="s">
        <v>1</v>
      </c>
      <c r="E5" s="134"/>
      <c r="F5" s="84"/>
      <c r="G5" s="84"/>
      <c r="H5" s="86"/>
      <c r="I5" s="76"/>
    </row>
    <row r="6" spans="1:11" ht="79.5" customHeight="1" thickBot="1" x14ac:dyDescent="0.35">
      <c r="A6" s="71" t="s">
        <v>55</v>
      </c>
      <c r="B6" s="147"/>
      <c r="C6" s="81">
        <v>1</v>
      </c>
      <c r="D6" s="82">
        <f>C6*B6</f>
        <v>0</v>
      </c>
      <c r="E6" s="83"/>
      <c r="F6" s="84"/>
      <c r="G6" s="84"/>
      <c r="H6" s="86"/>
      <c r="I6" s="76"/>
    </row>
    <row r="7" spans="1:11" ht="27.6" customHeight="1" thickBot="1" x14ac:dyDescent="0.35">
      <c r="A7" s="60"/>
      <c r="B7" s="60"/>
      <c r="C7" s="137" t="s">
        <v>22</v>
      </c>
      <c r="D7" s="100">
        <f>D3+D4+D6</f>
        <v>0</v>
      </c>
      <c r="E7" s="101"/>
      <c r="I7" s="76"/>
      <c r="K7" s="85"/>
    </row>
    <row r="8" spans="1:11" s="63" customFormat="1" ht="68.45" customHeight="1" thickBot="1" x14ac:dyDescent="0.35">
      <c r="A8" s="90"/>
      <c r="B8" s="91"/>
      <c r="C8" s="92"/>
      <c r="D8" s="93"/>
      <c r="E8" s="94"/>
      <c r="G8" s="64"/>
      <c r="I8" s="67"/>
      <c r="K8" s="64"/>
    </row>
    <row r="9" spans="1:11" ht="33" customHeight="1" x14ac:dyDescent="0.3">
      <c r="A9" s="97" t="s">
        <v>32</v>
      </c>
      <c r="B9" s="98" t="s">
        <v>0</v>
      </c>
      <c r="C9" s="98" t="s">
        <v>4</v>
      </c>
      <c r="D9" s="98" t="s">
        <v>1</v>
      </c>
      <c r="E9" s="99" t="s">
        <v>5</v>
      </c>
      <c r="G9" s="65"/>
    </row>
    <row r="10" spans="1:11" ht="79.5" customHeight="1" x14ac:dyDescent="0.3">
      <c r="A10" s="87" t="s">
        <v>12</v>
      </c>
      <c r="B10" s="149"/>
      <c r="C10" s="81">
        <v>4000</v>
      </c>
      <c r="D10" s="82">
        <f>C10*B10</f>
        <v>0</v>
      </c>
      <c r="E10" s="148" t="s">
        <v>2</v>
      </c>
      <c r="F10" s="88"/>
      <c r="G10" s="89"/>
      <c r="I10" s="76"/>
    </row>
    <row r="11" spans="1:11" ht="79.5" customHeight="1" x14ac:dyDescent="0.3">
      <c r="A11" s="87" t="s">
        <v>13</v>
      </c>
      <c r="B11" s="149"/>
      <c r="C11" s="81">
        <v>4000</v>
      </c>
      <c r="D11" s="82">
        <f>C11*B11</f>
        <v>0</v>
      </c>
      <c r="E11" s="83"/>
      <c r="F11" s="84"/>
      <c r="G11" s="85"/>
      <c r="H11" s="86"/>
      <c r="I11" s="76"/>
    </row>
    <row r="12" spans="1:11" ht="27.75" thickBot="1" x14ac:dyDescent="0.35">
      <c r="A12" s="71"/>
      <c r="B12" s="72"/>
      <c r="C12" s="73" t="s">
        <v>23</v>
      </c>
      <c r="D12" s="74">
        <f>D10+D11</f>
        <v>0</v>
      </c>
      <c r="E12" s="75"/>
      <c r="I12" s="76"/>
    </row>
    <row r="13" spans="1:11" x14ac:dyDescent="0.3">
      <c r="A13" s="60"/>
      <c r="B13" s="60"/>
      <c r="C13" s="62"/>
      <c r="D13" s="77"/>
      <c r="E13" s="62"/>
      <c r="I13" s="67"/>
    </row>
    <row r="14" spans="1:11" ht="15" thickBot="1" x14ac:dyDescent="0.35">
      <c r="A14" s="60"/>
      <c r="B14" s="60"/>
      <c r="C14" s="62"/>
      <c r="D14" s="77"/>
      <c r="E14" s="62"/>
      <c r="I14" s="67"/>
    </row>
    <row r="15" spans="1:11" ht="33.6" customHeight="1" thickBot="1" x14ac:dyDescent="0.35">
      <c r="A15" s="60"/>
      <c r="B15" s="60"/>
      <c r="C15" s="62"/>
      <c r="D15" s="108" t="s">
        <v>24</v>
      </c>
      <c r="E15" s="109">
        <f>SUM(D12,D7)</f>
        <v>0</v>
      </c>
      <c r="I15" s="67"/>
    </row>
    <row r="16" spans="1:11" ht="15" thickBot="1" x14ac:dyDescent="0.35">
      <c r="A16" s="60"/>
      <c r="B16" s="60"/>
      <c r="C16" s="62"/>
      <c r="D16" s="77"/>
      <c r="E16" s="62"/>
      <c r="I16" s="67"/>
    </row>
    <row r="17" spans="1:9" s="78" customFormat="1" ht="23.45" customHeight="1" x14ac:dyDescent="0.2">
      <c r="A17" s="138"/>
      <c r="B17" s="139" t="s">
        <v>14</v>
      </c>
      <c r="C17" s="140"/>
      <c r="D17" s="140"/>
      <c r="E17" s="140"/>
      <c r="F17" s="140"/>
      <c r="G17" s="141"/>
    </row>
    <row r="18" spans="1:9" s="78" customFormat="1" x14ac:dyDescent="0.2">
      <c r="A18" s="142" t="s">
        <v>15</v>
      </c>
      <c r="B18" s="202" t="s">
        <v>16</v>
      </c>
      <c r="C18" s="202"/>
      <c r="D18" s="202"/>
      <c r="E18" s="202"/>
      <c r="F18" s="202"/>
      <c r="G18" s="203"/>
    </row>
    <row r="19" spans="1:9" s="78" customFormat="1" x14ac:dyDescent="0.2">
      <c r="A19" s="79" t="s">
        <v>17</v>
      </c>
      <c r="B19" s="198" t="s">
        <v>86</v>
      </c>
      <c r="C19" s="198"/>
      <c r="D19" s="198"/>
      <c r="E19" s="198"/>
      <c r="F19" s="198"/>
      <c r="G19" s="199"/>
    </row>
    <row r="20" spans="1:9" s="78" customFormat="1" ht="28.15" customHeight="1" x14ac:dyDescent="0.2">
      <c r="A20" s="80" t="s">
        <v>18</v>
      </c>
      <c r="B20" s="204" t="s">
        <v>30</v>
      </c>
      <c r="C20" s="204"/>
      <c r="D20" s="204"/>
      <c r="E20" s="204"/>
      <c r="F20" s="204"/>
      <c r="G20" s="205"/>
    </row>
    <row r="21" spans="1:9" s="78" customFormat="1" ht="27" customHeight="1" x14ac:dyDescent="0.2">
      <c r="A21" s="80" t="s">
        <v>19</v>
      </c>
      <c r="B21" s="204" t="s">
        <v>87</v>
      </c>
      <c r="C21" s="204"/>
      <c r="D21" s="204"/>
      <c r="E21" s="204"/>
      <c r="F21" s="204"/>
      <c r="G21" s="205"/>
    </row>
    <row r="22" spans="1:9" s="78" customFormat="1" x14ac:dyDescent="0.2">
      <c r="A22" s="80">
        <v>1</v>
      </c>
      <c r="B22" s="196" t="s">
        <v>20</v>
      </c>
      <c r="C22" s="196"/>
      <c r="D22" s="196"/>
      <c r="E22" s="196"/>
      <c r="F22" s="196"/>
      <c r="G22" s="197"/>
    </row>
    <row r="23" spans="1:9" s="78" customFormat="1" x14ac:dyDescent="0.2">
      <c r="A23" s="80">
        <v>2</v>
      </c>
      <c r="B23" s="196" t="s">
        <v>21</v>
      </c>
      <c r="C23" s="196"/>
      <c r="D23" s="196"/>
      <c r="E23" s="196"/>
      <c r="F23" s="196"/>
      <c r="G23" s="197"/>
    </row>
    <row r="24" spans="1:9" s="78" customFormat="1" x14ac:dyDescent="0.2">
      <c r="A24" s="80">
        <v>3</v>
      </c>
      <c r="B24" s="198" t="s">
        <v>88</v>
      </c>
      <c r="C24" s="198"/>
      <c r="D24" s="198"/>
      <c r="E24" s="198"/>
      <c r="F24" s="198"/>
      <c r="G24" s="199"/>
    </row>
    <row r="25" spans="1:9" s="78" customFormat="1" ht="15" thickBot="1" x14ac:dyDescent="0.25">
      <c r="A25" s="143">
        <v>4</v>
      </c>
      <c r="B25" s="200" t="s">
        <v>69</v>
      </c>
      <c r="C25" s="200"/>
      <c r="D25" s="200"/>
      <c r="E25" s="200"/>
      <c r="F25" s="200"/>
      <c r="G25" s="201"/>
    </row>
    <row r="26" spans="1:9" x14ac:dyDescent="0.3">
      <c r="A26" s="60"/>
      <c r="B26" s="60"/>
      <c r="C26" s="62"/>
      <c r="D26" s="77"/>
      <c r="E26" s="62"/>
      <c r="I26" s="67"/>
    </row>
    <row r="27" spans="1:9" x14ac:dyDescent="0.3">
      <c r="A27" s="182" t="s">
        <v>29</v>
      </c>
      <c r="B27" s="183"/>
      <c r="C27" s="183"/>
      <c r="D27" s="184"/>
      <c r="E27" s="62"/>
      <c r="I27" s="67"/>
    </row>
    <row r="28" spans="1:9" ht="19.149999999999999" customHeight="1" x14ac:dyDescent="0.3">
      <c r="A28" s="70" t="s">
        <v>25</v>
      </c>
      <c r="B28" s="190"/>
      <c r="C28" s="191"/>
      <c r="D28" s="191"/>
      <c r="E28" s="62"/>
      <c r="I28" s="67"/>
    </row>
    <row r="29" spans="1:9" ht="17.45" customHeight="1" x14ac:dyDescent="0.3">
      <c r="A29" s="69" t="s">
        <v>26</v>
      </c>
      <c r="B29" s="185"/>
      <c r="C29" s="186"/>
      <c r="D29" s="186"/>
      <c r="E29" s="62"/>
      <c r="I29" s="67"/>
    </row>
    <row r="30" spans="1:9" ht="16.149999999999999" customHeight="1" x14ac:dyDescent="0.3">
      <c r="A30" s="69" t="s">
        <v>27</v>
      </c>
      <c r="B30" s="185"/>
      <c r="C30" s="186"/>
      <c r="D30" s="186"/>
      <c r="E30" s="62"/>
      <c r="F30" s="63"/>
      <c r="G30" s="64"/>
      <c r="I30" s="67"/>
    </row>
    <row r="31" spans="1:9" ht="17.45" customHeight="1" x14ac:dyDescent="0.3">
      <c r="A31" s="68" t="s">
        <v>28</v>
      </c>
      <c r="B31" s="185"/>
      <c r="C31" s="186"/>
      <c r="D31" s="186"/>
      <c r="E31" s="62"/>
      <c r="F31" s="63"/>
      <c r="G31" s="64"/>
      <c r="I31" s="67"/>
    </row>
    <row r="32" spans="1:9" x14ac:dyDescent="0.3">
      <c r="A32" s="60"/>
      <c r="B32" s="61"/>
      <c r="C32" s="62"/>
      <c r="D32" s="60"/>
      <c r="E32" s="62"/>
      <c r="F32" s="63"/>
      <c r="G32" s="64"/>
    </row>
    <row r="33" spans="1:7" ht="38.450000000000003" customHeight="1" x14ac:dyDescent="0.3">
      <c r="A33" s="187" t="s">
        <v>33</v>
      </c>
      <c r="B33" s="188"/>
      <c r="C33" s="188"/>
      <c r="D33" s="188"/>
      <c r="E33" s="188"/>
      <c r="F33" s="188"/>
      <c r="G33" s="189"/>
    </row>
    <row r="34" spans="1:7" x14ac:dyDescent="0.3">
      <c r="F34" s="63"/>
      <c r="G34" s="64"/>
    </row>
  </sheetData>
  <sheetProtection algorithmName="SHA-512" hashValue="oFtKlSZNIXtWf8K2e152qJ+jdV2Knixi0b2yslljqDJ5tH0j9lIMl1TU9vO03NQAlpq36J5aH5PbJgJijBsjdA==" saltValue="CHFOM5SkI1f0XNNVWRB96A==" spinCount="100000" sheet="1" selectLockedCells="1"/>
  <mergeCells count="16">
    <mergeCell ref="C1:E1"/>
    <mergeCell ref="A1:B1"/>
    <mergeCell ref="B23:G23"/>
    <mergeCell ref="B24:G24"/>
    <mergeCell ref="B25:G25"/>
    <mergeCell ref="B18:G18"/>
    <mergeCell ref="B19:G19"/>
    <mergeCell ref="B20:G20"/>
    <mergeCell ref="B21:G21"/>
    <mergeCell ref="B22:G22"/>
    <mergeCell ref="A27:D27"/>
    <mergeCell ref="B31:D31"/>
    <mergeCell ref="B30:D30"/>
    <mergeCell ref="B29:D29"/>
    <mergeCell ref="A33:G33"/>
    <mergeCell ref="B28:D28"/>
  </mergeCells>
  <dataValidations count="1">
    <dataValidation operator="lessThanOrEqual" allowBlank="1" showInputMessage="1" showErrorMessage="1" sqref="B18:B24" xr:uid="{00000000-0002-0000-0200-000000000000}"/>
  </dataValidations>
  <pageMargins left="0.70866141732283472" right="0.70866141732283472" top="0.74803149606299213" bottom="0.74803149606299213" header="0.31496062992125984" footer="0.31496062992125984"/>
  <pageSetup paperSize="9" scale="47" orientation="landscape" r:id="rId1"/>
  <headerFooter>
    <oddHeader>&amp;L&amp;"Arial,Vet"&amp;20&amp;F&amp;R&amp;"Arial,Vet"&amp;14&amp;A</oddHeader>
    <oddFooter>&amp;L&amp;8&amp;F
Afdrukdatum: &amp;D
&amp;P van &amp;N&amp;R&amp;"Arial,Vet"&amp;8United Quality&amp;"Arial,Standaard"
&amp;"Arial,Cursief""Automotive Support and Development"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tabColor rgb="FF00B0F0"/>
  </sheetPr>
  <dimension ref="A1:C13"/>
  <sheetViews>
    <sheetView view="pageBreakPreview" zoomScaleNormal="100" zoomScaleSheetLayoutView="100" workbookViewId="0">
      <selection activeCell="C4" sqref="C4"/>
    </sheetView>
  </sheetViews>
  <sheetFormatPr defaultColWidth="8.85546875" defaultRowHeight="12.75" x14ac:dyDescent="0.2"/>
  <cols>
    <col min="1" max="1" width="23.28515625" style="44" customWidth="1"/>
    <col min="2" max="2" width="28.140625" style="44" customWidth="1"/>
    <col min="3" max="3" width="38.5703125" style="44" customWidth="1"/>
    <col min="4" max="16384" width="8.85546875" style="44"/>
  </cols>
  <sheetData>
    <row r="1" spans="1:3" ht="55.15" customHeight="1" x14ac:dyDescent="0.2">
      <c r="A1" s="206" t="s">
        <v>64</v>
      </c>
      <c r="B1" s="207"/>
      <c r="C1" s="208"/>
    </row>
    <row r="2" spans="1:3" ht="18.600000000000001" customHeight="1" x14ac:dyDescent="0.2">
      <c r="A2" s="209" t="s">
        <v>63</v>
      </c>
      <c r="B2" s="210"/>
      <c r="C2" s="211"/>
    </row>
    <row r="3" spans="1:3" ht="20.45" customHeight="1" x14ac:dyDescent="0.3">
      <c r="A3" s="32" t="s">
        <v>62</v>
      </c>
      <c r="B3" s="105" t="s">
        <v>80</v>
      </c>
      <c r="C3" s="107">
        <f>'04a Kwalitatieve gunn.criteria'!F4</f>
        <v>0</v>
      </c>
    </row>
    <row r="4" spans="1:3" ht="28.9" customHeight="1" x14ac:dyDescent="0.3">
      <c r="A4" s="32" t="s">
        <v>61</v>
      </c>
      <c r="B4" s="105" t="s">
        <v>80</v>
      </c>
      <c r="C4" s="107">
        <f>'04a Kwalitatieve gunn.criteria'!F13</f>
        <v>0</v>
      </c>
    </row>
    <row r="5" spans="1:3" ht="19.899999999999999" customHeight="1" x14ac:dyDescent="0.3">
      <c r="A5" s="32" t="s">
        <v>60</v>
      </c>
      <c r="B5" s="105" t="s">
        <v>80</v>
      </c>
      <c r="C5" s="107">
        <f>'04a Kwalitatieve gunn.criteria'!F15</f>
        <v>0</v>
      </c>
    </row>
    <row r="6" spans="1:3" ht="20.45" customHeight="1" x14ac:dyDescent="0.3">
      <c r="A6" s="32" t="s">
        <v>59</v>
      </c>
      <c r="B6" s="105" t="s">
        <v>81</v>
      </c>
      <c r="C6" s="107">
        <f>'04b Prijsinvulformulier'!E15</f>
        <v>0</v>
      </c>
    </row>
    <row r="7" spans="1:3" ht="40.15" customHeight="1" thickBot="1" x14ac:dyDescent="0.25">
      <c r="A7" s="212" t="s">
        <v>82</v>
      </c>
      <c r="B7" s="213"/>
      <c r="C7" s="106">
        <f>SUM(C3:C6)</f>
        <v>0</v>
      </c>
    </row>
    <row r="13" spans="1:3" x14ac:dyDescent="0.2">
      <c r="A13" s="104"/>
    </row>
  </sheetData>
  <sheetProtection algorithmName="SHA-512" hashValue="CdEMKuqvctF4x8VgG4lj2yCu6RKxO24c7FrMhOwBjfwvGVdU+bhDPXo1zlFWwKSYMG0jQ0sKUuZze0BIlp+8FA==" saltValue="W8eN0AEHtIobqlVDDRevAQ==" spinCount="100000" sheet="1" objects="1" scenarios="1"/>
  <mergeCells count="3">
    <mergeCell ref="A1:C1"/>
    <mergeCell ref="A2:C2"/>
    <mergeCell ref="A7:B7"/>
  </mergeCells>
  <pageMargins left="0.7" right="0.7" top="0.75" bottom="0.75" header="0.3" footer="0.3"/>
  <pageSetup paperSize="121" scale="6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A33C08A0-23EF-4AD3-86DF-216E3D46DDB7}">
  <ds:schemaRefs>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elements/1.1/"/>
    <ds:schemaRef ds:uri="962d65e8-ec2e-4f08-b510-02888a857b6e"/>
    <ds:schemaRef ds:uri="http://purl.org/dc/dcmitype/"/>
    <ds:schemaRef ds:uri="http://schemas.microsoft.com/office/infopath/2007/PartnerControls"/>
    <ds:schemaRef ds:uri="b77e2b43-37d4-4532-953b-53983e0992e2"/>
    <ds:schemaRef ds:uri="http://purl.org/dc/terms/"/>
  </ds:schemaRefs>
</ds:datastoreItem>
</file>

<file path=customXml/itemProps2.xml><?xml version="1.0" encoding="utf-8"?>
<ds:datastoreItem xmlns:ds="http://schemas.openxmlformats.org/officeDocument/2006/customXml" ds:itemID="{216C3A6B-0DEE-4D61-9607-B1FD24D0C7BA}">
  <ds:schemaRefs>
    <ds:schemaRef ds:uri="http://schemas.microsoft.com/sharepoint/v3/contenttype/forms"/>
  </ds:schemaRefs>
</ds:datastoreItem>
</file>

<file path=customXml/itemProps3.xml><?xml version="1.0" encoding="utf-8"?>
<ds:datastoreItem xmlns:ds="http://schemas.openxmlformats.org/officeDocument/2006/customXml" ds:itemID="{790C9154-FFA0-433A-8E6B-ED8C9F1932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C2C19FF-508C-4C75-80A5-79E3FF200F08}">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Voorblad</vt:lpstr>
      <vt:lpstr>04a Kwalitatieve gunn.criteria</vt:lpstr>
      <vt:lpstr>04b Prijsinvulformulier</vt:lpstr>
      <vt:lpstr>04c Fictieve inschrijfprijs</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Yvon Jongkind</cp:lastModifiedBy>
  <cp:lastPrinted>2021-08-05T11:56:41Z</cp:lastPrinted>
  <dcterms:created xsi:type="dcterms:W3CDTF">2008-02-01T08:20:49Z</dcterms:created>
  <dcterms:modified xsi:type="dcterms:W3CDTF">2021-08-06T09:24:39Z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11897200.0000000</vt:lpwstr>
  </property>
  <property fmtid="{D5CDD505-2E9C-101B-9397-08002B2CF9AE}" pid="3" name="display_urn:schemas-microsoft-com:office:office#SharedWithUsers">
    <vt:lpwstr>Rene Janssen</vt:lpwstr>
  </property>
  <property fmtid="{D5CDD505-2E9C-101B-9397-08002B2CF9AE}" pid="4" name="SharedWithUsers">
    <vt:lpwstr>27;#Rene Janssen</vt:lpwstr>
  </property>
</Properties>
</file>