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MC Algemeen\Projecten\SW-bedrijven\Diamant groep Tilburg\Diamant-groep Aanbestedingskalender\Bebording\"/>
    </mc:Choice>
  </mc:AlternateContent>
  <xr:revisionPtr revIDLastSave="0" documentId="13_ncr:1_{DFDF17FF-29BF-42A9-A2FC-E10EB679AAB6}" xr6:coauthVersionLast="36" xr6:coauthVersionMax="36" xr10:uidLastSave="{00000000-0000-0000-0000-000000000000}"/>
  <bookViews>
    <workbookView xWindow="0" yWindow="0" windowWidth="28800" windowHeight="12230" xr2:uid="{00000000-000D-0000-FFFF-FFFF00000000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  <c r="D43" i="1"/>
  <c r="D44" i="1"/>
  <c r="D45" i="1"/>
  <c r="D46" i="1"/>
  <c r="D47" i="1"/>
  <c r="D48" i="1"/>
  <c r="D49" i="1"/>
  <c r="D42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26" i="1"/>
  <c r="D23" i="1"/>
  <c r="F23" i="1" s="1"/>
  <c r="H23" i="1" s="1"/>
  <c r="D24" i="1"/>
  <c r="F24" i="1" s="1"/>
  <c r="H24" i="1" s="1"/>
  <c r="D25" i="1"/>
  <c r="F25" i="1" s="1"/>
  <c r="H25" i="1" s="1"/>
  <c r="D22" i="1"/>
  <c r="D13" i="1"/>
  <c r="D14" i="1"/>
  <c r="D15" i="1"/>
  <c r="D16" i="1"/>
  <c r="D17" i="1"/>
  <c r="D18" i="1"/>
  <c r="D19" i="1"/>
  <c r="D20" i="1"/>
  <c r="D21" i="1"/>
  <c r="D12" i="1"/>
  <c r="F19" i="1"/>
  <c r="H19" i="1" s="1"/>
  <c r="F36" i="1" l="1"/>
  <c r="H36" i="1" s="1"/>
  <c r="F38" i="1"/>
  <c r="H38" i="1" s="1"/>
  <c r="F42" i="1"/>
  <c r="H42" i="1" s="1"/>
  <c r="F22" i="1"/>
  <c r="H22" i="1" s="1"/>
  <c r="F13" i="1"/>
  <c r="H13" i="1" s="1"/>
  <c r="F40" i="1"/>
  <c r="H40" i="1" s="1"/>
  <c r="F15" i="1"/>
  <c r="H15" i="1" s="1"/>
  <c r="F49" i="1"/>
  <c r="H49" i="1" s="1"/>
  <c r="F41" i="1"/>
  <c r="H41" i="1" s="1"/>
  <c r="F21" i="1"/>
  <c r="H21" i="1" s="1"/>
  <c r="F12" i="1"/>
  <c r="H12" i="1" s="1"/>
  <c r="F39" i="1"/>
  <c r="H39" i="1" s="1"/>
  <c r="F43" i="1"/>
  <c r="H43" i="1" s="1"/>
  <c r="F48" i="1"/>
  <c r="H48" i="1" s="1"/>
  <c r="F20" i="1"/>
  <c r="H20" i="1" s="1"/>
  <c r="F47" i="1"/>
  <c r="H47" i="1" s="1"/>
  <c r="F46" i="1"/>
  <c r="H46" i="1" s="1"/>
  <c r="F14" i="1"/>
  <c r="H14" i="1" s="1"/>
  <c r="F32" i="1" l="1"/>
  <c r="H32" i="1" s="1"/>
  <c r="F45" i="1"/>
  <c r="H45" i="1" s="1"/>
  <c r="F16" i="1"/>
  <c r="H16" i="1" s="1"/>
  <c r="F17" i="1"/>
  <c r="H17" i="1" s="1"/>
  <c r="F44" i="1"/>
  <c r="H44" i="1" s="1"/>
  <c r="F33" i="1" l="1"/>
  <c r="H33" i="1" s="1"/>
  <c r="F30" i="1"/>
  <c r="H30" i="1" s="1"/>
  <c r="F26" i="1"/>
  <c r="H26" i="1" s="1"/>
  <c r="F31" i="1"/>
  <c r="H31" i="1" s="1"/>
  <c r="F37" i="1"/>
  <c r="H37" i="1" s="1"/>
  <c r="F35" i="1"/>
  <c r="H35" i="1" s="1"/>
  <c r="F28" i="1"/>
  <c r="H28" i="1" s="1"/>
  <c r="F29" i="1"/>
  <c r="H29" i="1" s="1"/>
  <c r="F34" i="1"/>
  <c r="H34" i="1" s="1"/>
  <c r="F18" i="1"/>
  <c r="H18" i="1" s="1"/>
  <c r="F27" i="1"/>
  <c r="H27" i="1" s="1"/>
</calcChain>
</file>

<file path=xl/sharedStrings.xml><?xml version="1.0" encoding="utf-8"?>
<sst xmlns="http://schemas.openxmlformats.org/spreadsheetml/2006/main" count="209" uniqueCount="147">
  <si>
    <t>Productgroep</t>
  </si>
  <si>
    <t>Kortingspercentage</t>
  </si>
  <si>
    <t>A</t>
  </si>
  <si>
    <t>B</t>
  </si>
  <si>
    <t>C</t>
  </si>
  <si>
    <t>Verkeersborden volgens het Ultimate Signing 20 jaar concept</t>
  </si>
  <si>
    <t>D</t>
  </si>
  <si>
    <t>Verkeersbordpalen en beugels</t>
  </si>
  <si>
    <t>Overigen</t>
  </si>
  <si>
    <t>Nr</t>
  </si>
  <si>
    <t>Product</t>
  </si>
  <si>
    <t>Bruto prijs</t>
  </si>
  <si>
    <t>Netto prijs</t>
  </si>
  <si>
    <t>Aantal</t>
  </si>
  <si>
    <t>Totaal</t>
  </si>
  <si>
    <t>Bijlage 6a Inschrijving Prijs (perceel 1)</t>
  </si>
  <si>
    <t>D02ro_BB22</t>
  </si>
  <si>
    <t>kun.koker</t>
  </si>
  <si>
    <t>geel HI</t>
  </si>
  <si>
    <t>flespaal 2000/48/76 mm Ø</t>
  </si>
  <si>
    <t>DOR</t>
  </si>
  <si>
    <t xml:space="preserve">Thermisch verzinkte flespaal </t>
  </si>
  <si>
    <t>N</t>
  </si>
  <si>
    <t xml:space="preserve"> 76/48 mm Ø </t>
  </si>
  <si>
    <t xml:space="preserve"> lengte 3600mm</t>
  </si>
  <si>
    <t xml:space="preserve"> lengte 3900mm</t>
  </si>
  <si>
    <t xml:space="preserve">Sierpaal </t>
  </si>
  <si>
    <t>rec</t>
  </si>
  <si>
    <t>zwart</t>
  </si>
  <si>
    <t>onbreekb.</t>
  </si>
  <si>
    <t xml:space="preserve"> afm.1400x150x150mm</t>
  </si>
  <si>
    <t xml:space="preserve"> RW banden</t>
  </si>
  <si>
    <t xml:space="preserve">DOR/DG³ </t>
  </si>
  <si>
    <t xml:space="preserve"> model E 04 </t>
  </si>
  <si>
    <t xml:space="preserve"> afm. 600x600mm</t>
  </si>
  <si>
    <t xml:space="preserve"> lengte 4300mm</t>
  </si>
  <si>
    <t xml:space="preserve">Scharnierbeugel </t>
  </si>
  <si>
    <t xml:space="preserve"> 48 mm Ø </t>
  </si>
  <si>
    <t xml:space="preserve"> met klemplaat 80</t>
  </si>
  <si>
    <t xml:space="preserve"> tekstbord </t>
  </si>
  <si>
    <t xml:space="preserve"> wit/zwart </t>
  </si>
  <si>
    <t xml:space="preserve"> afm. 600x300mm</t>
  </si>
  <si>
    <t>Baakschild</t>
  </si>
  <si>
    <t>kokpr</t>
  </si>
  <si>
    <t xml:space="preserve"> S </t>
  </si>
  <si>
    <t xml:space="preserve"> aanb. hi</t>
  </si>
  <si>
    <t>dz</t>
  </si>
  <si>
    <t>Veerpaal BB21</t>
  </si>
  <si>
    <t>kunst.kok</t>
  </si>
  <si>
    <t>w/z</t>
  </si>
  <si>
    <t xml:space="preserve"> Hi met voetplaat en betonpoer</t>
  </si>
  <si>
    <t xml:space="preserve">PARATLIFT </t>
  </si>
  <si>
    <t xml:space="preserve"> inzinkbaar </t>
  </si>
  <si>
    <t xml:space="preserve"> 76 mm Ø </t>
  </si>
  <si>
    <t xml:space="preserve"> rood/wit</t>
  </si>
  <si>
    <t>Veerpaal D02ro_BB22</t>
  </si>
  <si>
    <t>ez</t>
  </si>
  <si>
    <t xml:space="preserve">FDG  </t>
  </si>
  <si>
    <t>800x200mm met voetplaat</t>
  </si>
  <si>
    <t xml:space="preserve"> model OB504 </t>
  </si>
  <si>
    <t xml:space="preserve"> afm. 450x200mm</t>
  </si>
  <si>
    <t xml:space="preserve">Koker </t>
  </si>
  <si>
    <t xml:space="preserve"> kunststof </t>
  </si>
  <si>
    <t xml:space="preserve"> 3M HIP </t>
  </si>
  <si>
    <t xml:space="preserve"> 3 wit / 2 zwart </t>
  </si>
  <si>
    <t xml:space="preserve"> 76/48 mm Ø</t>
  </si>
  <si>
    <t xml:space="preserve"> model E 06 </t>
  </si>
  <si>
    <t xml:space="preserve"> afm. 400x600mm</t>
  </si>
  <si>
    <t xml:space="preserve">DOR </t>
  </si>
  <si>
    <t xml:space="preserve"> blanco </t>
  </si>
  <si>
    <t xml:space="preserve"> wit RAL 9016 </t>
  </si>
  <si>
    <t xml:space="preserve"> afm. 400x150mm</t>
  </si>
  <si>
    <t xml:space="preserve"> lengte 4700mm</t>
  </si>
  <si>
    <t xml:space="preserve">Flexpost </t>
  </si>
  <si>
    <t xml:space="preserve"> BB21 zuil </t>
  </si>
  <si>
    <t xml:space="preserve"> D.G. rood/wit</t>
  </si>
  <si>
    <t xml:space="preserve">Rol staalband </t>
  </si>
  <si>
    <t>L</t>
  </si>
  <si>
    <t xml:space="preserve"> 6mm</t>
  </si>
  <si>
    <t>Band</t>
  </si>
  <si>
    <t xml:space="preserve">It  3/4" (19 mm) </t>
  </si>
  <si>
    <t xml:space="preserve"> [rol à 30,5 m]</t>
  </si>
  <si>
    <t xml:space="preserve"> afm. 600x400mm</t>
  </si>
  <si>
    <t>Baakvoet</t>
  </si>
  <si>
    <t xml:space="preserve"> recycling </t>
  </si>
  <si>
    <t xml:space="preserve"> 25 kg</t>
  </si>
  <si>
    <t xml:space="preserve"> model G 11 </t>
  </si>
  <si>
    <t xml:space="preserve"> afm. 600mm Ø</t>
  </si>
  <si>
    <t xml:space="preserve">SNB15 </t>
  </si>
  <si>
    <t xml:space="preserve"> blauw/wit </t>
  </si>
  <si>
    <t xml:space="preserve"> DG </t>
  </si>
  <si>
    <t xml:space="preserve"> DZ </t>
  </si>
  <si>
    <t xml:space="preserve"> eindbeugel lichtmast</t>
  </si>
  <si>
    <t xml:space="preserve"> Band</t>
  </si>
  <si>
    <t xml:space="preserve">Bandbeugel </t>
  </si>
  <si>
    <t xml:space="preserve"> met 1 klemplaat   80 mm</t>
  </si>
  <si>
    <t>Reparatie V3000/Viacount</t>
  </si>
  <si>
    <t xml:space="preserve"> afm. 600x200mm</t>
  </si>
  <si>
    <t xml:space="preserve">Verkeersbordklem </t>
  </si>
  <si>
    <t xml:space="preserve"> Tam</t>
  </si>
  <si>
    <t xml:space="preserve">Torque </t>
  </si>
  <si>
    <t xml:space="preserve"> HPAD4 (093</t>
  </si>
  <si>
    <t>156 mm Ø)</t>
  </si>
  <si>
    <t xml:space="preserve">Grondankerstaaf </t>
  </si>
  <si>
    <t xml:space="preserve"> los</t>
  </si>
  <si>
    <t>Vulplaatje tbv montage FLEXpost Ø 160</t>
  </si>
  <si>
    <t>Koker - aluminium - geel fluorescerend 3M DG³</t>
  </si>
  <si>
    <t>SNB20 - blauw/wit/zwart - DG - DZ - buisbeugel 48 mm Ø</t>
  </si>
  <si>
    <t>Kap - zwart - 48 mm Ø - t.b.v. aluminium verkeerszuilkoker</t>
  </si>
  <si>
    <t>Kap - zwart - 76 mm Ø - t.b.v. aluminium verkeerszuilkoker</t>
  </si>
  <si>
    <t>Scharnierbeugel ø48 mm kort, anti-diefstal, klemplaat h.o.h. 82 mm.</t>
  </si>
  <si>
    <t>Alu DOR-20 jaar Ultimate Signing - model C 02 - afm. 600mm Ø</t>
  </si>
  <si>
    <t>Alu DOR-20 jaar Ultimate Signing - model E 04 - afm. 600x600mm</t>
  </si>
  <si>
    <t>Alu DOR-20 jaar Ultimate Signing - model D 02ro - afm. 600mm Ø</t>
  </si>
  <si>
    <t>Alu DOR-20 jaar Ultimate Signing - model E 06 - afm. 400x600mm</t>
  </si>
  <si>
    <t>Alu DOR-20 jaar Ultimate Signing - model D 02ro - afm. 400mm Ø</t>
  </si>
  <si>
    <t>Alu DOR-20 jaar Ultimate Signing - model C 03 - afm. 600x600mm</t>
  </si>
  <si>
    <t>Alu DOR-20 jaar Ultimate Signing - model G 11 - afm. 600mm Ø</t>
  </si>
  <si>
    <t>Alu DOR-20 jaar Ultimate Signing - model G 12a - afm. 600mm Ø</t>
  </si>
  <si>
    <t>Alu DOR-20 jaar Ultimate Signing - model OB504 - afm. 450x200mm</t>
  </si>
  <si>
    <t>Alu DOR-20 jaar Ultimate Signing - model DIVERSEN - afm. 530x670mm</t>
  </si>
  <si>
    <t>Alu DOR-20 jaar Ultimate Signing - blanco wit - afm. 600x200mm</t>
  </si>
  <si>
    <t>Alu DOR-20 jaar Ultimate Signing - model E 01zezt - afm. 530x670mm</t>
  </si>
  <si>
    <t>D02ro_BB22-kun.koker-geel HI-flespaal 2000/48/76 mm Ø-DOR</t>
  </si>
  <si>
    <t>Thermisch verzinkte flespaal -N- 76/48 mm Ø - lengte 3600mm</t>
  </si>
  <si>
    <t>Thermisch verzinkte flespaal -N- 76/48 mm Ø - lengte 3900mm</t>
  </si>
  <si>
    <t>Sierpaal -rec-zwart-onbreekb.- afm.1400x150x150mm- RW banden</t>
  </si>
  <si>
    <t>Thermisch verzinkte flespaal -N- 76/48 mm Ø - lengte 4300mm</t>
  </si>
  <si>
    <t>Scharnierbeugel - 48 mm Ø - met klemplaat 80</t>
  </si>
  <si>
    <t>Alu DOR-20 jaar Ultimate Signing - tekstbord - wit/zwart - afm. 600x300mm</t>
  </si>
  <si>
    <t>Baakschild-kokpr- S - aanb. hi-dz</t>
  </si>
  <si>
    <t>Veerpaal BB21-kunst.kok-w/z- Hi met voetplaat en betonpoer</t>
  </si>
  <si>
    <t>DOR - blanco - wit RAL 9016 - afm. 400x150mm</t>
  </si>
  <si>
    <t>Thermisch verzinkte flespaal -N- 76/48 mm Ø - lengte 4700mm</t>
  </si>
  <si>
    <t>Flexpost - kunststof - BB21 zuil - D.G. rood/wit</t>
  </si>
  <si>
    <t>Alu DOR-20 jaar Ultimate Signing - tekstbord - wit/zwart - afm. 600x400mm</t>
  </si>
  <si>
    <t>Baakvoet- recycling - 25 kg</t>
  </si>
  <si>
    <t>SNB15 - blauw/wit - DG - DZ - eindbeugel lichtmast</t>
  </si>
  <si>
    <t>Bandbeugel - met 1 klemplaat   80 mm</t>
  </si>
  <si>
    <t>Alu DOR-20 jaar Ultimate Signing - tekstbord - wit/zwart - afm. 600x200mm</t>
  </si>
  <si>
    <t>Straatnaamborden en beugels</t>
  </si>
  <si>
    <t>Straatnaambord blauw wit kokerprofiel tot 15 letters inclusief beugels</t>
  </si>
  <si>
    <t>Straatnaambord blauw wit kokerprofiel tot 20 letters inclusief beugels</t>
  </si>
  <si>
    <t>Straatnaambord blauw wit kokerprofiel tot 30 letters inclusief beugels</t>
  </si>
  <si>
    <t>Rol staalband -L- 6 mm - Bandit 3/4 (19 mm) rol a 30,5 mtr</t>
  </si>
  <si>
    <t>Verkeersborden US</t>
  </si>
  <si>
    <t>Totaalprijs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</si>
</sst>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3" fillId="0" borderId="1" xfId="0" applyFont="1" applyBorder="1"/>
    <xf numFmtId="0" fontId="3" fillId="0" borderId="1" xfId="0" applyFont="1" applyFill="1" applyBorder="1"/>
    <xf numFmtId="9" fontId="3" fillId="3" borderId="1" xfId="2" applyFont="1" applyFill="1" applyBorder="1"/>
    <xf numFmtId="0" fontId="4" fillId="2" borderId="0" xfId="0" applyFont="1" applyFill="1" applyAlignment="1">
      <alignment horizontal="right"/>
    </xf>
    <xf numFmtId="44" fontId="3" fillId="3" borderId="1" xfId="1" applyFont="1" applyFill="1" applyBorder="1"/>
    <xf numFmtId="44" fontId="3" fillId="0" borderId="1" xfId="1" applyFont="1" applyBorder="1"/>
    <xf numFmtId="9" fontId="3" fillId="0" borderId="1" xfId="2" applyFont="1" applyFill="1" applyBorder="1"/>
    <xf numFmtId="44" fontId="3" fillId="0" borderId="3" xfId="1" applyFont="1" applyBorder="1"/>
    <xf numFmtId="44" fontId="2" fillId="0" borderId="2" xfId="0" applyNumberFormat="1" applyFont="1" applyBorder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workbookViewId="0">
      <selection activeCell="C17" sqref="C17"/>
    </sheetView>
  </sheetViews>
  <sheetFormatPr defaultRowHeight="13" x14ac:dyDescent="0.3"/>
  <cols>
    <col min="1" max="1" width="3" style="2" bestFit="1" customWidth="1"/>
    <col min="2" max="2" width="56.90625" style="2" bestFit="1" customWidth="1"/>
    <col min="3" max="3" width="23.1796875" style="2" bestFit="1" customWidth="1"/>
    <col min="4" max="4" width="16.453125" style="2" bestFit="1" customWidth="1"/>
    <col min="5" max="5" width="11.453125" style="2" customWidth="1"/>
    <col min="6" max="6" width="11" style="2" customWidth="1"/>
    <col min="7" max="7" width="8.7265625" style="2"/>
    <col min="8" max="8" width="13.26953125" style="2" customWidth="1"/>
    <col min="9" max="16384" width="8.7265625" style="2"/>
  </cols>
  <sheetData>
    <row r="1" spans="1:8" x14ac:dyDescent="0.3">
      <c r="A1" s="1" t="s">
        <v>15</v>
      </c>
    </row>
    <row r="4" spans="1:8" x14ac:dyDescent="0.3">
      <c r="A4" s="3"/>
      <c r="B4" s="3" t="s">
        <v>0</v>
      </c>
      <c r="C4" s="3" t="s">
        <v>1</v>
      </c>
    </row>
    <row r="5" spans="1:8" x14ac:dyDescent="0.3">
      <c r="A5" s="4" t="s">
        <v>2</v>
      </c>
      <c r="B5" s="5" t="s">
        <v>140</v>
      </c>
      <c r="C5" s="6"/>
    </row>
    <row r="6" spans="1:8" x14ac:dyDescent="0.3">
      <c r="A6" s="4" t="s">
        <v>3</v>
      </c>
      <c r="B6" s="5" t="s">
        <v>5</v>
      </c>
      <c r="C6" s="6"/>
    </row>
    <row r="7" spans="1:8" x14ac:dyDescent="0.3">
      <c r="A7" s="4" t="s">
        <v>4</v>
      </c>
      <c r="B7" s="5" t="s">
        <v>7</v>
      </c>
      <c r="C7" s="6"/>
    </row>
    <row r="8" spans="1:8" x14ac:dyDescent="0.3">
      <c r="A8" s="4" t="s">
        <v>6</v>
      </c>
      <c r="B8" s="5" t="s">
        <v>8</v>
      </c>
      <c r="C8" s="6"/>
    </row>
    <row r="11" spans="1:8" x14ac:dyDescent="0.3">
      <c r="A11" s="3" t="s">
        <v>9</v>
      </c>
      <c r="B11" s="3" t="s">
        <v>10</v>
      </c>
      <c r="C11" s="3" t="s">
        <v>0</v>
      </c>
      <c r="D11" s="3" t="s">
        <v>1</v>
      </c>
      <c r="E11" s="7" t="s">
        <v>11</v>
      </c>
      <c r="F11" s="7" t="s">
        <v>12</v>
      </c>
      <c r="G11" s="7" t="s">
        <v>13</v>
      </c>
      <c r="H11" s="7" t="s">
        <v>14</v>
      </c>
    </row>
    <row r="12" spans="1:8" x14ac:dyDescent="0.3">
      <c r="A12" s="4">
        <v>1</v>
      </c>
      <c r="B12" s="4" t="s">
        <v>130</v>
      </c>
      <c r="C12" s="5" t="s">
        <v>8</v>
      </c>
      <c r="D12" s="10">
        <f>$C$8</f>
        <v>0</v>
      </c>
      <c r="E12" s="8"/>
      <c r="F12" s="9">
        <f>E12*(1-D12)</f>
        <v>0</v>
      </c>
      <c r="G12" s="4">
        <v>75</v>
      </c>
      <c r="H12" s="9">
        <f>G12*F12</f>
        <v>0</v>
      </c>
    </row>
    <row r="13" spans="1:8" x14ac:dyDescent="0.3">
      <c r="A13" s="4">
        <v>2</v>
      </c>
      <c r="B13" s="4" t="s">
        <v>136</v>
      </c>
      <c r="C13" s="5" t="s">
        <v>8</v>
      </c>
      <c r="D13" s="10">
        <f>$C$8</f>
        <v>0</v>
      </c>
      <c r="E13" s="8"/>
      <c r="F13" s="9">
        <f>E13*(1-D13)</f>
        <v>0</v>
      </c>
      <c r="G13" s="4">
        <v>140</v>
      </c>
      <c r="H13" s="9">
        <f>G13*F13</f>
        <v>0</v>
      </c>
    </row>
    <row r="14" spans="1:8" x14ac:dyDescent="0.3">
      <c r="A14" s="4">
        <v>3</v>
      </c>
      <c r="B14" s="4" t="s">
        <v>123</v>
      </c>
      <c r="C14" s="5" t="s">
        <v>8</v>
      </c>
      <c r="D14" s="10">
        <f>$C$8</f>
        <v>0</v>
      </c>
      <c r="E14" s="8"/>
      <c r="F14" s="9">
        <f>E14*(1-D14)</f>
        <v>0</v>
      </c>
      <c r="G14" s="4">
        <v>217</v>
      </c>
      <c r="H14" s="9">
        <f>G14*F14</f>
        <v>0</v>
      </c>
    </row>
    <row r="15" spans="1:8" x14ac:dyDescent="0.3">
      <c r="A15" s="4">
        <v>4</v>
      </c>
      <c r="B15" s="4" t="s">
        <v>134</v>
      </c>
      <c r="C15" s="5" t="s">
        <v>8</v>
      </c>
      <c r="D15" s="10">
        <f>$C$8</f>
        <v>0</v>
      </c>
      <c r="E15" s="8"/>
      <c r="F15" s="9">
        <f>E15*(1-D15)</f>
        <v>0</v>
      </c>
      <c r="G15" s="4">
        <v>14</v>
      </c>
      <c r="H15" s="9">
        <f>G15*F15</f>
        <v>0</v>
      </c>
    </row>
    <row r="16" spans="1:8" x14ac:dyDescent="0.3">
      <c r="A16" s="4">
        <v>5</v>
      </c>
      <c r="B16" s="4" t="s">
        <v>108</v>
      </c>
      <c r="C16" s="5" t="s">
        <v>8</v>
      </c>
      <c r="D16" s="10">
        <f>$C$8</f>
        <v>0</v>
      </c>
      <c r="E16" s="8"/>
      <c r="F16" s="9">
        <f>E16*(1-D16)</f>
        <v>0</v>
      </c>
      <c r="G16" s="4">
        <v>80</v>
      </c>
      <c r="H16" s="9">
        <f>G16*F16</f>
        <v>0</v>
      </c>
    </row>
    <row r="17" spans="1:8" x14ac:dyDescent="0.3">
      <c r="A17" s="4">
        <v>6</v>
      </c>
      <c r="B17" s="4" t="s">
        <v>109</v>
      </c>
      <c r="C17" s="5" t="s">
        <v>8</v>
      </c>
      <c r="D17" s="10">
        <f>$C$8</f>
        <v>0</v>
      </c>
      <c r="E17" s="8"/>
      <c r="F17" s="9">
        <f>E17*(1-D17)</f>
        <v>0</v>
      </c>
      <c r="G17" s="4">
        <v>80</v>
      </c>
      <c r="H17" s="9">
        <f>G17*F17</f>
        <v>0</v>
      </c>
    </row>
    <row r="18" spans="1:8" x14ac:dyDescent="0.3">
      <c r="A18" s="4">
        <v>7</v>
      </c>
      <c r="B18" s="4" t="s">
        <v>106</v>
      </c>
      <c r="C18" s="5" t="s">
        <v>8</v>
      </c>
      <c r="D18" s="10">
        <f>$C$8</f>
        <v>0</v>
      </c>
      <c r="E18" s="8"/>
      <c r="F18" s="9">
        <f>E18*(1-D18)</f>
        <v>0</v>
      </c>
      <c r="G18" s="4">
        <v>40</v>
      </c>
      <c r="H18" s="9">
        <f>G18*F18</f>
        <v>0</v>
      </c>
    </row>
    <row r="19" spans="1:8" x14ac:dyDescent="0.3">
      <c r="A19" s="4">
        <v>8</v>
      </c>
      <c r="B19" s="4" t="s">
        <v>144</v>
      </c>
      <c r="C19" s="5" t="s">
        <v>8</v>
      </c>
      <c r="D19" s="10">
        <f>$C$8</f>
        <v>0</v>
      </c>
      <c r="E19" s="8"/>
      <c r="F19" s="9">
        <f>E19*(1-D19)</f>
        <v>0</v>
      </c>
      <c r="G19" s="4">
        <v>20</v>
      </c>
      <c r="H19" s="9">
        <f>G19*F19</f>
        <v>0</v>
      </c>
    </row>
    <row r="20" spans="1:8" x14ac:dyDescent="0.3">
      <c r="A20" s="4">
        <v>9</v>
      </c>
      <c r="B20" s="4" t="s">
        <v>126</v>
      </c>
      <c r="C20" s="5" t="s">
        <v>8</v>
      </c>
      <c r="D20" s="10">
        <f>$C$8</f>
        <v>0</v>
      </c>
      <c r="E20" s="8"/>
      <c r="F20" s="9">
        <f>E20*(1-D20)</f>
        <v>0</v>
      </c>
      <c r="G20" s="4">
        <v>150</v>
      </c>
      <c r="H20" s="9">
        <f>G20*F20</f>
        <v>0</v>
      </c>
    </row>
    <row r="21" spans="1:8" x14ac:dyDescent="0.3">
      <c r="A21" s="4">
        <v>10</v>
      </c>
      <c r="B21" s="4" t="s">
        <v>131</v>
      </c>
      <c r="C21" s="5" t="s">
        <v>8</v>
      </c>
      <c r="D21" s="10">
        <f>$C$8</f>
        <v>0</v>
      </c>
      <c r="E21" s="8"/>
      <c r="F21" s="9">
        <f>E21*(1-D21)</f>
        <v>0</v>
      </c>
      <c r="G21" s="4">
        <v>6</v>
      </c>
      <c r="H21" s="9">
        <f>G21*F21</f>
        <v>0</v>
      </c>
    </row>
    <row r="22" spans="1:8" x14ac:dyDescent="0.3">
      <c r="A22" s="4">
        <v>11</v>
      </c>
      <c r="B22" s="4" t="s">
        <v>137</v>
      </c>
      <c r="C22" s="5" t="s">
        <v>140</v>
      </c>
      <c r="D22" s="10">
        <f>$C$5</f>
        <v>0</v>
      </c>
      <c r="E22" s="8"/>
      <c r="F22" s="9">
        <f>E22*(1-D22)</f>
        <v>0</v>
      </c>
      <c r="G22" s="4">
        <v>17</v>
      </c>
      <c r="H22" s="9">
        <f>G22*F22</f>
        <v>0</v>
      </c>
    </row>
    <row r="23" spans="1:8" x14ac:dyDescent="0.3">
      <c r="A23" s="4">
        <v>12</v>
      </c>
      <c r="B23" s="4" t="s">
        <v>141</v>
      </c>
      <c r="C23" s="5" t="s">
        <v>140</v>
      </c>
      <c r="D23" s="10">
        <f t="shared" ref="D23:D25" si="0">$C$5</f>
        <v>0</v>
      </c>
      <c r="E23" s="8"/>
      <c r="F23" s="9">
        <f>E23*(1-D23)</f>
        <v>0</v>
      </c>
      <c r="G23" s="4">
        <v>100</v>
      </c>
      <c r="H23" s="9">
        <f>G23*F23</f>
        <v>0</v>
      </c>
    </row>
    <row r="24" spans="1:8" x14ac:dyDescent="0.3">
      <c r="A24" s="4">
        <v>13</v>
      </c>
      <c r="B24" s="4" t="s">
        <v>142</v>
      </c>
      <c r="C24" s="5" t="s">
        <v>140</v>
      </c>
      <c r="D24" s="10">
        <f t="shared" si="0"/>
        <v>0</v>
      </c>
      <c r="E24" s="8"/>
      <c r="F24" s="9">
        <f>E24*(1-D24)</f>
        <v>0</v>
      </c>
      <c r="G24" s="4">
        <v>100</v>
      </c>
      <c r="H24" s="9">
        <f>G24*F24</f>
        <v>0</v>
      </c>
    </row>
    <row r="25" spans="1:8" x14ac:dyDescent="0.3">
      <c r="A25" s="4">
        <v>14</v>
      </c>
      <c r="B25" s="4" t="s">
        <v>143</v>
      </c>
      <c r="C25" s="5" t="s">
        <v>140</v>
      </c>
      <c r="D25" s="10">
        <f t="shared" si="0"/>
        <v>0</v>
      </c>
      <c r="E25" s="8"/>
      <c r="F25" s="9">
        <f>E25*(1-D25)</f>
        <v>0</v>
      </c>
      <c r="G25" s="4">
        <v>30</v>
      </c>
      <c r="H25" s="9">
        <f>G25*F25</f>
        <v>0</v>
      </c>
    </row>
    <row r="26" spans="1:8" x14ac:dyDescent="0.3">
      <c r="A26" s="4">
        <v>15</v>
      </c>
      <c r="B26" s="4" t="s">
        <v>121</v>
      </c>
      <c r="C26" s="5" t="s">
        <v>145</v>
      </c>
      <c r="D26" s="10">
        <f>$C$6</f>
        <v>0</v>
      </c>
      <c r="E26" s="8"/>
      <c r="F26" s="9">
        <f>E26*(1-D26)</f>
        <v>0</v>
      </c>
      <c r="G26" s="4">
        <v>30</v>
      </c>
      <c r="H26" s="9">
        <f>G26*F26</f>
        <v>0</v>
      </c>
    </row>
    <row r="27" spans="1:8" x14ac:dyDescent="0.3">
      <c r="A27" s="4">
        <v>16</v>
      </c>
      <c r="B27" s="4" t="s">
        <v>111</v>
      </c>
      <c r="C27" s="5" t="s">
        <v>145</v>
      </c>
      <c r="D27" s="10">
        <f t="shared" ref="D27:D41" si="1">$C$6</f>
        <v>0</v>
      </c>
      <c r="E27" s="8"/>
      <c r="F27" s="9">
        <f>E27*(1-D27)</f>
        <v>0</v>
      </c>
      <c r="G27" s="4">
        <v>80</v>
      </c>
      <c r="H27" s="9">
        <f>G27*F27</f>
        <v>0</v>
      </c>
    </row>
    <row r="28" spans="1:8" x14ac:dyDescent="0.3">
      <c r="A28" s="4">
        <v>17</v>
      </c>
      <c r="B28" s="4" t="s">
        <v>116</v>
      </c>
      <c r="C28" s="5" t="s">
        <v>145</v>
      </c>
      <c r="D28" s="10">
        <f t="shared" si="1"/>
        <v>0</v>
      </c>
      <c r="E28" s="8"/>
      <c r="F28" s="9">
        <f>E28*(1-D28)</f>
        <v>0</v>
      </c>
      <c r="G28" s="4">
        <v>25</v>
      </c>
      <c r="H28" s="9">
        <f>G28*F28</f>
        <v>0</v>
      </c>
    </row>
    <row r="29" spans="1:8" x14ac:dyDescent="0.3">
      <c r="A29" s="4">
        <v>18</v>
      </c>
      <c r="B29" s="4" t="s">
        <v>115</v>
      </c>
      <c r="C29" s="5" t="s">
        <v>145</v>
      </c>
      <c r="D29" s="10">
        <f t="shared" si="1"/>
        <v>0</v>
      </c>
      <c r="E29" s="8"/>
      <c r="F29" s="9">
        <f>E29*(1-D29)</f>
        <v>0</v>
      </c>
      <c r="G29" s="4">
        <v>50</v>
      </c>
      <c r="H29" s="9">
        <f>G29*F29</f>
        <v>0</v>
      </c>
    </row>
    <row r="30" spans="1:8" x14ac:dyDescent="0.3">
      <c r="A30" s="4">
        <v>19</v>
      </c>
      <c r="B30" s="4" t="s">
        <v>113</v>
      </c>
      <c r="C30" s="5" t="s">
        <v>145</v>
      </c>
      <c r="D30" s="10">
        <f t="shared" si="1"/>
        <v>0</v>
      </c>
      <c r="E30" s="8"/>
      <c r="F30" s="9">
        <f>E30*(1-D30)</f>
        <v>0</v>
      </c>
      <c r="G30" s="4">
        <v>60</v>
      </c>
      <c r="H30" s="9">
        <f>G30*F30</f>
        <v>0</v>
      </c>
    </row>
    <row r="31" spans="1:8" x14ac:dyDescent="0.3">
      <c r="A31" s="4">
        <v>20</v>
      </c>
      <c r="B31" s="4" t="s">
        <v>120</v>
      </c>
      <c r="C31" s="5" t="s">
        <v>145</v>
      </c>
      <c r="D31" s="10">
        <f t="shared" si="1"/>
        <v>0</v>
      </c>
      <c r="E31" s="8"/>
      <c r="F31" s="9">
        <f>E31*(1-D31)</f>
        <v>0</v>
      </c>
      <c r="G31" s="4">
        <v>13</v>
      </c>
      <c r="H31" s="9">
        <f>G31*F31</f>
        <v>0</v>
      </c>
    </row>
    <row r="32" spans="1:8" x14ac:dyDescent="0.3">
      <c r="A32" s="4">
        <v>21</v>
      </c>
      <c r="B32" s="4" t="s">
        <v>122</v>
      </c>
      <c r="C32" s="5" t="s">
        <v>145</v>
      </c>
      <c r="D32" s="10">
        <f t="shared" si="1"/>
        <v>0</v>
      </c>
      <c r="E32" s="8"/>
      <c r="F32" s="9">
        <f>E32*(1-D32)</f>
        <v>0</v>
      </c>
      <c r="G32" s="4">
        <v>10</v>
      </c>
      <c r="H32" s="9">
        <f>G32*F32</f>
        <v>0</v>
      </c>
    </row>
    <row r="33" spans="1:8" x14ac:dyDescent="0.3">
      <c r="A33" s="4">
        <v>22</v>
      </c>
      <c r="B33" s="4" t="s">
        <v>112</v>
      </c>
      <c r="C33" s="5" t="s">
        <v>145</v>
      </c>
      <c r="D33" s="10">
        <f t="shared" si="1"/>
        <v>0</v>
      </c>
      <c r="E33" s="8"/>
      <c r="F33" s="9">
        <f>E33*(1-D33)</f>
        <v>0</v>
      </c>
      <c r="G33" s="4">
        <v>120</v>
      </c>
      <c r="H33" s="9">
        <f>G33*F33</f>
        <v>0</v>
      </c>
    </row>
    <row r="34" spans="1:8" x14ac:dyDescent="0.3">
      <c r="A34" s="4">
        <v>23</v>
      </c>
      <c r="B34" s="4" t="s">
        <v>114</v>
      </c>
      <c r="C34" s="5" t="s">
        <v>145</v>
      </c>
      <c r="D34" s="10">
        <f t="shared" si="1"/>
        <v>0</v>
      </c>
      <c r="E34" s="8"/>
      <c r="F34" s="9">
        <f>E34*(1-D34)</f>
        <v>0</v>
      </c>
      <c r="G34" s="4">
        <v>90</v>
      </c>
      <c r="H34" s="9">
        <f>G34*F34</f>
        <v>0</v>
      </c>
    </row>
    <row r="35" spans="1:8" x14ac:dyDescent="0.3">
      <c r="A35" s="4">
        <v>24</v>
      </c>
      <c r="B35" s="4" t="s">
        <v>117</v>
      </c>
      <c r="C35" s="5" t="s">
        <v>145</v>
      </c>
      <c r="D35" s="10">
        <f t="shared" si="1"/>
        <v>0</v>
      </c>
      <c r="E35" s="8"/>
      <c r="F35" s="9">
        <f>E35*(1-D35)</f>
        <v>0</v>
      </c>
      <c r="G35" s="4">
        <v>50</v>
      </c>
      <c r="H35" s="9">
        <f>G35*F35</f>
        <v>0</v>
      </c>
    </row>
    <row r="36" spans="1:8" x14ac:dyDescent="0.3">
      <c r="A36" s="4">
        <v>25</v>
      </c>
      <c r="B36" s="4" t="s">
        <v>118</v>
      </c>
      <c r="C36" s="5" t="s">
        <v>145</v>
      </c>
      <c r="D36" s="10">
        <f t="shared" si="1"/>
        <v>0</v>
      </c>
      <c r="E36" s="8"/>
      <c r="F36" s="9">
        <f>E36*(1-D36)</f>
        <v>0</v>
      </c>
      <c r="G36" s="4">
        <v>15</v>
      </c>
      <c r="H36" s="9">
        <f>G36*F36</f>
        <v>0</v>
      </c>
    </row>
    <row r="37" spans="1:8" x14ac:dyDescent="0.3">
      <c r="A37" s="4">
        <v>26</v>
      </c>
      <c r="B37" s="4" t="s">
        <v>119</v>
      </c>
      <c r="C37" s="5" t="s">
        <v>145</v>
      </c>
      <c r="D37" s="10">
        <f t="shared" si="1"/>
        <v>0</v>
      </c>
      <c r="E37" s="8"/>
      <c r="F37" s="9">
        <f>E37*(1-D37)</f>
        <v>0</v>
      </c>
      <c r="G37" s="4">
        <v>90</v>
      </c>
      <c r="H37" s="9">
        <f>G37*F37</f>
        <v>0</v>
      </c>
    </row>
    <row r="38" spans="1:8" x14ac:dyDescent="0.3">
      <c r="A38" s="4">
        <v>27</v>
      </c>
      <c r="B38" s="4" t="s">
        <v>139</v>
      </c>
      <c r="C38" s="5" t="s">
        <v>145</v>
      </c>
      <c r="D38" s="10">
        <f t="shared" si="1"/>
        <v>0</v>
      </c>
      <c r="E38" s="8"/>
      <c r="F38" s="9">
        <f>E38*(1-D38)</f>
        <v>0</v>
      </c>
      <c r="G38" s="4">
        <v>18</v>
      </c>
      <c r="H38" s="9">
        <f>G38*F38</f>
        <v>0</v>
      </c>
    </row>
    <row r="39" spans="1:8" x14ac:dyDescent="0.3">
      <c r="A39" s="4">
        <v>28</v>
      </c>
      <c r="B39" s="4" t="s">
        <v>129</v>
      </c>
      <c r="C39" s="5" t="s">
        <v>145</v>
      </c>
      <c r="D39" s="10">
        <f t="shared" si="1"/>
        <v>0</v>
      </c>
      <c r="E39" s="8"/>
      <c r="F39" s="9">
        <f>E39*(1-D39)</f>
        <v>0</v>
      </c>
      <c r="G39" s="4">
        <v>58</v>
      </c>
      <c r="H39" s="9">
        <f>G39*F39</f>
        <v>0</v>
      </c>
    </row>
    <row r="40" spans="1:8" x14ac:dyDescent="0.3">
      <c r="A40" s="4">
        <v>29</v>
      </c>
      <c r="B40" s="4" t="s">
        <v>135</v>
      </c>
      <c r="C40" s="5" t="s">
        <v>145</v>
      </c>
      <c r="D40" s="10">
        <f t="shared" si="1"/>
        <v>0</v>
      </c>
      <c r="E40" s="8"/>
      <c r="F40" s="9">
        <f>E40*(1-D40)</f>
        <v>0</v>
      </c>
      <c r="G40" s="4">
        <v>21</v>
      </c>
      <c r="H40" s="9">
        <f>G40*F40</f>
        <v>0</v>
      </c>
    </row>
    <row r="41" spans="1:8" x14ac:dyDescent="0.3">
      <c r="A41" s="4">
        <v>30</v>
      </c>
      <c r="B41" s="4" t="s">
        <v>132</v>
      </c>
      <c r="C41" s="5" t="s">
        <v>145</v>
      </c>
      <c r="D41" s="10">
        <f t="shared" si="1"/>
        <v>0</v>
      </c>
      <c r="E41" s="8"/>
      <c r="F41" s="9">
        <f>E41*(1-D41)</f>
        <v>0</v>
      </c>
      <c r="G41" s="4">
        <v>100</v>
      </c>
      <c r="H41" s="9">
        <f>G41*F41</f>
        <v>0</v>
      </c>
    </row>
    <row r="42" spans="1:8" x14ac:dyDescent="0.3">
      <c r="A42" s="4">
        <v>31</v>
      </c>
      <c r="B42" s="4" t="s">
        <v>138</v>
      </c>
      <c r="C42" s="5" t="s">
        <v>7</v>
      </c>
      <c r="D42" s="10">
        <f>$C$7</f>
        <v>0</v>
      </c>
      <c r="E42" s="8"/>
      <c r="F42" s="9">
        <f>E42*(1-D42)</f>
        <v>0</v>
      </c>
      <c r="G42" s="4">
        <v>650</v>
      </c>
      <c r="H42" s="9">
        <f>G42*F42</f>
        <v>0</v>
      </c>
    </row>
    <row r="43" spans="1:8" x14ac:dyDescent="0.3">
      <c r="A43" s="4">
        <v>32</v>
      </c>
      <c r="B43" s="4" t="s">
        <v>128</v>
      </c>
      <c r="C43" s="5" t="s">
        <v>7</v>
      </c>
      <c r="D43" s="10">
        <f t="shared" ref="D43:D49" si="2">$C$7</f>
        <v>0</v>
      </c>
      <c r="E43" s="8"/>
      <c r="F43" s="9">
        <f>E43*(1-D43)</f>
        <v>0</v>
      </c>
      <c r="G43" s="4">
        <v>2308</v>
      </c>
      <c r="H43" s="9">
        <f>G43*F43</f>
        <v>0</v>
      </c>
    </row>
    <row r="44" spans="1:8" x14ac:dyDescent="0.3">
      <c r="A44" s="4">
        <v>33</v>
      </c>
      <c r="B44" s="4" t="s">
        <v>110</v>
      </c>
      <c r="C44" s="5" t="s">
        <v>7</v>
      </c>
      <c r="D44" s="10">
        <f t="shared" si="2"/>
        <v>0</v>
      </c>
      <c r="E44" s="8"/>
      <c r="F44" s="9">
        <f>E44*(1-D44)</f>
        <v>0</v>
      </c>
      <c r="G44" s="5">
        <v>1000</v>
      </c>
      <c r="H44" s="9">
        <f>G44*F44</f>
        <v>0</v>
      </c>
    </row>
    <row r="45" spans="1:8" x14ac:dyDescent="0.3">
      <c r="A45" s="4">
        <v>34</v>
      </c>
      <c r="B45" s="4" t="s">
        <v>107</v>
      </c>
      <c r="C45" s="5" t="s">
        <v>7</v>
      </c>
      <c r="D45" s="10">
        <f t="shared" si="2"/>
        <v>0</v>
      </c>
      <c r="E45" s="8"/>
      <c r="F45" s="9">
        <f>E45*(1-D45)</f>
        <v>0</v>
      </c>
      <c r="G45" s="4">
        <v>4</v>
      </c>
      <c r="H45" s="9">
        <f>G45*F45</f>
        <v>0</v>
      </c>
    </row>
    <row r="46" spans="1:8" x14ac:dyDescent="0.3">
      <c r="A46" s="4">
        <v>35</v>
      </c>
      <c r="B46" s="4" t="s">
        <v>124</v>
      </c>
      <c r="C46" s="5" t="s">
        <v>7</v>
      </c>
      <c r="D46" s="10">
        <f t="shared" si="2"/>
        <v>0</v>
      </c>
      <c r="E46" s="8"/>
      <c r="F46" s="9">
        <f>E46*(1-D46)</f>
        <v>0</v>
      </c>
      <c r="G46" s="4">
        <v>300</v>
      </c>
      <c r="H46" s="9">
        <f>G46*F46</f>
        <v>0</v>
      </c>
    </row>
    <row r="47" spans="1:8" x14ac:dyDescent="0.3">
      <c r="A47" s="4">
        <v>36</v>
      </c>
      <c r="B47" s="4" t="s">
        <v>125</v>
      </c>
      <c r="C47" s="5" t="s">
        <v>7</v>
      </c>
      <c r="D47" s="10">
        <f t="shared" si="2"/>
        <v>0</v>
      </c>
      <c r="E47" s="8"/>
      <c r="F47" s="9">
        <f>E47*(1-D47)</f>
        <v>0</v>
      </c>
      <c r="G47" s="4">
        <v>150</v>
      </c>
      <c r="H47" s="9">
        <f>G47*F47</f>
        <v>0</v>
      </c>
    </row>
    <row r="48" spans="1:8" x14ac:dyDescent="0.3">
      <c r="A48" s="4">
        <v>37</v>
      </c>
      <c r="B48" s="4" t="s">
        <v>127</v>
      </c>
      <c r="C48" s="5" t="s">
        <v>7</v>
      </c>
      <c r="D48" s="10">
        <f t="shared" si="2"/>
        <v>0</v>
      </c>
      <c r="E48" s="8"/>
      <c r="F48" s="9">
        <f>E48*(1-D48)</f>
        <v>0</v>
      </c>
      <c r="G48" s="4">
        <v>75</v>
      </c>
      <c r="H48" s="9">
        <f>G48*F48</f>
        <v>0</v>
      </c>
    </row>
    <row r="49" spans="1:8" ht="13.5" thickBot="1" x14ac:dyDescent="0.35">
      <c r="A49" s="4">
        <v>38</v>
      </c>
      <c r="B49" s="4" t="s">
        <v>133</v>
      </c>
      <c r="C49" s="5" t="s">
        <v>7</v>
      </c>
      <c r="D49" s="10">
        <f t="shared" si="2"/>
        <v>0</v>
      </c>
      <c r="E49" s="8"/>
      <c r="F49" s="9">
        <f>E49*(1-D49)</f>
        <v>0</v>
      </c>
      <c r="G49" s="4">
        <v>30</v>
      </c>
      <c r="H49" s="11">
        <f>G49*F49</f>
        <v>0</v>
      </c>
    </row>
    <row r="50" spans="1:8" ht="13.5" thickBot="1" x14ac:dyDescent="0.35">
      <c r="B50" s="1" t="s">
        <v>146</v>
      </c>
      <c r="H50" s="12">
        <f>SUM(H12:H49)</f>
        <v>0</v>
      </c>
    </row>
  </sheetData>
  <sortState ref="A12:H49">
    <sortCondition ref="C12:C49"/>
    <sortCondition ref="B12:B4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3"/>
  <sheetViews>
    <sheetView workbookViewId="0">
      <selection activeCell="D12" sqref="D12"/>
    </sheetView>
  </sheetViews>
  <sheetFormatPr defaultRowHeight="14.5" x14ac:dyDescent="0.35"/>
  <cols>
    <col min="1" max="1" width="36.1796875" bestFit="1" customWidth="1"/>
    <col min="2" max="2" width="23.26953125" bestFit="1" customWidth="1"/>
    <col min="3" max="3" width="16.81640625" bestFit="1" customWidth="1"/>
    <col min="4" max="4" width="29.26953125" bestFit="1" customWidth="1"/>
    <col min="5" max="5" width="21.1796875" bestFit="1" customWidth="1"/>
  </cols>
  <sheetData>
    <row r="4" spans="1:6" x14ac:dyDescent="0.35">
      <c r="A4" t="s">
        <v>16</v>
      </c>
      <c r="B4" t="s">
        <v>17</v>
      </c>
      <c r="C4" t="s">
        <v>18</v>
      </c>
      <c r="D4" t="s">
        <v>19</v>
      </c>
      <c r="E4" t="s">
        <v>20</v>
      </c>
    </row>
    <row r="5" spans="1:6" x14ac:dyDescent="0.35">
      <c r="A5" t="s">
        <v>21</v>
      </c>
      <c r="B5" t="s">
        <v>22</v>
      </c>
      <c r="C5" t="s">
        <v>23</v>
      </c>
      <c r="D5" t="s">
        <v>24</v>
      </c>
    </row>
    <row r="6" spans="1:6" x14ac:dyDescent="0.35">
      <c r="A6" t="s">
        <v>21</v>
      </c>
      <c r="B6" t="s">
        <v>22</v>
      </c>
      <c r="C6" t="s">
        <v>23</v>
      </c>
      <c r="D6" t="s">
        <v>25</v>
      </c>
    </row>
    <row r="7" spans="1:6" x14ac:dyDescent="0.35">
      <c r="A7" t="s">
        <v>26</v>
      </c>
      <c r="B7" t="s">
        <v>27</v>
      </c>
      <c r="C7" t="s">
        <v>28</v>
      </c>
      <c r="D7" t="s">
        <v>29</v>
      </c>
      <c r="E7" t="s">
        <v>30</v>
      </c>
      <c r="F7" t="s">
        <v>31</v>
      </c>
    </row>
    <row r="8" spans="1:6" x14ac:dyDescent="0.35">
      <c r="A8" t="s">
        <v>32</v>
      </c>
      <c r="B8" t="s">
        <v>33</v>
      </c>
      <c r="C8" t="s">
        <v>34</v>
      </c>
    </row>
    <row r="9" spans="1:6" x14ac:dyDescent="0.35">
      <c r="A9" t="s">
        <v>21</v>
      </c>
      <c r="B9" t="s">
        <v>22</v>
      </c>
      <c r="C9" t="s">
        <v>23</v>
      </c>
      <c r="D9" t="s">
        <v>35</v>
      </c>
    </row>
    <row r="10" spans="1:6" x14ac:dyDescent="0.35">
      <c r="A10" t="s">
        <v>36</v>
      </c>
      <c r="B10" t="s">
        <v>37</v>
      </c>
      <c r="C10" t="s">
        <v>38</v>
      </c>
    </row>
    <row r="11" spans="1:6" x14ac:dyDescent="0.35">
      <c r="A11" t="s">
        <v>32</v>
      </c>
      <c r="B11" t="s">
        <v>39</v>
      </c>
      <c r="C11" t="s">
        <v>40</v>
      </c>
      <c r="D11" t="s">
        <v>41</v>
      </c>
    </row>
    <row r="12" spans="1:6" x14ac:dyDescent="0.35">
      <c r="A12" t="s">
        <v>42</v>
      </c>
      <c r="B12" t="s">
        <v>43</v>
      </c>
      <c r="C12" t="s">
        <v>44</v>
      </c>
      <c r="D12" t="s">
        <v>45</v>
      </c>
      <c r="E12" t="s">
        <v>46</v>
      </c>
    </row>
    <row r="13" spans="1:6" x14ac:dyDescent="0.35">
      <c r="A13" t="s">
        <v>47</v>
      </c>
      <c r="B13" t="s">
        <v>48</v>
      </c>
      <c r="C13" t="s">
        <v>49</v>
      </c>
      <c r="D13" t="s">
        <v>50</v>
      </c>
    </row>
    <row r="14" spans="1:6" x14ac:dyDescent="0.35">
      <c r="A14" t="s">
        <v>51</v>
      </c>
      <c r="B14" t="s">
        <v>52</v>
      </c>
      <c r="C14" t="s">
        <v>53</v>
      </c>
      <c r="D14" t="s">
        <v>54</v>
      </c>
    </row>
    <row r="15" spans="1:6" x14ac:dyDescent="0.35">
      <c r="A15" t="s">
        <v>55</v>
      </c>
      <c r="B15" t="s">
        <v>56</v>
      </c>
      <c r="C15" t="s">
        <v>57</v>
      </c>
      <c r="D15" t="s">
        <v>58</v>
      </c>
    </row>
    <row r="16" spans="1:6" x14ac:dyDescent="0.35">
      <c r="A16" t="s">
        <v>32</v>
      </c>
      <c r="B16" t="s">
        <v>59</v>
      </c>
      <c r="C16" t="s">
        <v>60</v>
      </c>
    </row>
    <row r="17" spans="1:6" x14ac:dyDescent="0.35">
      <c r="A17" t="s">
        <v>61</v>
      </c>
      <c r="B17" t="s">
        <v>62</v>
      </c>
      <c r="C17" t="s">
        <v>63</v>
      </c>
      <c r="D17" t="s">
        <v>64</v>
      </c>
      <c r="E17" t="s">
        <v>65</v>
      </c>
    </row>
    <row r="18" spans="1:6" x14ac:dyDescent="0.35">
      <c r="A18" t="s">
        <v>32</v>
      </c>
      <c r="B18" t="s">
        <v>66</v>
      </c>
      <c r="C18" t="s">
        <v>67</v>
      </c>
    </row>
    <row r="19" spans="1:6" x14ac:dyDescent="0.35">
      <c r="A19" t="s">
        <v>68</v>
      </c>
      <c r="B19" t="s">
        <v>69</v>
      </c>
      <c r="C19" t="s">
        <v>70</v>
      </c>
      <c r="D19" t="s">
        <v>71</v>
      </c>
    </row>
    <row r="20" spans="1:6" x14ac:dyDescent="0.35">
      <c r="A20" t="s">
        <v>21</v>
      </c>
      <c r="B20" t="s">
        <v>22</v>
      </c>
      <c r="C20" t="s">
        <v>23</v>
      </c>
      <c r="D20" t="s">
        <v>72</v>
      </c>
    </row>
    <row r="21" spans="1:6" x14ac:dyDescent="0.35">
      <c r="A21" t="s">
        <v>73</v>
      </c>
      <c r="B21" t="s">
        <v>62</v>
      </c>
      <c r="C21" t="s">
        <v>74</v>
      </c>
      <c r="D21" t="s">
        <v>75</v>
      </c>
    </row>
    <row r="22" spans="1:6" x14ac:dyDescent="0.35">
      <c r="A22" t="s">
        <v>76</v>
      </c>
      <c r="B22" t="s">
        <v>77</v>
      </c>
      <c r="C22" t="s">
        <v>78</v>
      </c>
      <c r="D22" t="s">
        <v>79</v>
      </c>
      <c r="E22" t="s">
        <v>80</v>
      </c>
      <c r="F22" t="s">
        <v>81</v>
      </c>
    </row>
    <row r="23" spans="1:6" x14ac:dyDescent="0.35">
      <c r="A23" t="s">
        <v>32</v>
      </c>
      <c r="B23" t="s">
        <v>39</v>
      </c>
      <c r="C23" t="s">
        <v>40</v>
      </c>
      <c r="D23" t="s">
        <v>82</v>
      </c>
    </row>
    <row r="24" spans="1:6" x14ac:dyDescent="0.35">
      <c r="A24" t="s">
        <v>83</v>
      </c>
      <c r="B24" t="s">
        <v>84</v>
      </c>
      <c r="C24" t="s">
        <v>85</v>
      </c>
    </row>
    <row r="25" spans="1:6" x14ac:dyDescent="0.35">
      <c r="A25" t="s">
        <v>32</v>
      </c>
      <c r="B25" t="s">
        <v>86</v>
      </c>
      <c r="C25" t="s">
        <v>87</v>
      </c>
    </row>
    <row r="26" spans="1:6" x14ac:dyDescent="0.35">
      <c r="A26" t="s">
        <v>88</v>
      </c>
      <c r="B26" t="s">
        <v>89</v>
      </c>
      <c r="C26" t="s">
        <v>90</v>
      </c>
      <c r="D26" t="s">
        <v>91</v>
      </c>
      <c r="E26" t="s">
        <v>92</v>
      </c>
    </row>
    <row r="27" spans="1:6" x14ac:dyDescent="0.35">
      <c r="A27" t="s">
        <v>76</v>
      </c>
      <c r="B27" t="s">
        <v>93</v>
      </c>
      <c r="C27" t="s">
        <v>80</v>
      </c>
      <c r="D27" t="s">
        <v>81</v>
      </c>
    </row>
    <row r="28" spans="1:6" x14ac:dyDescent="0.35">
      <c r="A28" t="s">
        <v>94</v>
      </c>
      <c r="B28" t="s">
        <v>95</v>
      </c>
    </row>
    <row r="29" spans="1:6" x14ac:dyDescent="0.35">
      <c r="A29" t="s">
        <v>96</v>
      </c>
    </row>
    <row r="30" spans="1:6" x14ac:dyDescent="0.35">
      <c r="A30" t="s">
        <v>32</v>
      </c>
      <c r="B30" t="s">
        <v>39</v>
      </c>
      <c r="C30" t="s">
        <v>40</v>
      </c>
      <c r="D30" t="s">
        <v>97</v>
      </c>
    </row>
    <row r="31" spans="1:6" x14ac:dyDescent="0.35">
      <c r="A31" t="s">
        <v>98</v>
      </c>
      <c r="B31" t="s">
        <v>99</v>
      </c>
      <c r="C31" t="s">
        <v>100</v>
      </c>
      <c r="D31" t="s">
        <v>101</v>
      </c>
      <c r="E31" t="s">
        <v>102</v>
      </c>
    </row>
    <row r="32" spans="1:6" x14ac:dyDescent="0.35">
      <c r="A32" t="s">
        <v>103</v>
      </c>
      <c r="B32" t="s">
        <v>104</v>
      </c>
    </row>
    <row r="33" spans="1:1" x14ac:dyDescent="0.35">
      <c r="A3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E. de Kroon</dc:creator>
  <cp:lastModifiedBy>Erik E. de Kroon</cp:lastModifiedBy>
  <dcterms:created xsi:type="dcterms:W3CDTF">2021-07-22T14:51:53Z</dcterms:created>
  <dcterms:modified xsi:type="dcterms:W3CDTF">2021-07-27T13:43:00Z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-1611226705</vt:i4>
  </property>
  <property fmtid="{D5CDD505-2E9C-101B-9397-08002B2CF9AE}" pid="3" name="_NewReviewCycle">
    <vt:lpwstr/>
  </property>
  <property fmtid="{D5CDD505-2E9C-101B-9397-08002B2CF9AE}" pid="4" name="_EmailSubject">
    <vt:lpwstr>Concept prijzenblad Diamant-groep </vt:lpwstr>
  </property>
  <property fmtid="{D5CDD505-2E9C-101B-9397-08002B2CF9AE}" pid="5" name="_AuthorEmail">
    <vt:lpwstr>Jos.op.t.Hoog@diamant-groep.nl</vt:lpwstr>
  </property>
  <property fmtid="{D5CDD505-2E9C-101B-9397-08002B2CF9AE}" pid="6" name="_AuthorEmailDisplayName">
    <vt:lpwstr>Jos op 't Hoog</vt:lpwstr>
  </property>
  <property fmtid="{D5CDD505-2E9C-101B-9397-08002B2CF9AE}" pid="7" name="_ReviewingToolsShownOnce">
    <vt:lpwstr/>
  </property>
</Properties>
</file>