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aevesbv.sharepoint.com/teams/GUFONIC/Gedeelde documenten/General/02 PROJECTEN-NIEUW/Cedris/2020/P202008 EA werkkleding en schoenen/06 Nota van Inlichtingen/"/>
    </mc:Choice>
  </mc:AlternateContent>
  <xr:revisionPtr revIDLastSave="0" documentId="8_{67D327FA-4636-4232-9543-6C5D00D79920}" xr6:coauthVersionLast="45" xr6:coauthVersionMax="45" xr10:uidLastSave="{00000000-0000-0000-0000-000000000000}"/>
  <workbookProtection workbookAlgorithmName="SHA-512" workbookHashValue="jRYT8EsYRGOd3BGZ/SIfXWRvqHyyzQtOIHsXlsXUFER2FXFmBgM/+WUEQ2zgCSs+gw8MPN1nlcsXKPBv7YRNdQ==" workbookSaltValue="6UbA/EBDxtVjr9aSqUL+jA==" workbookSpinCount="100000" lockStructure="1"/>
  <bookViews>
    <workbookView xWindow="-120" yWindow="-120" windowWidth="20730" windowHeight="11160" activeTab="1" xr2:uid="{451D4284-BDA5-4204-A129-E7816714492B}"/>
  </bookViews>
  <sheets>
    <sheet name="Bijlage 4 Prijzenblad" sheetId="3" r:id="rId1"/>
    <sheet name="2. Logo's + overige aanpassing"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 i="4" l="1"/>
  <c r="H6" i="4" l="1"/>
  <c r="H4" i="4"/>
  <c r="G83" i="3" l="1"/>
  <c r="G69" i="3" l="1"/>
  <c r="G70" i="3"/>
  <c r="G71" i="3"/>
  <c r="G72" i="3"/>
  <c r="G73" i="3"/>
  <c r="G74" i="3"/>
  <c r="G75" i="3"/>
  <c r="G76" i="3"/>
  <c r="G77" i="3"/>
  <c r="G78" i="3"/>
  <c r="G68" i="3"/>
  <c r="G45" i="3"/>
  <c r="G46" i="3"/>
  <c r="G47" i="3"/>
  <c r="G48" i="3"/>
  <c r="G49" i="3"/>
  <c r="G50" i="3"/>
  <c r="G51" i="3"/>
  <c r="G52" i="3"/>
  <c r="G53" i="3"/>
  <c r="G54" i="3"/>
  <c r="G55" i="3"/>
  <c r="G56" i="3"/>
  <c r="G57" i="3"/>
  <c r="G58" i="3"/>
  <c r="G59" i="3"/>
  <c r="G60" i="3"/>
  <c r="G61" i="3"/>
  <c r="G62" i="3"/>
  <c r="G63" i="3"/>
  <c r="G64" i="3"/>
  <c r="G44" i="3"/>
  <c r="G27" i="3"/>
  <c r="G28" i="3"/>
  <c r="G29" i="3"/>
  <c r="G30" i="3"/>
  <c r="G31" i="3"/>
  <c r="G32" i="3"/>
  <c r="G33" i="3"/>
  <c r="G34" i="3"/>
  <c r="G35" i="3"/>
  <c r="G36" i="3"/>
  <c r="G37" i="3"/>
  <c r="G38" i="3"/>
  <c r="G39" i="3"/>
  <c r="G40" i="3"/>
  <c r="G26" i="3"/>
  <c r="G13" i="3"/>
  <c r="G14" i="3"/>
  <c r="G15" i="3"/>
  <c r="G16" i="3"/>
  <c r="G17" i="3"/>
  <c r="G18" i="3"/>
  <c r="G19" i="3"/>
  <c r="G20" i="3"/>
  <c r="G21" i="3"/>
  <c r="G22" i="3"/>
  <c r="G12" i="3"/>
  <c r="C23" i="4" l="1"/>
  <c r="F81" i="3" s="1"/>
  <c r="G81" i="3" s="1"/>
  <c r="E9" i="4" l="1"/>
  <c r="F80" i="3" s="1"/>
  <c r="G80" i="3" s="1"/>
  <c r="G84" i="3" s="1"/>
</calcChain>
</file>

<file path=xl/sharedStrings.xml><?xml version="1.0" encoding="utf-8"?>
<sst xmlns="http://schemas.openxmlformats.org/spreadsheetml/2006/main" count="291" uniqueCount="236">
  <si>
    <t>10.</t>
  </si>
  <si>
    <t>9.</t>
  </si>
  <si>
    <t>8.</t>
  </si>
  <si>
    <t>7.</t>
  </si>
  <si>
    <t>6.</t>
  </si>
  <si>
    <t>5.</t>
  </si>
  <si>
    <t>4.</t>
  </si>
  <si>
    <t>3.</t>
  </si>
  <si>
    <t>2.</t>
  </si>
  <si>
    <t>1.</t>
  </si>
  <si>
    <t>Artikelomschrijving (merk, type en omschrijving)</t>
  </si>
  <si>
    <t>Subtotaal:</t>
  </si>
  <si>
    <t>Prijs per eenheid:</t>
  </si>
  <si>
    <t>Omschrijving referentie artikel:</t>
  </si>
  <si>
    <t>Minimale levensduur:</t>
  </si>
  <si>
    <t>Omschrijving:</t>
  </si>
  <si>
    <t>Nr:</t>
  </si>
  <si>
    <t>1. Schoeisel</t>
  </si>
  <si>
    <t>Veiligheidsschoen S1 laag</t>
  </si>
  <si>
    <t>Veiligheidsschoen S1 hoog</t>
  </si>
  <si>
    <t>Veiligheidsschoen S2 laag</t>
  </si>
  <si>
    <t>Veiligheidsschoen S2 hoog</t>
  </si>
  <si>
    <t>Veiligheidsschoen S3 laag</t>
  </si>
  <si>
    <t>Veiligheidsschoen S3 hoog</t>
  </si>
  <si>
    <t>12 maanden</t>
  </si>
  <si>
    <t xml:space="preserve">12 maanden </t>
  </si>
  <si>
    <t>ESD veiligheidsschoen</t>
  </si>
  <si>
    <t>11.</t>
  </si>
  <si>
    <t>12.</t>
  </si>
  <si>
    <t>13.</t>
  </si>
  <si>
    <t>14.</t>
  </si>
  <si>
    <t>15.</t>
  </si>
  <si>
    <t>16.</t>
  </si>
  <si>
    <t>17.</t>
  </si>
  <si>
    <t>18.</t>
  </si>
  <si>
    <t>19.</t>
  </si>
  <si>
    <t>20.</t>
  </si>
  <si>
    <t>Veiligheidslaarzen</t>
  </si>
  <si>
    <t>2. Zichtbaarheidskleding / signaalkleding</t>
  </si>
  <si>
    <t>Polo shirt korte mouw</t>
  </si>
  <si>
    <t>Fleecejack</t>
  </si>
  <si>
    <t>Fleecevest</t>
  </si>
  <si>
    <t>Parka</t>
  </si>
  <si>
    <t>T-shirt</t>
  </si>
  <si>
    <t>Regenjas</t>
  </si>
  <si>
    <t>Regenbroek</t>
  </si>
  <si>
    <t>Winterbroek</t>
  </si>
  <si>
    <t>Werkbroek</t>
  </si>
  <si>
    <t>Polo-sweater</t>
  </si>
  <si>
    <t>Pilotjack</t>
  </si>
  <si>
    <t>22.</t>
  </si>
  <si>
    <t>23.</t>
  </si>
  <si>
    <t>24.</t>
  </si>
  <si>
    <t>25.</t>
  </si>
  <si>
    <t>26.</t>
  </si>
  <si>
    <t>27.</t>
  </si>
  <si>
    <t xml:space="preserve">Werk-jas </t>
  </si>
  <si>
    <t>Le Mans S1</t>
  </si>
  <si>
    <t>3. Werkkleding</t>
  </si>
  <si>
    <t>28.</t>
  </si>
  <si>
    <t>29.</t>
  </si>
  <si>
    <t>30.</t>
  </si>
  <si>
    <t>31.</t>
  </si>
  <si>
    <t>32.</t>
  </si>
  <si>
    <t>33.</t>
  </si>
  <si>
    <t>34.</t>
  </si>
  <si>
    <t>35.</t>
  </si>
  <si>
    <t>36.</t>
  </si>
  <si>
    <t>37.</t>
  </si>
  <si>
    <t>38.</t>
  </si>
  <si>
    <t>39.</t>
  </si>
  <si>
    <t>40.</t>
  </si>
  <si>
    <t>41.</t>
  </si>
  <si>
    <t>42.</t>
  </si>
  <si>
    <t>43.</t>
  </si>
  <si>
    <t>44.</t>
  </si>
  <si>
    <t>45.</t>
  </si>
  <si>
    <t>T-shirt basic (katoen)</t>
  </si>
  <si>
    <t>Wintersokken</t>
  </si>
  <si>
    <t>Overhemd lange mouw</t>
  </si>
  <si>
    <t>Spijkerbroek dames</t>
  </si>
  <si>
    <t>Spijkerbroek heren</t>
  </si>
  <si>
    <t>Spijkerbroek unisex</t>
  </si>
  <si>
    <t>Zomersokken</t>
  </si>
  <si>
    <t>Werksokken</t>
  </si>
  <si>
    <t>Zaagbroek</t>
  </si>
  <si>
    <t>Sweater</t>
  </si>
  <si>
    <t>Thermojack</t>
  </si>
  <si>
    <t>Thermobroek</t>
  </si>
  <si>
    <t>Zaagoverall</t>
  </si>
  <si>
    <t>Overall</t>
  </si>
  <si>
    <t>Amerikaanse Overall</t>
  </si>
  <si>
    <t>4. Representatieve kleding</t>
  </si>
  <si>
    <t>46.</t>
  </si>
  <si>
    <t>47.</t>
  </si>
  <si>
    <t>48.</t>
  </si>
  <si>
    <t>49.</t>
  </si>
  <si>
    <t>50.</t>
  </si>
  <si>
    <t>51.</t>
  </si>
  <si>
    <t>52.</t>
  </si>
  <si>
    <t>53.</t>
  </si>
  <si>
    <t>54.</t>
  </si>
  <si>
    <t>55.</t>
  </si>
  <si>
    <t>56.</t>
  </si>
  <si>
    <t>57.</t>
  </si>
  <si>
    <t>58.</t>
  </si>
  <si>
    <t>59.</t>
  </si>
  <si>
    <t>60.</t>
  </si>
  <si>
    <t>Pantalon dames</t>
  </si>
  <si>
    <t>Pantalon heren</t>
  </si>
  <si>
    <t>Overhemd lange mouw heren</t>
  </si>
  <si>
    <t>Overhemd lange mouw dames</t>
  </si>
  <si>
    <t>Overhemd korte mouw dames</t>
  </si>
  <si>
    <t>Overhemd korte mouw heren</t>
  </si>
  <si>
    <t>Blouse korte mouw</t>
  </si>
  <si>
    <t>Blouse lange mouw</t>
  </si>
  <si>
    <t>Colbert dames</t>
  </si>
  <si>
    <t>Colbert heren</t>
  </si>
  <si>
    <t>Gilet dames</t>
  </si>
  <si>
    <t>61.</t>
  </si>
  <si>
    <t>Rits in jas vervangen</t>
  </si>
  <si>
    <t>Rits in broek vervangen</t>
  </si>
  <si>
    <t>Broek innemen / uitleggen</t>
  </si>
  <si>
    <t>Jas zijnaad innemen</t>
  </si>
  <si>
    <t>Jas inkorten</t>
  </si>
  <si>
    <t>Ringo S2 D</t>
  </si>
  <si>
    <t>Sander ESD S3</t>
  </si>
  <si>
    <t>Veiligheidsklompen S3</t>
  </si>
  <si>
    <t>Sika 29 S3</t>
  </si>
  <si>
    <t>Aqua profi S3</t>
  </si>
  <si>
    <t>Miami 471</t>
  </si>
  <si>
    <t>Route En471-2</t>
  </si>
  <si>
    <t>Verkeersveiligheidsvest</t>
  </si>
  <si>
    <t>Boston 471</t>
  </si>
  <si>
    <t>Montreal 471</t>
  </si>
  <si>
    <t xml:space="preserve">Lissabon RWS </t>
  </si>
  <si>
    <t>Vacothane RWS ongevoerd</t>
  </si>
  <si>
    <t xml:space="preserve">Vacothane RWS </t>
  </si>
  <si>
    <t>Made To Match Ottawa 471</t>
  </si>
  <si>
    <t>Made to Match Oakland 471</t>
  </si>
  <si>
    <t>Made to Match Toronto 471</t>
  </si>
  <si>
    <t>Made to Match Columbus 471 unisex</t>
  </si>
  <si>
    <t>Softshell jas unisex</t>
  </si>
  <si>
    <t>Topline Arend Streep</t>
  </si>
  <si>
    <t xml:space="preserve">K60/P40 Arrivee </t>
  </si>
  <si>
    <t>Capraro LM P45/K55</t>
  </si>
  <si>
    <t>Capraro KM K/P 55/45</t>
  </si>
  <si>
    <t>Topline Casper 55/42/2 streep</t>
  </si>
  <si>
    <t>70 CM2</t>
  </si>
  <si>
    <t>&lt; 24 st.</t>
  </si>
  <si>
    <t>25-100 st.</t>
  </si>
  <si>
    <t>101-300 st.</t>
  </si>
  <si>
    <t>301-500 st.</t>
  </si>
  <si>
    <t>&gt; 500 st.</t>
  </si>
  <si>
    <t>Logo's en aanpassingen</t>
  </si>
  <si>
    <t>Subtotaal Logo's</t>
  </si>
  <si>
    <t>Aanpassingen</t>
  </si>
  <si>
    <t>Prijs per eenheid</t>
  </si>
  <si>
    <t>Runner van rits vervangen</t>
  </si>
  <si>
    <t>Overalls innemen</t>
  </si>
  <si>
    <t>Broekspijpen inkorten</t>
  </si>
  <si>
    <t>Broekspijpen verlengen</t>
  </si>
  <si>
    <t>Mouwen inkorten</t>
  </si>
  <si>
    <t>subtotaal voor aanpassingen (zie tab 2)</t>
  </si>
  <si>
    <t>subtotaal voor logo's (borduur en seallogo's, zie tab 2))</t>
  </si>
  <si>
    <t>Brazil Blouse Kate KM K/P60/40</t>
  </si>
  <si>
    <t>Mascot LM Barcelona</t>
  </si>
  <si>
    <t>Made to Match Dames Orleans DM</t>
  </si>
  <si>
    <t xml:space="preserve">Arlon Savana uni </t>
  </si>
  <si>
    <t>18 maanden</t>
  </si>
  <si>
    <t>24 maanden</t>
  </si>
  <si>
    <t>z</t>
  </si>
  <si>
    <t>36 maanden</t>
  </si>
  <si>
    <t>6 maanden</t>
  </si>
  <si>
    <t>Bodywarmer unisex</t>
  </si>
  <si>
    <t xml:space="preserve">Made to Match K/P 65/35 </t>
  </si>
  <si>
    <t>Gildan T-shirt 5000</t>
  </si>
  <si>
    <t>Made to Match Wintersok Alaska</t>
  </si>
  <si>
    <t>Made to Match Chambray LM</t>
  </si>
  <si>
    <t>Bram's Paris TOM</t>
  </si>
  <si>
    <t>Made to Match Melbourne</t>
  </si>
  <si>
    <t xml:space="preserve">Santino Serfaus </t>
  </si>
  <si>
    <t>Fleecetrui (unisex)</t>
  </si>
  <si>
    <t xml:space="preserve">Made to Match Florida </t>
  </si>
  <si>
    <t>Asko EN 381-5</t>
  </si>
  <si>
    <t>Made to Match Millau</t>
  </si>
  <si>
    <t>Werkbroek (unisex)</t>
  </si>
  <si>
    <t xml:space="preserve">Tricorp Sweater S280 K/P 60/40 </t>
  </si>
  <si>
    <t>Made to Match Malo</t>
  </si>
  <si>
    <t>Thermohemd lange mouw</t>
  </si>
  <si>
    <t>Viloft Long Sleeve</t>
  </si>
  <si>
    <t>Viloft thermobroek lange pijp</t>
  </si>
  <si>
    <t>Asko zaagoverall 381-5</t>
  </si>
  <si>
    <t>Made to Match Am. Overall Bari</t>
  </si>
  <si>
    <t>Made to Match Overall Turijn</t>
  </si>
  <si>
    <t>Made to Match bodywarmer Hamburg</t>
  </si>
  <si>
    <t>Made to Match Jack Brest</t>
  </si>
  <si>
    <t>Weging aantallen:</t>
  </si>
  <si>
    <t>*De genoemde referentie artikelen dienen ter vergelijking van de kwaliteit. Inschrijver dient een product te offreren waarbij de kwaliteit minimaal gelijk is aan het referentie artikel. Een beperkte afwijking die geen afbreuk doen aan de kwaliteit van het artikel is toegestaan.</t>
  </si>
  <si>
    <t xml:space="preserve">*Inschrijver dient op artikelniveau kolom I in te vullen en daarbij de belangrijkste specificaties van het product op te nemen. Inschrijver dient dusdanig te specificeren dat het voor Aanbestedende dienst mogelijk is te beoordelen of de aangeboden producten vergelijkbaar zijn. </t>
  </si>
  <si>
    <t>Veiligheidsvest, met reflectie</t>
  </si>
  <si>
    <t>Portwest EN471, met reflectie en klittenbandsluiting</t>
  </si>
  <si>
    <t>*Genoemde aantallen in kolom F zijn indicatief. Inschrijver kan zich op geen enkele wijze rechten aan ontlenen.</t>
  </si>
  <si>
    <t>Jan 1 S1</t>
  </si>
  <si>
    <t>Act113 S2 W</t>
  </si>
  <si>
    <t>Volga laag S3</t>
  </si>
  <si>
    <t>Werkschoenen laag S3 (budget)</t>
  </si>
  <si>
    <t>Reno hoog S3</t>
  </si>
  <si>
    <t>Werkschoenen hoog S3 (budget)</t>
  </si>
  <si>
    <t>Mascot Mongu Allround 3-paar</t>
  </si>
  <si>
    <t xml:space="preserve">Tricorp dames Gilet </t>
  </si>
  <si>
    <t>*het kortingspercentage op het overig assortiment wordt niet meegenomen in de beoordeling van het component 'prijs'.</t>
  </si>
  <si>
    <t>Totaal inschrijfprijs:</t>
  </si>
  <si>
    <t>Mascot Afife EN471</t>
  </si>
  <si>
    <r>
      <t>*</t>
    </r>
    <r>
      <rPr>
        <sz val="12"/>
        <rFont val="Calibri"/>
        <family val="2"/>
        <scheme val="minor"/>
      </rPr>
      <t>Genoemde referentieartikelen dienen ter vergelijking van de kwaliteit. Het staat Inschrijver vrij een gelijkwaardig artikel aan te bieden.</t>
    </r>
  </si>
  <si>
    <t>Bijlage 3 Prijzenblad - Werkkleding &amp; -schoenen Cedris</t>
  </si>
  <si>
    <r>
      <t xml:space="preserve">*Inschrijver dient alleen de </t>
    </r>
    <r>
      <rPr>
        <b/>
        <u/>
        <sz val="12"/>
        <rFont val="Calibri"/>
        <family val="2"/>
        <scheme val="minor"/>
      </rPr>
      <t>geel</t>
    </r>
    <r>
      <rPr>
        <sz val="12"/>
        <rFont val="Calibri"/>
        <family val="2"/>
        <scheme val="minor"/>
      </rPr>
      <t xml:space="preserve"> gearceerde cellen in te vullen. Alle vermelde prijzen dienen gesteld te zijn in euro's en exclusief BTW.</t>
    </r>
  </si>
  <si>
    <t>Ondertekening namens de opdrachtnemer</t>
  </si>
  <si>
    <t>Naam:</t>
  </si>
  <si>
    <t>Functie:</t>
  </si>
  <si>
    <t>Onderneming:</t>
  </si>
  <si>
    <t>Handtekening:</t>
  </si>
  <si>
    <t>Plaats en datum:</t>
  </si>
  <si>
    <t>NIC Inkoopprojecten - behorende bij Beschrijvend Document EU.202008/JV 1-10-2020</t>
  </si>
  <si>
    <t>Borduurlogo:</t>
  </si>
  <si>
    <t>Seallogo:</t>
  </si>
  <si>
    <t>Seallogo aanbrengen:</t>
  </si>
  <si>
    <t>Trailduo BT S3 met kruipneus</t>
  </si>
  <si>
    <t>Made to Match Sydney</t>
  </si>
  <si>
    <t>Trailduo Shoe S3 zonder kruipneus</t>
  </si>
  <si>
    <t>Made To Match Fleece jack Boston EN 471</t>
  </si>
  <si>
    <t>Tricorp Tabard verkeersregelaar</t>
  </si>
  <si>
    <t xml:space="preserve">Subtotaal aanpassingen </t>
  </si>
  <si>
    <t>Kortingspercentage* (in %) hoger dan 1 welke Inschrijver aanbiedt op het overige assortiment wat Inschrijver aan Aanbestedende dienst kan leveren:</t>
  </si>
  <si>
    <t>62.</t>
  </si>
  <si>
    <t>Kiloprijs retourkleding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</si>
</sst>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quot;€&quot;\ * #,##0.00_);_(&quot;€&quot;\ * \(#,##0.00\);_(&quot;€&quot;\ * &quot;-&quot;??_);_(@_)"/>
    <numFmt numFmtId="166" formatCode="_-&quot;€&quot;\ * #,##0.0_-;_-&quot;€&quot;\ * #,##0.0\-;_-&quot;€&quot;\ * &quot;-&quot;??_-;_-@_-"/>
  </numFmts>
  <fonts count="23" x14ac:knownFonts="1">
    <font>
      <sz val="11"/>
      <color theme="1"/>
      <name val="Calibri"/>
      <family val="2"/>
      <scheme val="minor"/>
    </font>
    <font>
      <sz val="10"/>
      <name val="Arial"/>
      <family val="2"/>
    </font>
    <font>
      <b/>
      <sz val="10"/>
      <name val="Arial"/>
      <family val="2"/>
    </font>
    <font>
      <sz val="11"/>
      <color theme="1"/>
      <name val="Calibri"/>
      <family val="2"/>
      <scheme val="minor"/>
    </font>
    <font>
      <b/>
      <sz val="9"/>
      <color theme="1"/>
      <name val="Calibri"/>
      <family val="2"/>
      <scheme val="minor"/>
    </font>
    <font>
      <sz val="9"/>
      <name val="Arial"/>
      <family val="2"/>
    </font>
    <font>
      <b/>
      <sz val="10"/>
      <color theme="0"/>
      <name val="Arial"/>
      <family val="2"/>
    </font>
    <font>
      <b/>
      <sz val="9"/>
      <color theme="0"/>
      <name val="Arial"/>
      <family val="2"/>
    </font>
    <font>
      <b/>
      <sz val="9"/>
      <color theme="1"/>
      <name val="Arial"/>
      <family val="2"/>
    </font>
    <font>
      <sz val="10"/>
      <color theme="0"/>
      <name val="Arial"/>
      <family val="2"/>
    </font>
    <font>
      <b/>
      <sz val="11"/>
      <color theme="1"/>
      <name val="Calibri"/>
      <family val="2"/>
      <scheme val="minor"/>
    </font>
    <font>
      <sz val="10"/>
      <name val="Calibri"/>
      <family val="2"/>
      <scheme val="minor"/>
    </font>
    <font>
      <sz val="11"/>
      <name val="Calibri"/>
      <family val="2"/>
      <scheme val="minor"/>
    </font>
    <font>
      <sz val="12"/>
      <name val="Calibri"/>
      <family val="2"/>
      <scheme val="minor"/>
    </font>
    <font>
      <b/>
      <u/>
      <sz val="12"/>
      <name val="Calibri"/>
      <family val="2"/>
      <scheme val="minor"/>
    </font>
    <font>
      <b/>
      <sz val="12"/>
      <name val="Calibri"/>
      <family val="2"/>
      <scheme val="minor"/>
    </font>
    <font>
      <i/>
      <sz val="11"/>
      <color theme="1"/>
      <name val="Calibri"/>
      <family val="2"/>
      <scheme val="minor"/>
    </font>
    <font>
      <sz val="16"/>
      <name val="Calibri"/>
      <family val="2"/>
      <scheme val="minor"/>
    </font>
    <font>
      <b/>
      <sz val="10"/>
      <name val="Calibri"/>
      <family val="2"/>
      <scheme val="minor"/>
    </font>
    <font>
      <sz val="10"/>
      <color rgb="FFFF0000"/>
      <name val="Calibri"/>
      <family val="2"/>
      <scheme val="minor"/>
    </font>
    <font>
      <b/>
      <sz val="10"/>
      <color rgb="FFFF0000"/>
      <name val="Calibri"/>
      <family val="2"/>
      <scheme val="minor"/>
    </font>
    <font>
      <sz val="8"/>
      <name val="Calibri"/>
      <family val="2"/>
      <scheme val="minor"/>
    </font>
    <font>
      <sz val="10"/>
      <color rgb="FFFFFF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
      <patternFill patternType="solid">
        <fgColor theme="8"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theme="0" tint="-0.14999847407452621"/>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theme="4" tint="0.39997558519241921"/>
      </left>
      <right/>
      <top/>
      <bottom style="thin">
        <color theme="4" tint="0.39997558519241921"/>
      </bottom>
      <diagonal/>
    </border>
  </borders>
  <cellStyleXfs count="3">
    <xf numFmtId="0" fontId="0" fillId="0" borderId="0"/>
    <xf numFmtId="0" fontId="1" fillId="0" borderId="0"/>
    <xf numFmtId="44" fontId="3" fillId="0" borderId="0" applyFont="0" applyFill="0" applyBorder="0" applyAlignment="0" applyProtection="0"/>
  </cellStyleXfs>
  <cellXfs count="107">
    <xf numFmtId="0" fontId="0" fillId="0" borderId="0" xfId="0"/>
    <xf numFmtId="0" fontId="1" fillId="0" borderId="0" xfId="1"/>
    <xf numFmtId="0" fontId="1" fillId="2" borderId="0" xfId="1" applyFill="1"/>
    <xf numFmtId="0" fontId="1" fillId="0" borderId="1" xfId="1" applyBorder="1"/>
    <xf numFmtId="0" fontId="1" fillId="0" borderId="0" xfId="1" applyFill="1"/>
    <xf numFmtId="44" fontId="1" fillId="0" borderId="0" xfId="1" applyNumberFormat="1" applyFill="1"/>
    <xf numFmtId="44" fontId="1" fillId="2" borderId="0" xfId="1" applyNumberFormat="1" applyFill="1"/>
    <xf numFmtId="44" fontId="1" fillId="0" borderId="0" xfId="1" applyNumberFormat="1"/>
    <xf numFmtId="0" fontId="4" fillId="0" borderId="3" xfId="0" applyFont="1" applyBorder="1"/>
    <xf numFmtId="0" fontId="4" fillId="0" borderId="1" xfId="0" applyFont="1" applyBorder="1" applyAlignment="1">
      <alignment horizontal="center"/>
    </xf>
    <xf numFmtId="0" fontId="5" fillId="0" borderId="3" xfId="0" applyFont="1" applyBorder="1"/>
    <xf numFmtId="44" fontId="0" fillId="0" borderId="4" xfId="2" applyFont="1" applyBorder="1"/>
    <xf numFmtId="0" fontId="5" fillId="0" borderId="1" xfId="0" applyFont="1" applyBorder="1"/>
    <xf numFmtId="0" fontId="2" fillId="0" borderId="0" xfId="0" applyFont="1"/>
    <xf numFmtId="0" fontId="5" fillId="0" borderId="0" xfId="0" applyFont="1"/>
    <xf numFmtId="164" fontId="5" fillId="0" borderId="0" xfId="0" applyNumberFormat="1" applyFont="1" applyAlignment="1">
      <alignment horizontal="center"/>
    </xf>
    <xf numFmtId="0" fontId="5" fillId="0" borderId="0" xfId="0" applyFont="1" applyAlignment="1">
      <alignment horizontal="center"/>
    </xf>
    <xf numFmtId="165" fontId="0" fillId="0" borderId="0" xfId="0" applyNumberFormat="1"/>
    <xf numFmtId="44" fontId="6" fillId="3" borderId="0" xfId="2" applyFont="1" applyFill="1"/>
    <xf numFmtId="0" fontId="7" fillId="3" borderId="0" xfId="0" applyFont="1" applyFill="1" applyAlignment="1">
      <alignment horizontal="left"/>
    </xf>
    <xf numFmtId="0" fontId="8" fillId="0" borderId="1" xfId="0" applyFont="1" applyBorder="1"/>
    <xf numFmtId="165" fontId="5" fillId="0" borderId="1" xfId="0" applyNumberFormat="1" applyFont="1" applyBorder="1"/>
    <xf numFmtId="165" fontId="5" fillId="0" borderId="0" xfId="2" applyNumberFormat="1" applyFont="1" applyBorder="1" applyAlignment="1">
      <alignment horizontal="center"/>
    </xf>
    <xf numFmtId="44" fontId="6" fillId="3" borderId="0" xfId="0" applyNumberFormat="1" applyFont="1" applyFill="1"/>
    <xf numFmtId="166" fontId="7" fillId="3" borderId="0" xfId="0" applyNumberFormat="1" applyFont="1" applyFill="1"/>
    <xf numFmtId="0" fontId="9" fillId="3" borderId="0" xfId="0" applyFont="1" applyFill="1"/>
    <xf numFmtId="0" fontId="0" fillId="0" borderId="5" xfId="0" applyBorder="1"/>
    <xf numFmtId="0" fontId="0" fillId="0" borderId="6" xfId="0" applyBorder="1"/>
    <xf numFmtId="0" fontId="6" fillId="4" borderId="7" xfId="0" applyFont="1" applyFill="1" applyBorder="1"/>
    <xf numFmtId="0" fontId="6" fillId="4" borderId="8" xfId="0" applyFont="1" applyFill="1" applyBorder="1"/>
    <xf numFmtId="0" fontId="0" fillId="0" borderId="9" xfId="0" applyBorder="1"/>
    <xf numFmtId="0" fontId="6" fillId="4" borderId="10" xfId="0" applyFont="1" applyFill="1" applyBorder="1"/>
    <xf numFmtId="0" fontId="6" fillId="4" borderId="11" xfId="0" applyFont="1" applyFill="1" applyBorder="1"/>
    <xf numFmtId="0" fontId="1" fillId="0" borderId="0" xfId="1" applyFont="1"/>
    <xf numFmtId="0" fontId="11" fillId="0" borderId="0" xfId="1" applyFont="1"/>
    <xf numFmtId="44" fontId="11" fillId="0" borderId="0" xfId="1" applyNumberFormat="1" applyFont="1" applyFill="1"/>
    <xf numFmtId="0" fontId="11" fillId="0" borderId="0" xfId="1" applyFont="1" applyFill="1"/>
    <xf numFmtId="0" fontId="12" fillId="0" borderId="0" xfId="1" applyFont="1"/>
    <xf numFmtId="44" fontId="12" fillId="0" borderId="0" xfId="1" applyNumberFormat="1" applyFont="1"/>
    <xf numFmtId="0" fontId="1" fillId="5" borderId="0" xfId="1" applyFill="1"/>
    <xf numFmtId="44" fontId="1" fillId="5" borderId="0" xfId="1" applyNumberFormat="1" applyFill="1"/>
    <xf numFmtId="0" fontId="13" fillId="5" borderId="0" xfId="1" applyFont="1" applyFill="1"/>
    <xf numFmtId="44" fontId="13" fillId="5" borderId="0" xfId="1" applyNumberFormat="1" applyFont="1" applyFill="1"/>
    <xf numFmtId="0" fontId="16" fillId="0" borderId="0" xfId="0" applyFont="1" applyProtection="1">
      <protection hidden="1"/>
    </xf>
    <xf numFmtId="0" fontId="17" fillId="5" borderId="0" xfId="1" applyFont="1" applyFill="1"/>
    <xf numFmtId="44" fontId="17" fillId="5" borderId="0" xfId="1" applyNumberFormat="1" applyFont="1" applyFill="1"/>
    <xf numFmtId="0" fontId="17" fillId="0" borderId="0" xfId="1" applyFont="1"/>
    <xf numFmtId="0" fontId="18" fillId="5" borderId="3" xfId="1" applyFont="1" applyFill="1" applyBorder="1"/>
    <xf numFmtId="0" fontId="18" fillId="5" borderId="13" xfId="1" applyFont="1" applyFill="1" applyBorder="1"/>
    <xf numFmtId="0" fontId="11" fillId="5" borderId="13" xfId="1" applyFont="1" applyFill="1" applyBorder="1"/>
    <xf numFmtId="44" fontId="11" fillId="5" borderId="13" xfId="1" applyNumberFormat="1" applyFont="1" applyFill="1" applyBorder="1"/>
    <xf numFmtId="0" fontId="11" fillId="5" borderId="14" xfId="1" applyFont="1" applyFill="1" applyBorder="1"/>
    <xf numFmtId="0" fontId="19" fillId="0" borderId="0" xfId="1" applyFont="1"/>
    <xf numFmtId="0" fontId="11" fillId="0" borderId="1" xfId="1" applyFont="1" applyBorder="1"/>
    <xf numFmtId="44" fontId="11" fillId="0" borderId="1" xfId="1" applyNumberFormat="1" applyFont="1" applyBorder="1"/>
    <xf numFmtId="0" fontId="20" fillId="0" borderId="0" xfId="1" applyFont="1"/>
    <xf numFmtId="0" fontId="12" fillId="0" borderId="1" xfId="0" applyFont="1" applyBorder="1"/>
    <xf numFmtId="0" fontId="3" fillId="0" borderId="1" xfId="0" applyFont="1" applyBorder="1"/>
    <xf numFmtId="0" fontId="11" fillId="0" borderId="0" xfId="1" applyFont="1" applyBorder="1"/>
    <xf numFmtId="0" fontId="11" fillId="0" borderId="2" xfId="1" applyFont="1" applyBorder="1"/>
    <xf numFmtId="44" fontId="11" fillId="0" borderId="2" xfId="1" applyNumberFormat="1" applyFont="1" applyFill="1" applyBorder="1"/>
    <xf numFmtId="0" fontId="11" fillId="0" borderId="2" xfId="1" applyFont="1" applyFill="1" applyBorder="1"/>
    <xf numFmtId="44" fontId="11" fillId="0" borderId="0" xfId="1" applyNumberFormat="1" applyFont="1" applyFill="1" applyBorder="1"/>
    <xf numFmtId="0" fontId="11" fillId="0" borderId="0" xfId="1" applyFont="1" applyFill="1" applyBorder="1"/>
    <xf numFmtId="0" fontId="11" fillId="0" borderId="1" xfId="1" applyFont="1" applyBorder="1" applyAlignment="1"/>
    <xf numFmtId="44" fontId="11" fillId="0" borderId="1" xfId="1" applyNumberFormat="1" applyFont="1" applyFill="1" applyBorder="1"/>
    <xf numFmtId="0" fontId="11" fillId="0" borderId="12" xfId="1" applyFont="1" applyBorder="1"/>
    <xf numFmtId="0" fontId="15" fillId="0" borderId="0" xfId="1" applyFont="1"/>
    <xf numFmtId="44" fontId="11" fillId="0" borderId="15" xfId="1" applyNumberFormat="1" applyFont="1" applyFill="1" applyBorder="1"/>
    <xf numFmtId="0" fontId="21" fillId="0" borderId="0" xfId="1" applyFont="1"/>
    <xf numFmtId="0" fontId="3" fillId="6" borderId="18" xfId="0" applyFont="1" applyFill="1" applyBorder="1" applyProtection="1">
      <protection hidden="1"/>
    </xf>
    <xf numFmtId="0" fontId="3" fillId="0" borderId="19" xfId="0" applyFont="1" applyBorder="1" applyAlignment="1" applyProtection="1">
      <alignment wrapText="1"/>
      <protection locked="0" hidden="1"/>
    </xf>
    <xf numFmtId="0" fontId="3" fillId="0" borderId="20" xfId="0" applyFont="1" applyBorder="1" applyAlignment="1" applyProtection="1">
      <alignment wrapText="1"/>
      <protection locked="0" hidden="1"/>
    </xf>
    <xf numFmtId="0" fontId="3" fillId="6" borderId="18" xfId="0" applyFont="1" applyFill="1" applyBorder="1" applyAlignment="1" applyProtection="1">
      <alignment vertical="top"/>
      <protection hidden="1"/>
    </xf>
    <xf numFmtId="0" fontId="3" fillId="6" borderId="21" xfId="0" applyFont="1" applyFill="1" applyBorder="1" applyProtection="1">
      <protection hidden="1"/>
    </xf>
    <xf numFmtId="0" fontId="3" fillId="0" borderId="22" xfId="0" applyFont="1" applyBorder="1" applyAlignment="1" applyProtection="1">
      <alignment wrapText="1"/>
      <protection locked="0" hidden="1"/>
    </xf>
    <xf numFmtId="0" fontId="3" fillId="0" borderId="0" xfId="0" applyFont="1" applyProtection="1">
      <protection hidden="1"/>
    </xf>
    <xf numFmtId="0" fontId="17" fillId="5" borderId="0" xfId="1" applyFont="1" applyFill="1" applyAlignment="1">
      <alignment horizontal="center"/>
    </xf>
    <xf numFmtId="0" fontId="1" fillId="5" borderId="0" xfId="1" applyFill="1" applyAlignment="1">
      <alignment horizontal="center"/>
    </xf>
    <xf numFmtId="0" fontId="13" fillId="5" borderId="0" xfId="1" applyFont="1" applyFill="1" applyAlignment="1">
      <alignment horizontal="center"/>
    </xf>
    <xf numFmtId="0" fontId="12" fillId="0" borderId="0" xfId="1" applyFont="1" applyAlignment="1">
      <alignment horizontal="center"/>
    </xf>
    <xf numFmtId="0" fontId="11" fillId="5" borderId="13" xfId="1" applyFont="1" applyFill="1" applyBorder="1" applyAlignment="1">
      <alignment horizontal="center"/>
    </xf>
    <xf numFmtId="0" fontId="11" fillId="0" borderId="0" xfId="1" applyFont="1" applyAlignment="1">
      <alignment horizontal="center"/>
    </xf>
    <xf numFmtId="0" fontId="11" fillId="0" borderId="1" xfId="1" applyFont="1" applyBorder="1" applyAlignment="1">
      <alignment horizontal="center"/>
    </xf>
    <xf numFmtId="0" fontId="11" fillId="0" borderId="2" xfId="1" applyFont="1" applyBorder="1" applyAlignment="1">
      <alignment horizontal="center"/>
    </xf>
    <xf numFmtId="0" fontId="11" fillId="0" borderId="0" xfId="1" applyFont="1" applyBorder="1" applyAlignment="1">
      <alignment horizontal="center"/>
    </xf>
    <xf numFmtId="0" fontId="11" fillId="0" borderId="0" xfId="1" applyFont="1" applyFill="1" applyBorder="1" applyAlignment="1">
      <alignment horizontal="center"/>
    </xf>
    <xf numFmtId="0" fontId="1" fillId="0" borderId="0" xfId="1" applyAlignment="1">
      <alignment horizontal="center"/>
    </xf>
    <xf numFmtId="0" fontId="18" fillId="0" borderId="0" xfId="1" applyFont="1"/>
    <xf numFmtId="0" fontId="18" fillId="0" borderId="0" xfId="1" applyFont="1" applyAlignment="1">
      <alignment horizontal="center"/>
    </xf>
    <xf numFmtId="44" fontId="18" fillId="0" borderId="0" xfId="1" applyNumberFormat="1" applyFont="1" applyFill="1"/>
    <xf numFmtId="0" fontId="18" fillId="0" borderId="0" xfId="1" applyFont="1" applyFill="1"/>
    <xf numFmtId="0" fontId="3" fillId="0" borderId="23" xfId="0" applyFont="1" applyBorder="1"/>
    <xf numFmtId="0" fontId="4" fillId="0" borderId="0" xfId="0" applyFont="1" applyFill="1" applyBorder="1"/>
    <xf numFmtId="165" fontId="5" fillId="0" borderId="0" xfId="0" applyNumberFormat="1" applyFont="1" applyFill="1" applyBorder="1" applyAlignment="1">
      <alignment horizontal="center"/>
    </xf>
    <xf numFmtId="44" fontId="11" fillId="2" borderId="1" xfId="1" applyNumberFormat="1" applyFont="1" applyFill="1" applyBorder="1" applyProtection="1">
      <protection locked="0"/>
    </xf>
    <xf numFmtId="0" fontId="11" fillId="2" borderId="1" xfId="1" applyFont="1" applyFill="1" applyBorder="1" applyProtection="1">
      <protection locked="0"/>
    </xf>
    <xf numFmtId="0" fontId="11" fillId="0" borderId="0" xfId="1" applyFont="1" applyFill="1" applyBorder="1" applyProtection="1">
      <protection locked="0"/>
    </xf>
    <xf numFmtId="0" fontId="22" fillId="2" borderId="1" xfId="1" applyFont="1" applyFill="1" applyBorder="1" applyAlignment="1" applyProtection="1">
      <alignment horizontal="center"/>
      <protection locked="0"/>
    </xf>
    <xf numFmtId="44" fontId="5" fillId="2" borderId="1" xfId="2" applyFont="1" applyFill="1" applyBorder="1" applyAlignment="1" applyProtection="1">
      <alignment horizontal="center"/>
      <protection locked="0"/>
    </xf>
    <xf numFmtId="44" fontId="5" fillId="2" borderId="3" xfId="2" applyFont="1" applyFill="1" applyBorder="1" applyAlignment="1" applyProtection="1">
      <alignment horizontal="center"/>
      <protection locked="0"/>
    </xf>
    <xf numFmtId="165" fontId="5" fillId="2" borderId="1" xfId="0" applyNumberFormat="1" applyFont="1" applyFill="1" applyBorder="1" applyProtection="1">
      <protection locked="0"/>
    </xf>
    <xf numFmtId="3" fontId="11" fillId="0" borderId="1" xfId="1" applyNumberFormat="1" applyFont="1" applyBorder="1" applyAlignment="1">
      <alignment horizontal="center"/>
    </xf>
    <xf numFmtId="0" fontId="11" fillId="0" borderId="1" xfId="1" applyFont="1" applyBorder="1" applyAlignment="1">
      <alignment horizontal="center" vertical="center"/>
    </xf>
    <xf numFmtId="0" fontId="15" fillId="5" borderId="0" xfId="0" applyFont="1" applyFill="1" applyBorder="1" applyAlignment="1">
      <alignment horizontal="left" vertical="top" wrapText="1"/>
    </xf>
    <xf numFmtId="0" fontId="10" fillId="6" borderId="16" xfId="0" applyFont="1" applyFill="1" applyBorder="1" applyAlignment="1" applyProtection="1">
      <alignment horizontal="center"/>
      <protection hidden="1"/>
    </xf>
    <xf numFmtId="0" fontId="10" fillId="6" borderId="17" xfId="0" applyFont="1" applyFill="1" applyBorder="1" applyAlignment="1" applyProtection="1">
      <alignment horizontal="center"/>
      <protection hidden="1"/>
    </xf>
  </cellXfs>
  <cellStyles count="3">
    <cellStyle name="Standaard" xfId="0" builtinId="0"/>
    <cellStyle name="Standaard 2" xfId="1" xr:uid="{C12DDB64-FD36-4582-8733-FEF71A7B0CC8}"/>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F77A5-2C52-441D-972D-EB3F13F3B6EB}">
  <dimension ref="A1:J1048570"/>
  <sheetViews>
    <sheetView topLeftCell="A55" zoomScale="90" zoomScaleNormal="90" workbookViewId="0">
      <selection activeCell="F81" sqref="F81"/>
    </sheetView>
  </sheetViews>
  <sheetFormatPr defaultColWidth="8.85546875" defaultRowHeight="12.75" x14ac:dyDescent="0.2"/>
  <cols>
    <col min="1" max="1" width="5.28515625" style="1" customWidth="1"/>
    <col min="2" max="2" width="31.7109375" style="1" customWidth="1"/>
    <col min="3" max="3" width="38.7109375" style="1" customWidth="1"/>
    <col min="4" max="4" width="60.5703125" style="1" customWidth="1"/>
    <col min="5" max="5" width="15.5703125" style="87" customWidth="1"/>
    <col min="6" max="6" width="24.140625" style="6" customWidth="1"/>
    <col min="7" max="7" width="16.28515625" style="7" customWidth="1"/>
    <col min="8" max="8" width="60.7109375" style="2" customWidth="1"/>
    <col min="9" max="16384" width="8.85546875" style="1"/>
  </cols>
  <sheetData>
    <row r="1" spans="1:10" s="46" customFormat="1" ht="21" x14ac:dyDescent="0.35">
      <c r="A1" s="44" t="s">
        <v>215</v>
      </c>
      <c r="B1" s="44"/>
      <c r="C1" s="44"/>
      <c r="D1" s="44"/>
      <c r="E1" s="77"/>
      <c r="F1" s="45"/>
      <c r="G1" s="45"/>
      <c r="H1" s="44"/>
      <c r="I1" s="34"/>
      <c r="J1" s="34"/>
    </row>
    <row r="2" spans="1:10" x14ac:dyDescent="0.2">
      <c r="A2" s="39"/>
      <c r="B2" s="39"/>
      <c r="C2" s="39"/>
      <c r="D2" s="39"/>
      <c r="E2" s="78"/>
      <c r="F2" s="40"/>
      <c r="G2" s="40"/>
      <c r="H2" s="39"/>
      <c r="I2" s="33"/>
      <c r="J2" s="33"/>
    </row>
    <row r="3" spans="1:10" ht="15.75" x14ac:dyDescent="0.25">
      <c r="A3" s="41" t="s">
        <v>198</v>
      </c>
      <c r="B3" s="41"/>
      <c r="C3" s="41"/>
      <c r="D3" s="41"/>
      <c r="E3" s="79"/>
      <c r="F3" s="42"/>
      <c r="G3" s="42"/>
      <c r="H3" s="41"/>
      <c r="I3" s="33"/>
      <c r="J3" s="33"/>
    </row>
    <row r="4" spans="1:10" ht="15.75" x14ac:dyDescent="0.25">
      <c r="A4" s="41" t="s">
        <v>216</v>
      </c>
      <c r="B4" s="41"/>
      <c r="C4" s="41"/>
      <c r="D4" s="41"/>
      <c r="E4" s="79"/>
      <c r="F4" s="42"/>
      <c r="G4" s="42"/>
      <c r="H4" s="41"/>
      <c r="I4" s="33"/>
      <c r="J4" s="33"/>
    </row>
    <row r="5" spans="1:10" ht="15.75" x14ac:dyDescent="0.25">
      <c r="A5" s="41" t="s">
        <v>199</v>
      </c>
      <c r="B5" s="41"/>
      <c r="C5" s="41"/>
      <c r="D5" s="41"/>
      <c r="E5" s="79"/>
      <c r="F5" s="42"/>
      <c r="G5" s="42"/>
      <c r="H5" s="41"/>
      <c r="I5" s="33"/>
      <c r="J5" s="33"/>
    </row>
    <row r="6" spans="1:10" ht="16.899999999999999" customHeight="1" x14ac:dyDescent="0.25">
      <c r="A6" s="104" t="s">
        <v>214</v>
      </c>
      <c r="B6" s="104"/>
      <c r="C6" s="104"/>
      <c r="D6" s="104"/>
      <c r="E6" s="104"/>
      <c r="F6" s="42"/>
      <c r="G6" s="42"/>
      <c r="H6" s="41"/>
      <c r="I6" s="33"/>
      <c r="J6" s="33"/>
    </row>
    <row r="7" spans="1:10" ht="15.75" x14ac:dyDescent="0.25">
      <c r="A7" s="41" t="s">
        <v>202</v>
      </c>
      <c r="B7" s="41"/>
      <c r="C7" s="41"/>
      <c r="D7" s="41"/>
      <c r="E7" s="79"/>
      <c r="F7" s="42"/>
      <c r="G7" s="42"/>
      <c r="H7" s="41"/>
      <c r="I7" s="33"/>
      <c r="J7" s="33"/>
    </row>
    <row r="8" spans="1:10" ht="15" x14ac:dyDescent="0.25">
      <c r="A8" s="37"/>
      <c r="B8" s="37"/>
      <c r="C8" s="37"/>
      <c r="D8" s="37"/>
      <c r="E8" s="80"/>
      <c r="F8" s="38"/>
      <c r="G8" s="38"/>
      <c r="H8" s="37"/>
      <c r="I8" s="33"/>
      <c r="J8" s="33"/>
    </row>
    <row r="9" spans="1:10" s="52" customFormat="1" x14ac:dyDescent="0.2">
      <c r="A9" s="47" t="s">
        <v>17</v>
      </c>
      <c r="B9" s="48"/>
      <c r="C9" s="49"/>
      <c r="D9" s="49"/>
      <c r="E9" s="81"/>
      <c r="F9" s="50"/>
      <c r="G9" s="50"/>
      <c r="H9" s="51"/>
    </row>
    <row r="10" spans="1:10" s="34" customFormat="1" x14ac:dyDescent="0.2">
      <c r="E10" s="82"/>
      <c r="F10" s="35"/>
      <c r="G10" s="35"/>
      <c r="H10" s="36"/>
    </row>
    <row r="11" spans="1:10" s="88" customFormat="1" x14ac:dyDescent="0.2">
      <c r="A11" s="88" t="s">
        <v>16</v>
      </c>
      <c r="B11" s="88" t="s">
        <v>15</v>
      </c>
      <c r="C11" s="88" t="s">
        <v>14</v>
      </c>
      <c r="D11" s="88" t="s">
        <v>13</v>
      </c>
      <c r="E11" s="89" t="s">
        <v>197</v>
      </c>
      <c r="F11" s="90" t="s">
        <v>12</v>
      </c>
      <c r="G11" s="90" t="s">
        <v>11</v>
      </c>
      <c r="H11" s="91" t="s">
        <v>10</v>
      </c>
    </row>
    <row r="12" spans="1:10" s="34" customFormat="1" x14ac:dyDescent="0.2">
      <c r="A12" s="34" t="s">
        <v>9</v>
      </c>
      <c r="B12" s="53" t="s">
        <v>18</v>
      </c>
      <c r="C12" s="53" t="s">
        <v>24</v>
      </c>
      <c r="D12" s="53" t="s">
        <v>203</v>
      </c>
      <c r="E12" s="83">
        <v>75</v>
      </c>
      <c r="F12" s="95"/>
      <c r="G12" s="54">
        <f>E12*F12</f>
        <v>0</v>
      </c>
      <c r="H12" s="96"/>
      <c r="J12" s="55"/>
    </row>
    <row r="13" spans="1:10" s="52" customFormat="1" x14ac:dyDescent="0.2">
      <c r="A13" s="34" t="s">
        <v>8</v>
      </c>
      <c r="B13" s="53" t="s">
        <v>19</v>
      </c>
      <c r="C13" s="53" t="s">
        <v>24</v>
      </c>
      <c r="D13" s="53" t="s">
        <v>57</v>
      </c>
      <c r="E13" s="83">
        <v>75</v>
      </c>
      <c r="F13" s="95"/>
      <c r="G13" s="54">
        <f t="shared" ref="G13:G22" si="0">E13*F13</f>
        <v>0</v>
      </c>
      <c r="H13" s="96"/>
    </row>
    <row r="14" spans="1:10" s="52" customFormat="1" ht="13.15" customHeight="1" x14ac:dyDescent="0.2">
      <c r="A14" s="34" t="s">
        <v>7</v>
      </c>
      <c r="B14" s="53" t="s">
        <v>20</v>
      </c>
      <c r="C14" s="53" t="s">
        <v>24</v>
      </c>
      <c r="D14" s="53" t="s">
        <v>204</v>
      </c>
      <c r="E14" s="83">
        <v>300</v>
      </c>
      <c r="F14" s="95"/>
      <c r="G14" s="54">
        <f t="shared" si="0"/>
        <v>0</v>
      </c>
      <c r="H14" s="96"/>
    </row>
    <row r="15" spans="1:10" s="34" customFormat="1" x14ac:dyDescent="0.2">
      <c r="A15" s="34" t="s">
        <v>6</v>
      </c>
      <c r="B15" s="53" t="s">
        <v>21</v>
      </c>
      <c r="C15" s="53" t="s">
        <v>24</v>
      </c>
      <c r="D15" s="53" t="s">
        <v>125</v>
      </c>
      <c r="E15" s="83">
        <v>300</v>
      </c>
      <c r="F15" s="95"/>
      <c r="G15" s="54">
        <f t="shared" si="0"/>
        <v>0</v>
      </c>
      <c r="H15" s="96"/>
    </row>
    <row r="16" spans="1:10" s="34" customFormat="1" ht="13.15" customHeight="1" x14ac:dyDescent="0.25">
      <c r="A16" s="34" t="s">
        <v>5</v>
      </c>
      <c r="B16" s="53" t="s">
        <v>22</v>
      </c>
      <c r="C16" s="53" t="s">
        <v>24</v>
      </c>
      <c r="D16" s="56" t="s">
        <v>229</v>
      </c>
      <c r="E16" s="83">
        <v>600</v>
      </c>
      <c r="F16" s="95"/>
      <c r="G16" s="54">
        <f t="shared" si="0"/>
        <v>0</v>
      </c>
      <c r="H16" s="96"/>
    </row>
    <row r="17" spans="1:10" s="58" customFormat="1" ht="13.5" customHeight="1" x14ac:dyDescent="0.25">
      <c r="A17" s="34" t="s">
        <v>4</v>
      </c>
      <c r="B17" s="53" t="s">
        <v>23</v>
      </c>
      <c r="C17" s="53" t="s">
        <v>24</v>
      </c>
      <c r="D17" s="57" t="s">
        <v>227</v>
      </c>
      <c r="E17" s="83">
        <v>1500</v>
      </c>
      <c r="F17" s="95"/>
      <c r="G17" s="54">
        <f t="shared" si="0"/>
        <v>0</v>
      </c>
      <c r="H17" s="96"/>
      <c r="I17" s="34"/>
      <c r="J17" s="34"/>
    </row>
    <row r="18" spans="1:10" s="58" customFormat="1" x14ac:dyDescent="0.2">
      <c r="A18" s="34" t="s">
        <v>3</v>
      </c>
      <c r="B18" s="53" t="s">
        <v>26</v>
      </c>
      <c r="C18" s="53" t="s">
        <v>24</v>
      </c>
      <c r="D18" s="53" t="s">
        <v>126</v>
      </c>
      <c r="E18" s="83">
        <v>300</v>
      </c>
      <c r="F18" s="95"/>
      <c r="G18" s="54">
        <f t="shared" si="0"/>
        <v>0</v>
      </c>
      <c r="H18" s="96"/>
      <c r="I18" s="52"/>
      <c r="J18" s="52"/>
    </row>
    <row r="19" spans="1:10" s="58" customFormat="1" x14ac:dyDescent="0.2">
      <c r="A19" s="34" t="s">
        <v>2</v>
      </c>
      <c r="B19" s="53" t="s">
        <v>127</v>
      </c>
      <c r="C19" s="53" t="s">
        <v>24</v>
      </c>
      <c r="D19" s="53" t="s">
        <v>128</v>
      </c>
      <c r="E19" s="83">
        <v>150</v>
      </c>
      <c r="F19" s="95"/>
      <c r="G19" s="54">
        <f t="shared" si="0"/>
        <v>0</v>
      </c>
      <c r="H19" s="96"/>
      <c r="I19" s="34"/>
      <c r="J19" s="34"/>
    </row>
    <row r="20" spans="1:10" s="34" customFormat="1" x14ac:dyDescent="0.2">
      <c r="A20" s="34" t="s">
        <v>1</v>
      </c>
      <c r="B20" s="53" t="s">
        <v>208</v>
      </c>
      <c r="C20" s="53" t="s">
        <v>25</v>
      </c>
      <c r="D20" s="34" t="s">
        <v>207</v>
      </c>
      <c r="E20" s="83">
        <v>75</v>
      </c>
      <c r="F20" s="95"/>
      <c r="G20" s="54">
        <f t="shared" si="0"/>
        <v>0</v>
      </c>
      <c r="H20" s="96"/>
    </row>
    <row r="21" spans="1:10" s="34" customFormat="1" x14ac:dyDescent="0.2">
      <c r="A21" s="34" t="s">
        <v>0</v>
      </c>
      <c r="B21" s="53" t="s">
        <v>206</v>
      </c>
      <c r="C21" s="53" t="s">
        <v>24</v>
      </c>
      <c r="D21" s="53" t="s">
        <v>205</v>
      </c>
      <c r="E21" s="83">
        <v>75</v>
      </c>
      <c r="F21" s="95"/>
      <c r="G21" s="54">
        <f t="shared" si="0"/>
        <v>0</v>
      </c>
      <c r="H21" s="96"/>
      <c r="I21" s="58"/>
      <c r="J21" s="58"/>
    </row>
    <row r="22" spans="1:10" s="34" customFormat="1" x14ac:dyDescent="0.2">
      <c r="A22" s="34" t="s">
        <v>27</v>
      </c>
      <c r="B22" s="53" t="s">
        <v>37</v>
      </c>
      <c r="C22" s="53" t="s">
        <v>24</v>
      </c>
      <c r="D22" s="53" t="s">
        <v>129</v>
      </c>
      <c r="E22" s="83">
        <v>200</v>
      </c>
      <c r="F22" s="95"/>
      <c r="G22" s="54">
        <f t="shared" si="0"/>
        <v>0</v>
      </c>
      <c r="H22" s="96"/>
      <c r="I22" s="58"/>
      <c r="J22" s="58"/>
    </row>
    <row r="23" spans="1:10" s="34" customFormat="1" x14ac:dyDescent="0.2">
      <c r="B23" s="59"/>
      <c r="C23" s="59"/>
      <c r="D23" s="59"/>
      <c r="E23" s="84"/>
      <c r="F23" s="60"/>
      <c r="G23" s="60"/>
      <c r="H23" s="61"/>
      <c r="I23" s="58"/>
      <c r="J23" s="58"/>
    </row>
    <row r="24" spans="1:10" s="34" customFormat="1" x14ac:dyDescent="0.2">
      <c r="A24" s="47" t="s">
        <v>38</v>
      </c>
      <c r="B24" s="49"/>
      <c r="C24" s="49"/>
      <c r="D24" s="49"/>
      <c r="E24" s="81"/>
      <c r="F24" s="50"/>
      <c r="G24" s="50"/>
      <c r="H24" s="51"/>
    </row>
    <row r="25" spans="1:10" s="34" customFormat="1" x14ac:dyDescent="0.2">
      <c r="A25" s="58"/>
      <c r="B25" s="58"/>
      <c r="C25" s="58"/>
      <c r="D25" s="58"/>
      <c r="E25" s="85"/>
      <c r="F25" s="62"/>
      <c r="G25" s="62"/>
      <c r="H25" s="63"/>
    </row>
    <row r="26" spans="1:10" s="34" customFormat="1" x14ac:dyDescent="0.2">
      <c r="A26" s="34" t="s">
        <v>28</v>
      </c>
      <c r="B26" s="53" t="s">
        <v>39</v>
      </c>
      <c r="C26" s="53" t="s">
        <v>24</v>
      </c>
      <c r="D26" s="53" t="s">
        <v>130</v>
      </c>
      <c r="E26" s="83">
        <v>1200</v>
      </c>
      <c r="F26" s="95"/>
      <c r="G26" s="54">
        <f t="shared" ref="G26:G40" si="1">E26*F26</f>
        <v>0</v>
      </c>
      <c r="H26" s="96"/>
    </row>
    <row r="27" spans="1:10" s="34" customFormat="1" x14ac:dyDescent="0.2">
      <c r="A27" s="34" t="s">
        <v>29</v>
      </c>
      <c r="B27" s="53" t="s">
        <v>132</v>
      </c>
      <c r="C27" s="53" t="s">
        <v>170</v>
      </c>
      <c r="D27" s="53" t="s">
        <v>231</v>
      </c>
      <c r="E27" s="83">
        <v>75</v>
      </c>
      <c r="F27" s="95"/>
      <c r="G27" s="54">
        <f t="shared" si="1"/>
        <v>0</v>
      </c>
      <c r="H27" s="96"/>
    </row>
    <row r="28" spans="1:10" s="52" customFormat="1" x14ac:dyDescent="0.2">
      <c r="A28" s="34" t="s">
        <v>30</v>
      </c>
      <c r="B28" s="53" t="s">
        <v>40</v>
      </c>
      <c r="C28" s="53" t="s">
        <v>170</v>
      </c>
      <c r="D28" s="53" t="s">
        <v>133</v>
      </c>
      <c r="E28" s="83">
        <v>150</v>
      </c>
      <c r="F28" s="95"/>
      <c r="G28" s="54">
        <f t="shared" si="1"/>
        <v>0</v>
      </c>
      <c r="H28" s="96"/>
      <c r="I28" s="34"/>
      <c r="J28" s="34"/>
    </row>
    <row r="29" spans="1:10" s="34" customFormat="1" x14ac:dyDescent="0.2">
      <c r="A29" s="34" t="s">
        <v>31</v>
      </c>
      <c r="B29" s="53" t="s">
        <v>41</v>
      </c>
      <c r="C29" s="53" t="s">
        <v>170</v>
      </c>
      <c r="D29" s="53" t="s">
        <v>230</v>
      </c>
      <c r="E29" s="83">
        <v>150</v>
      </c>
      <c r="F29" s="95"/>
      <c r="G29" s="54">
        <f t="shared" si="1"/>
        <v>0</v>
      </c>
      <c r="H29" s="96"/>
    </row>
    <row r="30" spans="1:10" s="52" customFormat="1" x14ac:dyDescent="0.2">
      <c r="A30" s="34" t="s">
        <v>32</v>
      </c>
      <c r="B30" s="53" t="s">
        <v>42</v>
      </c>
      <c r="C30" s="53" t="s">
        <v>170</v>
      </c>
      <c r="D30" s="53" t="s">
        <v>134</v>
      </c>
      <c r="E30" s="83">
        <v>600</v>
      </c>
      <c r="F30" s="95"/>
      <c r="G30" s="54">
        <f t="shared" si="1"/>
        <v>0</v>
      </c>
      <c r="H30" s="96"/>
      <c r="I30" s="34"/>
      <c r="J30" s="34"/>
    </row>
    <row r="31" spans="1:10" s="34" customFormat="1" x14ac:dyDescent="0.2">
      <c r="A31" s="34" t="s">
        <v>33</v>
      </c>
      <c r="B31" s="53" t="s">
        <v>43</v>
      </c>
      <c r="C31" s="53" t="s">
        <v>170</v>
      </c>
      <c r="D31" s="53" t="s">
        <v>135</v>
      </c>
      <c r="E31" s="83">
        <v>300</v>
      </c>
      <c r="F31" s="95"/>
      <c r="G31" s="54">
        <f t="shared" si="1"/>
        <v>0</v>
      </c>
      <c r="H31" s="96"/>
    </row>
    <row r="32" spans="1:10" s="34" customFormat="1" x14ac:dyDescent="0.2">
      <c r="A32" s="34" t="s">
        <v>34</v>
      </c>
      <c r="B32" s="53" t="s">
        <v>44</v>
      </c>
      <c r="C32" s="53" t="s">
        <v>172</v>
      </c>
      <c r="D32" s="53" t="s">
        <v>136</v>
      </c>
      <c r="E32" s="83">
        <v>600</v>
      </c>
      <c r="F32" s="95"/>
      <c r="G32" s="54">
        <f t="shared" si="1"/>
        <v>0</v>
      </c>
      <c r="H32" s="96"/>
      <c r="I32" s="52"/>
      <c r="J32" s="52"/>
    </row>
    <row r="33" spans="1:10" s="34" customFormat="1" x14ac:dyDescent="0.2">
      <c r="A33" s="34" t="s">
        <v>35</v>
      </c>
      <c r="B33" s="53" t="s">
        <v>45</v>
      </c>
      <c r="C33" s="53" t="s">
        <v>172</v>
      </c>
      <c r="D33" s="53" t="s">
        <v>137</v>
      </c>
      <c r="E33" s="83">
        <v>600</v>
      </c>
      <c r="F33" s="95"/>
      <c r="G33" s="54">
        <f t="shared" si="1"/>
        <v>0</v>
      </c>
      <c r="H33" s="96"/>
    </row>
    <row r="34" spans="1:10" s="34" customFormat="1" x14ac:dyDescent="0.2">
      <c r="A34" s="34" t="s">
        <v>36</v>
      </c>
      <c r="B34" s="53" t="s">
        <v>46</v>
      </c>
      <c r="C34" s="53" t="s">
        <v>170</v>
      </c>
      <c r="D34" s="53" t="s">
        <v>138</v>
      </c>
      <c r="E34" s="83">
        <v>150</v>
      </c>
      <c r="F34" s="95"/>
      <c r="G34" s="54">
        <f t="shared" si="1"/>
        <v>0</v>
      </c>
      <c r="H34" s="96"/>
      <c r="I34" s="52"/>
      <c r="J34" s="52"/>
    </row>
    <row r="35" spans="1:10" s="34" customFormat="1" x14ac:dyDescent="0.2">
      <c r="A35" s="34" t="s">
        <v>50</v>
      </c>
      <c r="B35" s="53" t="s">
        <v>47</v>
      </c>
      <c r="C35" s="53" t="s">
        <v>24</v>
      </c>
      <c r="D35" s="53" t="s">
        <v>139</v>
      </c>
      <c r="E35" s="83">
        <v>1200</v>
      </c>
      <c r="F35" s="95"/>
      <c r="G35" s="54">
        <f t="shared" si="1"/>
        <v>0</v>
      </c>
      <c r="H35" s="96"/>
    </row>
    <row r="36" spans="1:10" s="34" customFormat="1" x14ac:dyDescent="0.2">
      <c r="A36" s="34" t="s">
        <v>51</v>
      </c>
      <c r="B36" s="53" t="s">
        <v>56</v>
      </c>
      <c r="C36" s="53" t="s">
        <v>24</v>
      </c>
      <c r="D36" s="53" t="s">
        <v>213</v>
      </c>
      <c r="E36" s="83">
        <v>600</v>
      </c>
      <c r="F36" s="95"/>
      <c r="G36" s="54">
        <f t="shared" si="1"/>
        <v>0</v>
      </c>
      <c r="H36" s="96"/>
    </row>
    <row r="37" spans="1:10" s="34" customFormat="1" x14ac:dyDescent="0.2">
      <c r="A37" s="34" t="s">
        <v>52</v>
      </c>
      <c r="B37" s="53" t="s">
        <v>48</v>
      </c>
      <c r="C37" s="53" t="s">
        <v>170</v>
      </c>
      <c r="D37" s="53" t="s">
        <v>131</v>
      </c>
      <c r="E37" s="83">
        <v>75</v>
      </c>
      <c r="F37" s="95"/>
      <c r="G37" s="54">
        <f t="shared" si="1"/>
        <v>0</v>
      </c>
      <c r="H37" s="96"/>
    </row>
    <row r="38" spans="1:10" s="34" customFormat="1" x14ac:dyDescent="0.2">
      <c r="A38" s="34" t="s">
        <v>53</v>
      </c>
      <c r="B38" s="53" t="s">
        <v>49</v>
      </c>
      <c r="C38" s="53" t="s">
        <v>170</v>
      </c>
      <c r="D38" s="53" t="s">
        <v>140</v>
      </c>
      <c r="E38" s="83">
        <v>600</v>
      </c>
      <c r="F38" s="95"/>
      <c r="G38" s="54">
        <f t="shared" si="1"/>
        <v>0</v>
      </c>
      <c r="H38" s="96"/>
    </row>
    <row r="39" spans="1:10" s="34" customFormat="1" x14ac:dyDescent="0.2">
      <c r="A39" s="34" t="s">
        <v>54</v>
      </c>
      <c r="B39" s="53" t="s">
        <v>142</v>
      </c>
      <c r="C39" s="53" t="s">
        <v>170</v>
      </c>
      <c r="D39" s="53" t="s">
        <v>141</v>
      </c>
      <c r="E39" s="83">
        <v>300</v>
      </c>
      <c r="F39" s="95"/>
      <c r="G39" s="54">
        <f t="shared" si="1"/>
        <v>0</v>
      </c>
      <c r="H39" s="96"/>
    </row>
    <row r="40" spans="1:10" s="34" customFormat="1" x14ac:dyDescent="0.2">
      <c r="A40" s="34" t="s">
        <v>55</v>
      </c>
      <c r="B40" s="53" t="s">
        <v>200</v>
      </c>
      <c r="C40" s="53" t="s">
        <v>170</v>
      </c>
      <c r="D40" s="64" t="s">
        <v>201</v>
      </c>
      <c r="E40" s="83">
        <v>600</v>
      </c>
      <c r="F40" s="95"/>
      <c r="G40" s="54">
        <f t="shared" si="1"/>
        <v>0</v>
      </c>
      <c r="H40" s="96"/>
    </row>
    <row r="41" spans="1:10" s="34" customFormat="1" x14ac:dyDescent="0.2">
      <c r="B41" s="58"/>
      <c r="C41" s="58"/>
      <c r="D41" s="58"/>
      <c r="E41" s="85"/>
      <c r="F41" s="62"/>
      <c r="G41" s="62"/>
      <c r="H41" s="63"/>
    </row>
    <row r="42" spans="1:10" s="34" customFormat="1" x14ac:dyDescent="0.2">
      <c r="A42" s="47" t="s">
        <v>58</v>
      </c>
      <c r="B42" s="49"/>
      <c r="C42" s="49"/>
      <c r="D42" s="49"/>
      <c r="E42" s="81"/>
      <c r="F42" s="50"/>
      <c r="G42" s="50"/>
      <c r="H42" s="51"/>
    </row>
    <row r="43" spans="1:10" s="52" customFormat="1" x14ac:dyDescent="0.2">
      <c r="A43" s="34"/>
      <c r="B43" s="58"/>
      <c r="C43" s="58"/>
      <c r="D43" s="58"/>
      <c r="E43" s="85"/>
      <c r="F43" s="62"/>
      <c r="G43" s="62"/>
      <c r="H43" s="63"/>
      <c r="I43" s="34"/>
      <c r="J43" s="34"/>
    </row>
    <row r="44" spans="1:10" s="34" customFormat="1" x14ac:dyDescent="0.2">
      <c r="A44" s="34" t="s">
        <v>59</v>
      </c>
      <c r="B44" s="53" t="s">
        <v>48</v>
      </c>
      <c r="C44" s="53" t="s">
        <v>170</v>
      </c>
      <c r="D44" s="53" t="s">
        <v>175</v>
      </c>
      <c r="E44" s="83">
        <v>1200</v>
      </c>
      <c r="F44" s="95"/>
      <c r="G44" s="54">
        <f t="shared" ref="G44:G64" si="2">E44*F44</f>
        <v>0</v>
      </c>
      <c r="H44" s="96"/>
    </row>
    <row r="45" spans="1:10" s="34" customFormat="1" x14ac:dyDescent="0.2">
      <c r="A45" s="34" t="s">
        <v>60</v>
      </c>
      <c r="B45" s="53" t="s">
        <v>77</v>
      </c>
      <c r="C45" s="53" t="s">
        <v>24</v>
      </c>
      <c r="D45" s="53" t="s">
        <v>176</v>
      </c>
      <c r="E45" s="83">
        <v>1500</v>
      </c>
      <c r="F45" s="95"/>
      <c r="G45" s="54">
        <f t="shared" si="2"/>
        <v>0</v>
      </c>
      <c r="H45" s="96"/>
    </row>
    <row r="46" spans="1:10" s="52" customFormat="1" x14ac:dyDescent="0.2">
      <c r="A46" s="34" t="s">
        <v>61</v>
      </c>
      <c r="B46" s="53" t="s">
        <v>78</v>
      </c>
      <c r="C46" s="53" t="s">
        <v>173</v>
      </c>
      <c r="D46" s="53" t="s">
        <v>177</v>
      </c>
      <c r="E46" s="83">
        <v>600</v>
      </c>
      <c r="F46" s="95"/>
      <c r="G46" s="54">
        <f t="shared" si="2"/>
        <v>0</v>
      </c>
      <c r="H46" s="96"/>
      <c r="I46" s="34"/>
      <c r="J46" s="34"/>
    </row>
    <row r="47" spans="1:10" s="34" customFormat="1" x14ac:dyDescent="0.2">
      <c r="A47" s="34" t="s">
        <v>62</v>
      </c>
      <c r="B47" s="53" t="s">
        <v>79</v>
      </c>
      <c r="C47" s="53" t="s">
        <v>170</v>
      </c>
      <c r="D47" s="53" t="s">
        <v>178</v>
      </c>
      <c r="E47" s="83">
        <v>75</v>
      </c>
      <c r="F47" s="95"/>
      <c r="G47" s="54">
        <f t="shared" si="2"/>
        <v>0</v>
      </c>
      <c r="H47" s="96"/>
      <c r="I47" s="52"/>
      <c r="J47" s="52"/>
    </row>
    <row r="48" spans="1:10" s="34" customFormat="1" x14ac:dyDescent="0.2">
      <c r="A48" s="34" t="s">
        <v>63</v>
      </c>
      <c r="B48" s="53" t="s">
        <v>80</v>
      </c>
      <c r="C48" s="53" t="s">
        <v>24</v>
      </c>
      <c r="D48" s="53" t="s">
        <v>180</v>
      </c>
      <c r="E48" s="83">
        <v>75</v>
      </c>
      <c r="F48" s="95"/>
      <c r="G48" s="54">
        <f t="shared" si="2"/>
        <v>0</v>
      </c>
      <c r="H48" s="96"/>
    </row>
    <row r="49" spans="1:10" s="34" customFormat="1" x14ac:dyDescent="0.2">
      <c r="A49" s="34" t="s">
        <v>64</v>
      </c>
      <c r="B49" s="53" t="s">
        <v>81</v>
      </c>
      <c r="C49" s="53" t="s">
        <v>24</v>
      </c>
      <c r="D49" s="53" t="s">
        <v>179</v>
      </c>
      <c r="E49" s="83">
        <v>300</v>
      </c>
      <c r="F49" s="95"/>
      <c r="G49" s="54">
        <f t="shared" si="2"/>
        <v>0</v>
      </c>
      <c r="H49" s="96"/>
    </row>
    <row r="50" spans="1:10" s="34" customFormat="1" x14ac:dyDescent="0.2">
      <c r="A50" s="34" t="s">
        <v>65</v>
      </c>
      <c r="B50" s="53" t="s">
        <v>82</v>
      </c>
      <c r="C50" s="53" t="s">
        <v>24</v>
      </c>
      <c r="D50" s="53" t="s">
        <v>228</v>
      </c>
      <c r="E50" s="83">
        <v>75</v>
      </c>
      <c r="F50" s="95"/>
      <c r="G50" s="54">
        <f t="shared" si="2"/>
        <v>0</v>
      </c>
      <c r="H50" s="96"/>
      <c r="I50" s="52"/>
      <c r="J50" s="52"/>
    </row>
    <row r="51" spans="1:10" s="34" customFormat="1" x14ac:dyDescent="0.2">
      <c r="A51" s="34" t="s">
        <v>66</v>
      </c>
      <c r="B51" s="53" t="s">
        <v>182</v>
      </c>
      <c r="C51" s="53" t="s">
        <v>169</v>
      </c>
      <c r="D51" s="53" t="s">
        <v>181</v>
      </c>
      <c r="E51" s="83">
        <v>75</v>
      </c>
      <c r="F51" s="95"/>
      <c r="G51" s="54">
        <f t="shared" si="2"/>
        <v>0</v>
      </c>
      <c r="H51" s="96"/>
    </row>
    <row r="52" spans="1:10" s="34" customFormat="1" x14ac:dyDescent="0.2">
      <c r="A52" s="34" t="s">
        <v>67</v>
      </c>
      <c r="B52" s="53" t="s">
        <v>83</v>
      </c>
      <c r="C52" s="53" t="s">
        <v>173</v>
      </c>
      <c r="D52" s="53" t="s">
        <v>183</v>
      </c>
      <c r="E52" s="83">
        <v>300</v>
      </c>
      <c r="F52" s="95"/>
      <c r="G52" s="54">
        <f t="shared" si="2"/>
        <v>0</v>
      </c>
      <c r="H52" s="96"/>
    </row>
    <row r="53" spans="1:10" s="34" customFormat="1" x14ac:dyDescent="0.2">
      <c r="A53" s="34" t="s">
        <v>68</v>
      </c>
      <c r="B53" s="53" t="s">
        <v>84</v>
      </c>
      <c r="C53" s="53" t="s">
        <v>173</v>
      </c>
      <c r="D53" s="53" t="s">
        <v>209</v>
      </c>
      <c r="E53" s="83">
        <v>150</v>
      </c>
      <c r="F53" s="95"/>
      <c r="G53" s="54">
        <f t="shared" si="2"/>
        <v>0</v>
      </c>
      <c r="H53" s="96"/>
    </row>
    <row r="54" spans="1:10" s="34" customFormat="1" x14ac:dyDescent="0.2">
      <c r="A54" s="34" t="s">
        <v>69</v>
      </c>
      <c r="B54" s="53" t="s">
        <v>85</v>
      </c>
      <c r="C54" s="53" t="s">
        <v>24</v>
      </c>
      <c r="D54" s="53" t="s">
        <v>184</v>
      </c>
      <c r="E54" s="83">
        <v>75</v>
      </c>
      <c r="F54" s="95"/>
      <c r="G54" s="54">
        <f t="shared" si="2"/>
        <v>0</v>
      </c>
      <c r="H54" s="96"/>
    </row>
    <row r="55" spans="1:10" s="34" customFormat="1" x14ac:dyDescent="0.2">
      <c r="A55" s="34" t="s">
        <v>70</v>
      </c>
      <c r="B55" s="53" t="s">
        <v>186</v>
      </c>
      <c r="C55" s="53" t="s">
        <v>24</v>
      </c>
      <c r="D55" s="53" t="s">
        <v>185</v>
      </c>
      <c r="E55" s="83">
        <v>1500</v>
      </c>
      <c r="F55" s="95"/>
      <c r="G55" s="54">
        <f t="shared" si="2"/>
        <v>0</v>
      </c>
      <c r="H55" s="96"/>
    </row>
    <row r="56" spans="1:10" s="34" customFormat="1" x14ac:dyDescent="0.2">
      <c r="A56" s="34" t="s">
        <v>71</v>
      </c>
      <c r="B56" s="53" t="s">
        <v>86</v>
      </c>
      <c r="C56" s="53" t="s">
        <v>170</v>
      </c>
      <c r="D56" s="53" t="s">
        <v>187</v>
      </c>
      <c r="E56" s="83">
        <v>900</v>
      </c>
      <c r="F56" s="95"/>
      <c r="G56" s="54">
        <f t="shared" si="2"/>
        <v>0</v>
      </c>
      <c r="H56" s="96"/>
    </row>
    <row r="57" spans="1:10" s="52" customFormat="1" x14ac:dyDescent="0.2">
      <c r="A57" s="34" t="s">
        <v>72</v>
      </c>
      <c r="B57" s="53" t="s">
        <v>87</v>
      </c>
      <c r="C57" s="53" t="s">
        <v>170</v>
      </c>
      <c r="D57" s="53" t="s">
        <v>188</v>
      </c>
      <c r="E57" s="83">
        <v>75</v>
      </c>
      <c r="F57" s="95"/>
      <c r="G57" s="54">
        <f t="shared" si="2"/>
        <v>0</v>
      </c>
      <c r="H57" s="96"/>
      <c r="I57" s="34"/>
      <c r="J57" s="34"/>
    </row>
    <row r="58" spans="1:10" s="34" customFormat="1" x14ac:dyDescent="0.2">
      <c r="A58" s="34" t="s">
        <v>73</v>
      </c>
      <c r="B58" s="53" t="s">
        <v>189</v>
      </c>
      <c r="C58" s="53" t="s">
        <v>170</v>
      </c>
      <c r="D58" s="53" t="s">
        <v>190</v>
      </c>
      <c r="E58" s="83">
        <v>150</v>
      </c>
      <c r="F58" s="95"/>
      <c r="G58" s="54">
        <f t="shared" si="2"/>
        <v>0</v>
      </c>
      <c r="H58" s="96"/>
    </row>
    <row r="59" spans="1:10" s="34" customFormat="1" x14ac:dyDescent="0.2">
      <c r="A59" s="34" t="s">
        <v>74</v>
      </c>
      <c r="B59" s="53" t="s">
        <v>88</v>
      </c>
      <c r="C59" s="53" t="s">
        <v>170</v>
      </c>
      <c r="D59" s="53" t="s">
        <v>191</v>
      </c>
      <c r="E59" s="83">
        <v>300</v>
      </c>
      <c r="F59" s="95"/>
      <c r="G59" s="54">
        <f t="shared" si="2"/>
        <v>0</v>
      </c>
      <c r="H59" s="96"/>
    </row>
    <row r="60" spans="1:10" s="34" customFormat="1" x14ac:dyDescent="0.2">
      <c r="A60" s="34" t="s">
        <v>75</v>
      </c>
      <c r="B60" s="53" t="s">
        <v>89</v>
      </c>
      <c r="C60" s="53" t="s">
        <v>170</v>
      </c>
      <c r="D60" s="53" t="s">
        <v>192</v>
      </c>
      <c r="E60" s="83">
        <v>75</v>
      </c>
      <c r="F60" s="95"/>
      <c r="G60" s="54">
        <f t="shared" si="2"/>
        <v>0</v>
      </c>
      <c r="H60" s="96"/>
    </row>
    <row r="61" spans="1:10" s="34" customFormat="1" x14ac:dyDescent="0.2">
      <c r="A61" s="34" t="s">
        <v>76</v>
      </c>
      <c r="B61" s="53" t="s">
        <v>90</v>
      </c>
      <c r="C61" s="53" t="s">
        <v>170</v>
      </c>
      <c r="D61" s="53" t="s">
        <v>194</v>
      </c>
      <c r="E61" s="83">
        <v>75</v>
      </c>
      <c r="F61" s="95"/>
      <c r="G61" s="54">
        <f t="shared" si="2"/>
        <v>0</v>
      </c>
      <c r="H61" s="96"/>
      <c r="I61" s="52"/>
      <c r="J61" s="52"/>
    </row>
    <row r="62" spans="1:10" s="34" customFormat="1" x14ac:dyDescent="0.2">
      <c r="A62" s="34" t="s">
        <v>93</v>
      </c>
      <c r="B62" s="53" t="s">
        <v>91</v>
      </c>
      <c r="C62" s="53" t="s">
        <v>170</v>
      </c>
      <c r="D62" s="53" t="s">
        <v>193</v>
      </c>
      <c r="E62" s="83">
        <v>75</v>
      </c>
      <c r="F62" s="95"/>
      <c r="G62" s="54">
        <f t="shared" si="2"/>
        <v>0</v>
      </c>
      <c r="H62" s="96"/>
    </row>
    <row r="63" spans="1:10" s="34" customFormat="1" x14ac:dyDescent="0.2">
      <c r="A63" s="34" t="s">
        <v>94</v>
      </c>
      <c r="B63" s="53" t="s">
        <v>174</v>
      </c>
      <c r="C63" s="53" t="s">
        <v>172</v>
      </c>
      <c r="D63" s="53" t="s">
        <v>195</v>
      </c>
      <c r="E63" s="83">
        <v>75</v>
      </c>
      <c r="F63" s="95"/>
      <c r="G63" s="54">
        <f t="shared" si="2"/>
        <v>0</v>
      </c>
      <c r="H63" s="96"/>
    </row>
    <row r="64" spans="1:10" s="34" customFormat="1" x14ac:dyDescent="0.2">
      <c r="A64" s="34" t="s">
        <v>95</v>
      </c>
      <c r="B64" s="53" t="s">
        <v>142</v>
      </c>
      <c r="C64" s="53" t="s">
        <v>170</v>
      </c>
      <c r="D64" s="53" t="s">
        <v>196</v>
      </c>
      <c r="E64" s="83">
        <v>150</v>
      </c>
      <c r="F64" s="95"/>
      <c r="G64" s="54">
        <f t="shared" si="2"/>
        <v>0</v>
      </c>
      <c r="H64" s="96"/>
    </row>
    <row r="65" spans="1:8" s="34" customFormat="1" x14ac:dyDescent="0.2">
      <c r="B65" s="63"/>
      <c r="C65" s="63"/>
      <c r="D65" s="63"/>
      <c r="E65" s="86"/>
      <c r="F65" s="62"/>
      <c r="G65" s="62"/>
      <c r="H65" s="63"/>
    </row>
    <row r="66" spans="1:8" s="34" customFormat="1" x14ac:dyDescent="0.2">
      <c r="A66" s="47" t="s">
        <v>92</v>
      </c>
      <c r="B66" s="49"/>
      <c r="C66" s="49"/>
      <c r="D66" s="49"/>
      <c r="E66" s="81"/>
      <c r="F66" s="50"/>
      <c r="G66" s="50"/>
      <c r="H66" s="51"/>
    </row>
    <row r="67" spans="1:8" s="34" customFormat="1" x14ac:dyDescent="0.2">
      <c r="B67" s="63"/>
      <c r="C67" s="63"/>
      <c r="D67" s="63"/>
      <c r="E67" s="86"/>
      <c r="F67" s="62"/>
      <c r="G67" s="62"/>
      <c r="H67" s="63"/>
    </row>
    <row r="68" spans="1:8" s="34" customFormat="1" x14ac:dyDescent="0.2">
      <c r="A68" s="34" t="s">
        <v>96</v>
      </c>
      <c r="B68" s="53" t="s">
        <v>108</v>
      </c>
      <c r="C68" s="53" t="s">
        <v>169</v>
      </c>
      <c r="D68" s="53" t="s">
        <v>167</v>
      </c>
      <c r="E68" s="83">
        <v>75</v>
      </c>
      <c r="F68" s="95"/>
      <c r="G68" s="54">
        <f t="shared" ref="G68:G78" si="3">E68*F68</f>
        <v>0</v>
      </c>
      <c r="H68" s="96"/>
    </row>
    <row r="69" spans="1:8" s="34" customFormat="1" x14ac:dyDescent="0.2">
      <c r="A69" s="34" t="s">
        <v>97</v>
      </c>
      <c r="B69" s="53" t="s">
        <v>109</v>
      </c>
      <c r="C69" s="53" t="s">
        <v>169</v>
      </c>
      <c r="D69" s="53" t="s">
        <v>143</v>
      </c>
      <c r="E69" s="83">
        <v>150</v>
      </c>
      <c r="F69" s="95"/>
      <c r="G69" s="54">
        <f t="shared" si="3"/>
        <v>0</v>
      </c>
      <c r="H69" s="96"/>
    </row>
    <row r="70" spans="1:8" s="34" customFormat="1" x14ac:dyDescent="0.2">
      <c r="A70" s="34" t="s">
        <v>98</v>
      </c>
      <c r="B70" s="53" t="s">
        <v>111</v>
      </c>
      <c r="C70" s="53" t="s">
        <v>170</v>
      </c>
      <c r="D70" s="53" t="s">
        <v>166</v>
      </c>
      <c r="E70" s="83">
        <v>75</v>
      </c>
      <c r="F70" s="95"/>
      <c r="G70" s="54">
        <f t="shared" si="3"/>
        <v>0</v>
      </c>
      <c r="H70" s="96"/>
    </row>
    <row r="71" spans="1:8" s="52" customFormat="1" x14ac:dyDescent="0.2">
      <c r="A71" s="34" t="s">
        <v>99</v>
      </c>
      <c r="B71" s="53" t="s">
        <v>110</v>
      </c>
      <c r="C71" s="53" t="s">
        <v>170</v>
      </c>
      <c r="D71" s="53" t="s">
        <v>144</v>
      </c>
      <c r="E71" s="83">
        <v>75</v>
      </c>
      <c r="F71" s="95"/>
      <c r="G71" s="54">
        <f t="shared" si="3"/>
        <v>0</v>
      </c>
      <c r="H71" s="96"/>
    </row>
    <row r="72" spans="1:8" s="34" customFormat="1" x14ac:dyDescent="0.2">
      <c r="A72" s="34" t="s">
        <v>100</v>
      </c>
      <c r="B72" s="53" t="s">
        <v>112</v>
      </c>
      <c r="C72" s="53" t="s">
        <v>170</v>
      </c>
      <c r="D72" s="53" t="s">
        <v>165</v>
      </c>
      <c r="E72" s="83">
        <v>75</v>
      </c>
      <c r="F72" s="95"/>
      <c r="G72" s="54">
        <f t="shared" si="3"/>
        <v>0</v>
      </c>
      <c r="H72" s="96"/>
    </row>
    <row r="73" spans="1:8" s="34" customFormat="1" x14ac:dyDescent="0.2">
      <c r="A73" s="34" t="s">
        <v>101</v>
      </c>
      <c r="B73" s="53" t="s">
        <v>113</v>
      </c>
      <c r="C73" s="53" t="s">
        <v>170</v>
      </c>
      <c r="D73" s="53" t="s">
        <v>145</v>
      </c>
      <c r="E73" s="83">
        <v>150</v>
      </c>
      <c r="F73" s="95"/>
      <c r="G73" s="54">
        <f t="shared" si="3"/>
        <v>0</v>
      </c>
      <c r="H73" s="96"/>
    </row>
    <row r="74" spans="1:8" s="34" customFormat="1" x14ac:dyDescent="0.2">
      <c r="A74" s="34" t="s">
        <v>102</v>
      </c>
      <c r="B74" s="53" t="s">
        <v>114</v>
      </c>
      <c r="C74" s="53" t="s">
        <v>170</v>
      </c>
      <c r="D74" s="53" t="s">
        <v>146</v>
      </c>
      <c r="E74" s="83">
        <v>75</v>
      </c>
      <c r="F74" s="95"/>
      <c r="G74" s="54">
        <f t="shared" si="3"/>
        <v>0</v>
      </c>
      <c r="H74" s="96"/>
    </row>
    <row r="75" spans="1:8" s="34" customFormat="1" x14ac:dyDescent="0.2">
      <c r="A75" s="34" t="s">
        <v>103</v>
      </c>
      <c r="B75" s="53" t="s">
        <v>115</v>
      </c>
      <c r="C75" s="53" t="s">
        <v>170</v>
      </c>
      <c r="D75" s="53" t="s">
        <v>145</v>
      </c>
      <c r="E75" s="83">
        <v>75</v>
      </c>
      <c r="F75" s="95"/>
      <c r="G75" s="54">
        <f t="shared" si="3"/>
        <v>0</v>
      </c>
      <c r="H75" s="96"/>
    </row>
    <row r="76" spans="1:8" s="34" customFormat="1" x14ac:dyDescent="0.2">
      <c r="A76" s="34" t="s">
        <v>104</v>
      </c>
      <c r="B76" s="53" t="s">
        <v>116</v>
      </c>
      <c r="C76" s="53" t="s">
        <v>170</v>
      </c>
      <c r="D76" s="53" t="s">
        <v>168</v>
      </c>
      <c r="E76" s="82">
        <v>75</v>
      </c>
      <c r="F76" s="95"/>
      <c r="G76" s="54">
        <f t="shared" si="3"/>
        <v>0</v>
      </c>
      <c r="H76" s="96"/>
    </row>
    <row r="77" spans="1:8" s="34" customFormat="1" ht="15" x14ac:dyDescent="0.25">
      <c r="A77" s="34" t="s">
        <v>105</v>
      </c>
      <c r="B77" s="53" t="s">
        <v>117</v>
      </c>
      <c r="C77" s="53" t="s">
        <v>170</v>
      </c>
      <c r="D77" s="92" t="s">
        <v>147</v>
      </c>
      <c r="E77" s="83">
        <v>75</v>
      </c>
      <c r="F77" s="95"/>
      <c r="G77" s="54">
        <f t="shared" si="3"/>
        <v>0</v>
      </c>
      <c r="H77" s="96"/>
    </row>
    <row r="78" spans="1:8" s="34" customFormat="1" x14ac:dyDescent="0.2">
      <c r="A78" s="34" t="s">
        <v>106</v>
      </c>
      <c r="B78" s="53" t="s">
        <v>118</v>
      </c>
      <c r="C78" s="53" t="s">
        <v>170</v>
      </c>
      <c r="D78" s="53" t="s">
        <v>210</v>
      </c>
      <c r="E78" s="83">
        <v>75</v>
      </c>
      <c r="F78" s="95"/>
      <c r="G78" s="54">
        <f t="shared" si="3"/>
        <v>0</v>
      </c>
      <c r="H78" s="96"/>
    </row>
    <row r="79" spans="1:8" s="34" customFormat="1" x14ac:dyDescent="0.2">
      <c r="B79" s="63"/>
      <c r="C79" s="63"/>
      <c r="D79" s="63"/>
      <c r="E79" s="86"/>
      <c r="F79" s="62"/>
      <c r="G79" s="62"/>
      <c r="H79" s="97"/>
    </row>
    <row r="80" spans="1:8" s="34" customFormat="1" ht="15" x14ac:dyDescent="0.25">
      <c r="A80" s="34" t="s">
        <v>107</v>
      </c>
      <c r="B80" s="53" t="s">
        <v>164</v>
      </c>
      <c r="C80" s="53"/>
      <c r="D80" s="57"/>
      <c r="E80" s="102">
        <v>10000</v>
      </c>
      <c r="F80" s="65">
        <f>SUM('2. Logo''s + overige aanpassing'!E9)</f>
        <v>0</v>
      </c>
      <c r="G80" s="54">
        <f>E80*F80</f>
        <v>0</v>
      </c>
      <c r="H80" s="96"/>
    </row>
    <row r="81" spans="1:8" s="34" customFormat="1" x14ac:dyDescent="0.2">
      <c r="A81" s="34" t="s">
        <v>119</v>
      </c>
      <c r="B81" s="66" t="s">
        <v>163</v>
      </c>
      <c r="C81" s="53"/>
      <c r="D81" s="53"/>
      <c r="E81" s="102">
        <v>4000</v>
      </c>
      <c r="F81" s="65">
        <f>SUM('2. Logo''s + overige aanpassing'!C23)</f>
        <v>0</v>
      </c>
      <c r="G81" s="54">
        <f>SUM(E81*F81)</f>
        <v>0</v>
      </c>
      <c r="H81" s="96"/>
    </row>
    <row r="82" spans="1:8" s="34" customFormat="1" x14ac:dyDescent="0.2">
      <c r="B82" s="63"/>
      <c r="C82" s="63"/>
      <c r="D82" s="63"/>
      <c r="E82" s="86"/>
      <c r="F82" s="62"/>
      <c r="G82" s="62"/>
      <c r="H82" s="97"/>
    </row>
    <row r="83" spans="1:8" s="34" customFormat="1" ht="13.5" thickBot="1" x14ac:dyDescent="0.25">
      <c r="A83" s="34" t="s">
        <v>234</v>
      </c>
      <c r="B83" s="53" t="s">
        <v>235</v>
      </c>
      <c r="C83" s="53"/>
      <c r="D83" s="53"/>
      <c r="E83" s="103">
        <v>1000</v>
      </c>
      <c r="F83" s="95"/>
      <c r="G83" s="54">
        <f>SUM(E83*F83)</f>
        <v>0</v>
      </c>
      <c r="H83" s="36"/>
    </row>
    <row r="84" spans="1:8" s="34" customFormat="1" ht="17.25" thickTop="1" thickBot="1" x14ac:dyDescent="0.3">
      <c r="F84" s="67" t="s">
        <v>212</v>
      </c>
      <c r="G84" s="68">
        <f>SUM(G12:G83)</f>
        <v>0</v>
      </c>
      <c r="H84" s="36"/>
    </row>
    <row r="85" spans="1:8" s="34" customFormat="1" ht="13.5" thickTop="1" x14ac:dyDescent="0.2">
      <c r="E85" s="82"/>
      <c r="F85" s="35"/>
      <c r="G85" s="35"/>
      <c r="H85" s="36"/>
    </row>
    <row r="86" spans="1:8" s="34" customFormat="1" ht="19.899999999999999" customHeight="1" x14ac:dyDescent="0.2">
      <c r="B86" s="34" t="s">
        <v>233</v>
      </c>
      <c r="E86" s="98"/>
    </row>
    <row r="87" spans="1:8" s="34" customFormat="1" x14ac:dyDescent="0.2">
      <c r="E87" s="82"/>
    </row>
    <row r="88" spans="1:8" s="34" customFormat="1" x14ac:dyDescent="0.2">
      <c r="B88" s="69" t="s">
        <v>211</v>
      </c>
      <c r="E88" s="82"/>
      <c r="F88" s="35"/>
      <c r="G88" s="35"/>
      <c r="H88" s="36"/>
    </row>
    <row r="89" spans="1:8" s="34" customFormat="1" ht="13.5" thickBot="1" x14ac:dyDescent="0.25">
      <c r="E89" s="82"/>
      <c r="F89" s="35"/>
      <c r="G89" s="35"/>
      <c r="H89" s="36"/>
    </row>
    <row r="90" spans="1:8" s="34" customFormat="1" ht="15.75" thickBot="1" x14ac:dyDescent="0.3">
      <c r="B90" s="105" t="s">
        <v>217</v>
      </c>
      <c r="C90" s="106"/>
      <c r="E90" s="82"/>
      <c r="F90" s="35"/>
      <c r="G90" s="35"/>
      <c r="H90" s="36"/>
    </row>
    <row r="91" spans="1:8" s="34" customFormat="1" ht="15" x14ac:dyDescent="0.25">
      <c r="B91" s="70" t="s">
        <v>218</v>
      </c>
      <c r="C91" s="71"/>
      <c r="E91" s="82"/>
      <c r="F91" s="35"/>
      <c r="G91" s="35"/>
      <c r="H91" s="36"/>
    </row>
    <row r="92" spans="1:8" s="34" customFormat="1" ht="15" x14ac:dyDescent="0.25">
      <c r="B92" s="70" t="s">
        <v>219</v>
      </c>
      <c r="C92" s="72"/>
      <c r="E92" s="82"/>
      <c r="F92" s="35"/>
      <c r="G92" s="35"/>
      <c r="H92" s="36"/>
    </row>
    <row r="93" spans="1:8" s="34" customFormat="1" ht="15" x14ac:dyDescent="0.25">
      <c r="B93" s="70" t="s">
        <v>220</v>
      </c>
      <c r="C93" s="72"/>
      <c r="E93" s="82"/>
      <c r="F93" s="35"/>
      <c r="G93" s="35"/>
      <c r="H93" s="36"/>
    </row>
    <row r="94" spans="1:8" s="34" customFormat="1" ht="15" x14ac:dyDescent="0.25">
      <c r="B94" s="73" t="s">
        <v>221</v>
      </c>
      <c r="C94" s="72"/>
      <c r="E94" s="82"/>
      <c r="F94" s="35"/>
      <c r="G94" s="35"/>
      <c r="H94" s="36"/>
    </row>
    <row r="95" spans="1:8" s="34" customFormat="1" ht="15.75" thickBot="1" x14ac:dyDescent="0.3">
      <c r="B95" s="74" t="s">
        <v>222</v>
      </c>
      <c r="C95" s="75"/>
      <c r="E95" s="82"/>
      <c r="F95" s="35"/>
      <c r="G95" s="35"/>
      <c r="H95" s="36"/>
    </row>
    <row r="96" spans="1:8" s="34" customFormat="1" ht="15" x14ac:dyDescent="0.25">
      <c r="B96" s="76"/>
      <c r="C96" s="76"/>
      <c r="E96" s="82"/>
      <c r="F96" s="35"/>
      <c r="G96" s="35"/>
      <c r="H96" s="36"/>
    </row>
    <row r="97" spans="2:8" s="34" customFormat="1" ht="15" x14ac:dyDescent="0.25">
      <c r="B97" s="76"/>
      <c r="C97" s="76"/>
      <c r="E97" s="82"/>
      <c r="F97" s="35"/>
      <c r="G97" s="35"/>
      <c r="H97" s="36"/>
    </row>
    <row r="98" spans="2:8" s="34" customFormat="1" ht="15" x14ac:dyDescent="0.25">
      <c r="B98" s="43" t="s">
        <v>223</v>
      </c>
      <c r="C98" s="76"/>
      <c r="E98" s="82"/>
      <c r="F98" s="35"/>
      <c r="G98" s="35"/>
      <c r="H98" s="36"/>
    </row>
    <row r="99" spans="2:8" s="34" customFormat="1" x14ac:dyDescent="0.2">
      <c r="E99" s="82"/>
      <c r="F99" s="35"/>
      <c r="G99" s="35"/>
      <c r="H99" s="36"/>
    </row>
    <row r="100" spans="2:8" s="34" customFormat="1" x14ac:dyDescent="0.2">
      <c r="E100" s="82"/>
      <c r="F100" s="35"/>
      <c r="G100" s="35"/>
      <c r="H100" s="36"/>
    </row>
    <row r="101" spans="2:8" s="34" customFormat="1" x14ac:dyDescent="0.2">
      <c r="E101" s="82"/>
      <c r="F101" s="35"/>
      <c r="G101" s="35"/>
      <c r="H101" s="36"/>
    </row>
    <row r="102" spans="2:8" s="34" customFormat="1" x14ac:dyDescent="0.2">
      <c r="E102" s="82"/>
      <c r="F102" s="35"/>
      <c r="G102" s="35"/>
      <c r="H102" s="36"/>
    </row>
    <row r="103" spans="2:8" s="34" customFormat="1" x14ac:dyDescent="0.2">
      <c r="E103" s="82"/>
      <c r="F103" s="35"/>
      <c r="G103" s="35"/>
      <c r="H103" s="36"/>
    </row>
    <row r="104" spans="2:8" s="34" customFormat="1" x14ac:dyDescent="0.2">
      <c r="E104" s="82"/>
      <c r="F104" s="35"/>
      <c r="G104" s="35"/>
      <c r="H104" s="36"/>
    </row>
    <row r="105" spans="2:8" s="34" customFormat="1" x14ac:dyDescent="0.2">
      <c r="E105" s="82"/>
      <c r="F105" s="35"/>
      <c r="G105" s="35"/>
      <c r="H105" s="36"/>
    </row>
    <row r="106" spans="2:8" s="34" customFormat="1" x14ac:dyDescent="0.2">
      <c r="E106" s="82"/>
      <c r="F106" s="35"/>
      <c r="G106" s="35"/>
      <c r="H106" s="36"/>
    </row>
    <row r="107" spans="2:8" s="34" customFormat="1" x14ac:dyDescent="0.2">
      <c r="E107" s="82"/>
      <c r="F107" s="35"/>
      <c r="G107" s="35"/>
      <c r="H107" s="36"/>
    </row>
    <row r="108" spans="2:8" x14ac:dyDescent="0.2">
      <c r="F108" s="5"/>
      <c r="G108" s="5"/>
      <c r="H108" s="4"/>
    </row>
    <row r="109" spans="2:8" x14ac:dyDescent="0.2">
      <c r="F109" s="5"/>
      <c r="G109" s="5"/>
      <c r="H109" s="4"/>
    </row>
    <row r="110" spans="2:8" x14ac:dyDescent="0.2">
      <c r="F110" s="5"/>
      <c r="G110" s="5"/>
      <c r="H110" s="4"/>
    </row>
    <row r="111" spans="2:8" x14ac:dyDescent="0.2">
      <c r="F111" s="5"/>
      <c r="G111" s="5"/>
      <c r="H111" s="4"/>
    </row>
    <row r="112" spans="2:8" x14ac:dyDescent="0.2">
      <c r="F112" s="5"/>
      <c r="G112" s="5"/>
      <c r="H112" s="4"/>
    </row>
    <row r="113" spans="6:8" x14ac:dyDescent="0.2">
      <c r="F113" s="5"/>
      <c r="G113" s="5"/>
      <c r="H113" s="4"/>
    </row>
    <row r="114" spans="6:8" x14ac:dyDescent="0.2">
      <c r="F114" s="5"/>
      <c r="G114" s="5"/>
      <c r="H114" s="4"/>
    </row>
    <row r="115" spans="6:8" x14ac:dyDescent="0.2">
      <c r="F115" s="5"/>
      <c r="G115" s="5"/>
      <c r="H115" s="4"/>
    </row>
    <row r="116" spans="6:8" x14ac:dyDescent="0.2">
      <c r="F116" s="5"/>
      <c r="G116" s="5"/>
      <c r="H116" s="4"/>
    </row>
    <row r="117" spans="6:8" x14ac:dyDescent="0.2">
      <c r="F117" s="5"/>
      <c r="G117" s="5"/>
      <c r="H117" s="4"/>
    </row>
    <row r="118" spans="6:8" x14ac:dyDescent="0.2">
      <c r="F118" s="5"/>
      <c r="G118" s="5"/>
      <c r="H118" s="4"/>
    </row>
    <row r="119" spans="6:8" x14ac:dyDescent="0.2">
      <c r="F119" s="5"/>
      <c r="G119" s="5"/>
      <c r="H119" s="4"/>
    </row>
    <row r="120" spans="6:8" x14ac:dyDescent="0.2">
      <c r="F120" s="5"/>
      <c r="G120" s="5"/>
      <c r="H120" s="4"/>
    </row>
    <row r="121" spans="6:8" x14ac:dyDescent="0.2">
      <c r="F121" s="5"/>
      <c r="G121" s="5"/>
      <c r="H121" s="4"/>
    </row>
    <row r="122" spans="6:8" x14ac:dyDescent="0.2">
      <c r="F122" s="5"/>
      <c r="G122" s="5"/>
      <c r="H122" s="4"/>
    </row>
    <row r="123" spans="6:8" x14ac:dyDescent="0.2">
      <c r="F123" s="5"/>
      <c r="G123" s="5"/>
      <c r="H123" s="4"/>
    </row>
    <row r="124" spans="6:8" x14ac:dyDescent="0.2">
      <c r="F124" s="5"/>
      <c r="G124" s="5"/>
      <c r="H124" s="4"/>
    </row>
    <row r="125" spans="6:8" x14ac:dyDescent="0.2">
      <c r="F125" s="5"/>
      <c r="G125" s="5"/>
      <c r="H125" s="4"/>
    </row>
    <row r="126" spans="6:8" x14ac:dyDescent="0.2">
      <c r="F126" s="5"/>
      <c r="G126" s="5"/>
      <c r="H126" s="4"/>
    </row>
    <row r="127" spans="6:8" x14ac:dyDescent="0.2">
      <c r="F127" s="5"/>
      <c r="G127" s="5"/>
      <c r="H127" s="4"/>
    </row>
    <row r="128" spans="6:8" x14ac:dyDescent="0.2">
      <c r="F128" s="5"/>
      <c r="G128" s="5"/>
      <c r="H128" s="4"/>
    </row>
    <row r="129" spans="6:8" x14ac:dyDescent="0.2">
      <c r="F129" s="5"/>
      <c r="G129" s="5"/>
      <c r="H129" s="4"/>
    </row>
    <row r="130" spans="6:8" x14ac:dyDescent="0.2">
      <c r="F130" s="5"/>
      <c r="G130" s="5"/>
      <c r="H130" s="4"/>
    </row>
    <row r="131" spans="6:8" x14ac:dyDescent="0.2">
      <c r="F131" s="5"/>
      <c r="G131" s="5"/>
      <c r="H131" s="4"/>
    </row>
    <row r="132" spans="6:8" x14ac:dyDescent="0.2">
      <c r="F132" s="5"/>
      <c r="G132" s="5"/>
      <c r="H132" s="4"/>
    </row>
    <row r="133" spans="6:8" x14ac:dyDescent="0.2">
      <c r="F133" s="5"/>
      <c r="G133" s="5"/>
      <c r="H133" s="4"/>
    </row>
    <row r="134" spans="6:8" x14ac:dyDescent="0.2">
      <c r="F134" s="5"/>
      <c r="G134" s="5"/>
      <c r="H134" s="4"/>
    </row>
    <row r="135" spans="6:8" x14ac:dyDescent="0.2">
      <c r="F135" s="5"/>
      <c r="G135" s="5"/>
      <c r="H135" s="4"/>
    </row>
    <row r="136" spans="6:8" x14ac:dyDescent="0.2">
      <c r="F136" s="5"/>
      <c r="G136" s="5"/>
      <c r="H136" s="4"/>
    </row>
    <row r="137" spans="6:8" x14ac:dyDescent="0.2">
      <c r="F137" s="5"/>
      <c r="G137" s="5"/>
      <c r="H137" s="4"/>
    </row>
    <row r="138" spans="6:8" x14ac:dyDescent="0.2">
      <c r="F138" s="5"/>
      <c r="G138" s="5"/>
      <c r="H138" s="4"/>
    </row>
    <row r="139" spans="6:8" x14ac:dyDescent="0.2">
      <c r="F139" s="5"/>
      <c r="G139" s="5"/>
      <c r="H139" s="4"/>
    </row>
    <row r="140" spans="6:8" x14ac:dyDescent="0.2">
      <c r="F140" s="5"/>
      <c r="G140" s="5"/>
      <c r="H140" s="4"/>
    </row>
    <row r="141" spans="6:8" x14ac:dyDescent="0.2">
      <c r="F141" s="5"/>
      <c r="G141" s="5"/>
      <c r="H141" s="4"/>
    </row>
    <row r="142" spans="6:8" x14ac:dyDescent="0.2">
      <c r="F142" s="5"/>
      <c r="G142" s="5"/>
      <c r="H142" s="4"/>
    </row>
    <row r="143" spans="6:8" x14ac:dyDescent="0.2">
      <c r="F143" s="5"/>
      <c r="G143" s="5"/>
      <c r="H143" s="4"/>
    </row>
    <row r="144" spans="6:8" x14ac:dyDescent="0.2">
      <c r="F144" s="5"/>
      <c r="G144" s="5"/>
      <c r="H144" s="4"/>
    </row>
    <row r="145" spans="6:8" x14ac:dyDescent="0.2">
      <c r="F145" s="5"/>
      <c r="G145" s="5"/>
      <c r="H145" s="4"/>
    </row>
    <row r="146" spans="6:8" x14ac:dyDescent="0.2">
      <c r="F146" s="5"/>
      <c r="G146" s="5"/>
      <c r="H146" s="4"/>
    </row>
    <row r="147" spans="6:8" x14ac:dyDescent="0.2">
      <c r="F147" s="5"/>
      <c r="G147" s="5"/>
      <c r="H147" s="4"/>
    </row>
    <row r="148" spans="6:8" x14ac:dyDescent="0.2">
      <c r="F148" s="5"/>
      <c r="G148" s="5"/>
      <c r="H148" s="4"/>
    </row>
    <row r="149" spans="6:8" x14ac:dyDescent="0.2">
      <c r="F149" s="5"/>
      <c r="G149" s="5"/>
      <c r="H149" s="4"/>
    </row>
    <row r="150" spans="6:8" x14ac:dyDescent="0.2">
      <c r="F150" s="5"/>
      <c r="G150" s="5"/>
      <c r="H150" s="4"/>
    </row>
    <row r="151" spans="6:8" x14ac:dyDescent="0.2">
      <c r="F151" s="5"/>
      <c r="G151" s="5"/>
      <c r="H151" s="4"/>
    </row>
    <row r="152" spans="6:8" x14ac:dyDescent="0.2">
      <c r="F152" s="5"/>
      <c r="G152" s="5"/>
      <c r="H152" s="4"/>
    </row>
    <row r="153" spans="6:8" x14ac:dyDescent="0.2">
      <c r="F153" s="5"/>
      <c r="G153" s="5"/>
      <c r="H153" s="4"/>
    </row>
    <row r="154" spans="6:8" x14ac:dyDescent="0.2">
      <c r="F154" s="5"/>
      <c r="G154" s="5"/>
      <c r="H154" s="4"/>
    </row>
    <row r="155" spans="6:8" x14ac:dyDescent="0.2">
      <c r="F155" s="5"/>
      <c r="G155" s="5"/>
      <c r="H155" s="4"/>
    </row>
    <row r="156" spans="6:8" x14ac:dyDescent="0.2">
      <c r="F156" s="5"/>
      <c r="G156" s="5"/>
      <c r="H156" s="4"/>
    </row>
    <row r="157" spans="6:8" x14ac:dyDescent="0.2">
      <c r="F157" s="5"/>
      <c r="G157" s="5"/>
      <c r="H157" s="4"/>
    </row>
    <row r="158" spans="6:8" x14ac:dyDescent="0.2">
      <c r="F158" s="5"/>
      <c r="G158" s="5"/>
      <c r="H158" s="4"/>
    </row>
    <row r="159" spans="6:8" x14ac:dyDescent="0.2">
      <c r="F159" s="5"/>
      <c r="G159" s="5"/>
      <c r="H159" s="4"/>
    </row>
    <row r="160" spans="6:8" x14ac:dyDescent="0.2">
      <c r="F160" s="5"/>
      <c r="G160" s="5"/>
      <c r="H160" s="4"/>
    </row>
    <row r="161" spans="6:8" x14ac:dyDescent="0.2">
      <c r="F161" s="5"/>
      <c r="G161" s="5"/>
      <c r="H161" s="4"/>
    </row>
    <row r="162" spans="6:8" x14ac:dyDescent="0.2">
      <c r="F162" s="5"/>
      <c r="G162" s="5"/>
      <c r="H162" s="4"/>
    </row>
    <row r="163" spans="6:8" x14ac:dyDescent="0.2">
      <c r="F163" s="5"/>
      <c r="G163" s="5"/>
      <c r="H163" s="4"/>
    </row>
    <row r="164" spans="6:8" x14ac:dyDescent="0.2">
      <c r="F164" s="5"/>
      <c r="G164" s="5"/>
      <c r="H164" s="4"/>
    </row>
    <row r="165" spans="6:8" x14ac:dyDescent="0.2">
      <c r="F165" s="5"/>
      <c r="G165" s="5"/>
      <c r="H165" s="4"/>
    </row>
    <row r="166" spans="6:8" x14ac:dyDescent="0.2">
      <c r="F166" s="5"/>
      <c r="G166" s="5"/>
      <c r="H166" s="4"/>
    </row>
    <row r="167" spans="6:8" x14ac:dyDescent="0.2">
      <c r="F167" s="5"/>
      <c r="G167" s="5"/>
      <c r="H167" s="4"/>
    </row>
    <row r="168" spans="6:8" x14ac:dyDescent="0.2">
      <c r="F168" s="5"/>
      <c r="G168" s="5"/>
      <c r="H168" s="4"/>
    </row>
    <row r="169" spans="6:8" x14ac:dyDescent="0.2">
      <c r="F169" s="5"/>
      <c r="G169" s="5"/>
      <c r="H169" s="4"/>
    </row>
    <row r="170" spans="6:8" x14ac:dyDescent="0.2">
      <c r="F170" s="5"/>
      <c r="G170" s="5"/>
      <c r="H170" s="4"/>
    </row>
    <row r="171" spans="6:8" x14ac:dyDescent="0.2">
      <c r="F171" s="5"/>
      <c r="G171" s="5"/>
      <c r="H171" s="4"/>
    </row>
    <row r="172" spans="6:8" x14ac:dyDescent="0.2">
      <c r="F172" s="5"/>
      <c r="G172" s="5"/>
      <c r="H172" s="4"/>
    </row>
    <row r="173" spans="6:8" x14ac:dyDescent="0.2">
      <c r="F173" s="5"/>
      <c r="G173" s="5"/>
      <c r="H173" s="4"/>
    </row>
    <row r="174" spans="6:8" x14ac:dyDescent="0.2">
      <c r="F174" s="5"/>
      <c r="G174" s="5"/>
      <c r="H174" s="4"/>
    </row>
    <row r="175" spans="6:8" x14ac:dyDescent="0.2">
      <c r="F175" s="5"/>
      <c r="G175" s="5"/>
      <c r="H175" s="4"/>
    </row>
    <row r="176" spans="6:8" x14ac:dyDescent="0.2">
      <c r="F176" s="5"/>
      <c r="G176" s="5"/>
      <c r="H176" s="4"/>
    </row>
    <row r="177" spans="6:8" x14ac:dyDescent="0.2">
      <c r="F177" s="5"/>
      <c r="G177" s="5"/>
      <c r="H177" s="4"/>
    </row>
    <row r="178" spans="6:8" x14ac:dyDescent="0.2">
      <c r="F178" s="5"/>
      <c r="G178" s="5"/>
      <c r="H178" s="4"/>
    </row>
    <row r="179" spans="6:8" x14ac:dyDescent="0.2">
      <c r="F179" s="5"/>
      <c r="G179" s="5"/>
      <c r="H179" s="4"/>
    </row>
    <row r="180" spans="6:8" x14ac:dyDescent="0.2">
      <c r="F180" s="5"/>
      <c r="G180" s="5"/>
      <c r="H180" s="4"/>
    </row>
    <row r="181" spans="6:8" x14ac:dyDescent="0.2">
      <c r="F181" s="5"/>
      <c r="G181" s="5"/>
      <c r="H181" s="4"/>
    </row>
    <row r="182" spans="6:8" x14ac:dyDescent="0.2">
      <c r="F182" s="5"/>
      <c r="G182" s="5"/>
      <c r="H182" s="4"/>
    </row>
    <row r="183" spans="6:8" x14ac:dyDescent="0.2">
      <c r="F183" s="5"/>
      <c r="G183" s="5"/>
      <c r="H183" s="4"/>
    </row>
    <row r="184" spans="6:8" x14ac:dyDescent="0.2">
      <c r="F184" s="5"/>
      <c r="G184" s="5"/>
      <c r="H184" s="4"/>
    </row>
    <row r="185" spans="6:8" x14ac:dyDescent="0.2">
      <c r="F185" s="5"/>
      <c r="G185" s="5"/>
      <c r="H185" s="4"/>
    </row>
    <row r="186" spans="6:8" x14ac:dyDescent="0.2">
      <c r="F186" s="5"/>
      <c r="G186" s="5"/>
      <c r="H186" s="4"/>
    </row>
    <row r="1048543" spans="3:3" x14ac:dyDescent="0.2">
      <c r="C1048543" s="3"/>
    </row>
    <row r="1048570" spans="3:3" x14ac:dyDescent="0.2">
      <c r="C1048570" s="1" t="s">
        <v>171</v>
      </c>
    </row>
  </sheetData>
  <sheetProtection algorithmName="SHA-512" hashValue="8Lz3KYyO2H8Wlit/4EbLlKHynCo0dI14RP0hjIlRVrAnxfBWovj6XZGUILjk46QMpgQkAAYP4xE1oyMR7oFSPw==" saltValue="b2fYxBGYRXw73Iynpj9Tfg==" spinCount="100000" sheet="1" objects="1" scenarios="1"/>
  <mergeCells count="2">
    <mergeCell ref="A6:E6"/>
    <mergeCell ref="B90:C9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92628-9738-4356-A516-01F172ACD395}">
  <dimension ref="B1:H26"/>
  <sheetViews>
    <sheetView tabSelected="1" topLeftCell="A3" workbookViewId="0">
      <selection activeCell="G7" sqref="G7"/>
    </sheetView>
  </sheetViews>
  <sheetFormatPr defaultRowHeight="15" x14ac:dyDescent="0.25"/>
  <cols>
    <col min="2" max="2" width="31.7109375" customWidth="1"/>
    <col min="3" max="3" width="14.42578125" customWidth="1"/>
    <col min="4" max="4" width="14.140625" bestFit="1" customWidth="1"/>
    <col min="5" max="5" width="11.140625" bestFit="1" customWidth="1"/>
    <col min="6" max="6" width="14.7109375" customWidth="1"/>
    <col min="7" max="7" width="12.7109375" customWidth="1"/>
    <col min="258" max="258" width="31.7109375" customWidth="1"/>
    <col min="259" max="259" width="14.42578125" customWidth="1"/>
    <col min="260" max="260" width="14.140625" bestFit="1" customWidth="1"/>
    <col min="261" max="261" width="11.140625" bestFit="1" customWidth="1"/>
    <col min="262" max="262" width="14.7109375" customWidth="1"/>
    <col min="263" max="263" width="12.7109375" customWidth="1"/>
    <col min="514" max="514" width="31.7109375" customWidth="1"/>
    <col min="515" max="515" width="14.42578125" customWidth="1"/>
    <col min="516" max="516" width="14.140625" bestFit="1" customWidth="1"/>
    <col min="517" max="517" width="11.140625" bestFit="1" customWidth="1"/>
    <col min="518" max="518" width="14.7109375" customWidth="1"/>
    <col min="519" max="519" width="12.7109375" customWidth="1"/>
    <col min="770" max="770" width="31.7109375" customWidth="1"/>
    <col min="771" max="771" width="14.42578125" customWidth="1"/>
    <col min="772" max="772" width="14.140625" bestFit="1" customWidth="1"/>
    <col min="773" max="773" width="11.140625" bestFit="1" customWidth="1"/>
    <col min="774" max="774" width="14.7109375" customWidth="1"/>
    <col min="775" max="775" width="12.7109375" customWidth="1"/>
    <col min="1026" max="1026" width="31.7109375" customWidth="1"/>
    <col min="1027" max="1027" width="14.42578125" customWidth="1"/>
    <col min="1028" max="1028" width="14.140625" bestFit="1" customWidth="1"/>
    <col min="1029" max="1029" width="11.140625" bestFit="1" customWidth="1"/>
    <col min="1030" max="1030" width="14.7109375" customWidth="1"/>
    <col min="1031" max="1031" width="12.7109375" customWidth="1"/>
    <col min="1282" max="1282" width="31.7109375" customWidth="1"/>
    <col min="1283" max="1283" width="14.42578125" customWidth="1"/>
    <col min="1284" max="1284" width="14.140625" bestFit="1" customWidth="1"/>
    <col min="1285" max="1285" width="11.140625" bestFit="1" customWidth="1"/>
    <col min="1286" max="1286" width="14.7109375" customWidth="1"/>
    <col min="1287" max="1287" width="12.7109375" customWidth="1"/>
    <col min="1538" max="1538" width="31.7109375" customWidth="1"/>
    <col min="1539" max="1539" width="14.42578125" customWidth="1"/>
    <col min="1540" max="1540" width="14.140625" bestFit="1" customWidth="1"/>
    <col min="1541" max="1541" width="11.140625" bestFit="1" customWidth="1"/>
    <col min="1542" max="1542" width="14.7109375" customWidth="1"/>
    <col min="1543" max="1543" width="12.7109375" customWidth="1"/>
    <col min="1794" max="1794" width="31.7109375" customWidth="1"/>
    <col min="1795" max="1795" width="14.42578125" customWidth="1"/>
    <col min="1796" max="1796" width="14.140625" bestFit="1" customWidth="1"/>
    <col min="1797" max="1797" width="11.140625" bestFit="1" customWidth="1"/>
    <col min="1798" max="1798" width="14.7109375" customWidth="1"/>
    <col min="1799" max="1799" width="12.7109375" customWidth="1"/>
    <col min="2050" max="2050" width="31.7109375" customWidth="1"/>
    <col min="2051" max="2051" width="14.42578125" customWidth="1"/>
    <col min="2052" max="2052" width="14.140625" bestFit="1" customWidth="1"/>
    <col min="2053" max="2053" width="11.140625" bestFit="1" customWidth="1"/>
    <col min="2054" max="2054" width="14.7109375" customWidth="1"/>
    <col min="2055" max="2055" width="12.7109375" customWidth="1"/>
    <col min="2306" max="2306" width="31.7109375" customWidth="1"/>
    <col min="2307" max="2307" width="14.42578125" customWidth="1"/>
    <col min="2308" max="2308" width="14.140625" bestFit="1" customWidth="1"/>
    <col min="2309" max="2309" width="11.140625" bestFit="1" customWidth="1"/>
    <col min="2310" max="2310" width="14.7109375" customWidth="1"/>
    <col min="2311" max="2311" width="12.7109375" customWidth="1"/>
    <col min="2562" max="2562" width="31.7109375" customWidth="1"/>
    <col min="2563" max="2563" width="14.42578125" customWidth="1"/>
    <col min="2564" max="2564" width="14.140625" bestFit="1" customWidth="1"/>
    <col min="2565" max="2565" width="11.140625" bestFit="1" customWidth="1"/>
    <col min="2566" max="2566" width="14.7109375" customWidth="1"/>
    <col min="2567" max="2567" width="12.7109375" customWidth="1"/>
    <col min="2818" max="2818" width="31.7109375" customWidth="1"/>
    <col min="2819" max="2819" width="14.42578125" customWidth="1"/>
    <col min="2820" max="2820" width="14.140625" bestFit="1" customWidth="1"/>
    <col min="2821" max="2821" width="11.140625" bestFit="1" customWidth="1"/>
    <col min="2822" max="2822" width="14.7109375" customWidth="1"/>
    <col min="2823" max="2823" width="12.7109375" customWidth="1"/>
    <col min="3074" max="3074" width="31.7109375" customWidth="1"/>
    <col min="3075" max="3075" width="14.42578125" customWidth="1"/>
    <col min="3076" max="3076" width="14.140625" bestFit="1" customWidth="1"/>
    <col min="3077" max="3077" width="11.140625" bestFit="1" customWidth="1"/>
    <col min="3078" max="3078" width="14.7109375" customWidth="1"/>
    <col min="3079" max="3079" width="12.7109375" customWidth="1"/>
    <col min="3330" max="3330" width="31.7109375" customWidth="1"/>
    <col min="3331" max="3331" width="14.42578125" customWidth="1"/>
    <col min="3332" max="3332" width="14.140625" bestFit="1" customWidth="1"/>
    <col min="3333" max="3333" width="11.140625" bestFit="1" customWidth="1"/>
    <col min="3334" max="3334" width="14.7109375" customWidth="1"/>
    <col min="3335" max="3335" width="12.7109375" customWidth="1"/>
    <col min="3586" max="3586" width="31.7109375" customWidth="1"/>
    <col min="3587" max="3587" width="14.42578125" customWidth="1"/>
    <col min="3588" max="3588" width="14.140625" bestFit="1" customWidth="1"/>
    <col min="3589" max="3589" width="11.140625" bestFit="1" customWidth="1"/>
    <col min="3590" max="3590" width="14.7109375" customWidth="1"/>
    <col min="3591" max="3591" width="12.7109375" customWidth="1"/>
    <col min="3842" max="3842" width="31.7109375" customWidth="1"/>
    <col min="3843" max="3843" width="14.42578125" customWidth="1"/>
    <col min="3844" max="3844" width="14.140625" bestFit="1" customWidth="1"/>
    <col min="3845" max="3845" width="11.140625" bestFit="1" customWidth="1"/>
    <col min="3846" max="3846" width="14.7109375" customWidth="1"/>
    <col min="3847" max="3847" width="12.7109375" customWidth="1"/>
    <col min="4098" max="4098" width="31.7109375" customWidth="1"/>
    <col min="4099" max="4099" width="14.42578125" customWidth="1"/>
    <col min="4100" max="4100" width="14.140625" bestFit="1" customWidth="1"/>
    <col min="4101" max="4101" width="11.140625" bestFit="1" customWidth="1"/>
    <col min="4102" max="4102" width="14.7109375" customWidth="1"/>
    <col min="4103" max="4103" width="12.7109375" customWidth="1"/>
    <col min="4354" max="4354" width="31.7109375" customWidth="1"/>
    <col min="4355" max="4355" width="14.42578125" customWidth="1"/>
    <col min="4356" max="4356" width="14.140625" bestFit="1" customWidth="1"/>
    <col min="4357" max="4357" width="11.140625" bestFit="1" customWidth="1"/>
    <col min="4358" max="4358" width="14.7109375" customWidth="1"/>
    <col min="4359" max="4359" width="12.7109375" customWidth="1"/>
    <col min="4610" max="4610" width="31.7109375" customWidth="1"/>
    <col min="4611" max="4611" width="14.42578125" customWidth="1"/>
    <col min="4612" max="4612" width="14.140625" bestFit="1" customWidth="1"/>
    <col min="4613" max="4613" width="11.140625" bestFit="1" customWidth="1"/>
    <col min="4614" max="4614" width="14.7109375" customWidth="1"/>
    <col min="4615" max="4615" width="12.7109375" customWidth="1"/>
    <col min="4866" max="4866" width="31.7109375" customWidth="1"/>
    <col min="4867" max="4867" width="14.42578125" customWidth="1"/>
    <col min="4868" max="4868" width="14.140625" bestFit="1" customWidth="1"/>
    <col min="4869" max="4869" width="11.140625" bestFit="1" customWidth="1"/>
    <col min="4870" max="4870" width="14.7109375" customWidth="1"/>
    <col min="4871" max="4871" width="12.7109375" customWidth="1"/>
    <col min="5122" max="5122" width="31.7109375" customWidth="1"/>
    <col min="5123" max="5123" width="14.42578125" customWidth="1"/>
    <col min="5124" max="5124" width="14.140625" bestFit="1" customWidth="1"/>
    <col min="5125" max="5125" width="11.140625" bestFit="1" customWidth="1"/>
    <col min="5126" max="5126" width="14.7109375" customWidth="1"/>
    <col min="5127" max="5127" width="12.7109375" customWidth="1"/>
    <col min="5378" max="5378" width="31.7109375" customWidth="1"/>
    <col min="5379" max="5379" width="14.42578125" customWidth="1"/>
    <col min="5380" max="5380" width="14.140625" bestFit="1" customWidth="1"/>
    <col min="5381" max="5381" width="11.140625" bestFit="1" customWidth="1"/>
    <col min="5382" max="5382" width="14.7109375" customWidth="1"/>
    <col min="5383" max="5383" width="12.7109375" customWidth="1"/>
    <col min="5634" max="5634" width="31.7109375" customWidth="1"/>
    <col min="5635" max="5635" width="14.42578125" customWidth="1"/>
    <col min="5636" max="5636" width="14.140625" bestFit="1" customWidth="1"/>
    <col min="5637" max="5637" width="11.140625" bestFit="1" customWidth="1"/>
    <col min="5638" max="5638" width="14.7109375" customWidth="1"/>
    <col min="5639" max="5639" width="12.7109375" customWidth="1"/>
    <col min="5890" max="5890" width="31.7109375" customWidth="1"/>
    <col min="5891" max="5891" width="14.42578125" customWidth="1"/>
    <col min="5892" max="5892" width="14.140625" bestFit="1" customWidth="1"/>
    <col min="5893" max="5893" width="11.140625" bestFit="1" customWidth="1"/>
    <col min="5894" max="5894" width="14.7109375" customWidth="1"/>
    <col min="5895" max="5895" width="12.7109375" customWidth="1"/>
    <col min="6146" max="6146" width="31.7109375" customWidth="1"/>
    <col min="6147" max="6147" width="14.42578125" customWidth="1"/>
    <col min="6148" max="6148" width="14.140625" bestFit="1" customWidth="1"/>
    <col min="6149" max="6149" width="11.140625" bestFit="1" customWidth="1"/>
    <col min="6150" max="6150" width="14.7109375" customWidth="1"/>
    <col min="6151" max="6151" width="12.7109375" customWidth="1"/>
    <col min="6402" max="6402" width="31.7109375" customWidth="1"/>
    <col min="6403" max="6403" width="14.42578125" customWidth="1"/>
    <col min="6404" max="6404" width="14.140625" bestFit="1" customWidth="1"/>
    <col min="6405" max="6405" width="11.140625" bestFit="1" customWidth="1"/>
    <col min="6406" max="6406" width="14.7109375" customWidth="1"/>
    <col min="6407" max="6407" width="12.7109375" customWidth="1"/>
    <col min="6658" max="6658" width="31.7109375" customWidth="1"/>
    <col min="6659" max="6659" width="14.42578125" customWidth="1"/>
    <col min="6660" max="6660" width="14.140625" bestFit="1" customWidth="1"/>
    <col min="6661" max="6661" width="11.140625" bestFit="1" customWidth="1"/>
    <col min="6662" max="6662" width="14.7109375" customWidth="1"/>
    <col min="6663" max="6663" width="12.7109375" customWidth="1"/>
    <col min="6914" max="6914" width="31.7109375" customWidth="1"/>
    <col min="6915" max="6915" width="14.42578125" customWidth="1"/>
    <col min="6916" max="6916" width="14.140625" bestFit="1" customWidth="1"/>
    <col min="6917" max="6917" width="11.140625" bestFit="1" customWidth="1"/>
    <col min="6918" max="6918" width="14.7109375" customWidth="1"/>
    <col min="6919" max="6919" width="12.7109375" customWidth="1"/>
    <col min="7170" max="7170" width="31.7109375" customWidth="1"/>
    <col min="7171" max="7171" width="14.42578125" customWidth="1"/>
    <col min="7172" max="7172" width="14.140625" bestFit="1" customWidth="1"/>
    <col min="7173" max="7173" width="11.140625" bestFit="1" customWidth="1"/>
    <col min="7174" max="7174" width="14.7109375" customWidth="1"/>
    <col min="7175" max="7175" width="12.7109375" customWidth="1"/>
    <col min="7426" max="7426" width="31.7109375" customWidth="1"/>
    <col min="7427" max="7427" width="14.42578125" customWidth="1"/>
    <col min="7428" max="7428" width="14.140625" bestFit="1" customWidth="1"/>
    <col min="7429" max="7429" width="11.140625" bestFit="1" customWidth="1"/>
    <col min="7430" max="7430" width="14.7109375" customWidth="1"/>
    <col min="7431" max="7431" width="12.7109375" customWidth="1"/>
    <col min="7682" max="7682" width="31.7109375" customWidth="1"/>
    <col min="7683" max="7683" width="14.42578125" customWidth="1"/>
    <col min="7684" max="7684" width="14.140625" bestFit="1" customWidth="1"/>
    <col min="7685" max="7685" width="11.140625" bestFit="1" customWidth="1"/>
    <col min="7686" max="7686" width="14.7109375" customWidth="1"/>
    <col min="7687" max="7687" width="12.7109375" customWidth="1"/>
    <col min="7938" max="7938" width="31.7109375" customWidth="1"/>
    <col min="7939" max="7939" width="14.42578125" customWidth="1"/>
    <col min="7940" max="7940" width="14.140625" bestFit="1" customWidth="1"/>
    <col min="7941" max="7941" width="11.140625" bestFit="1" customWidth="1"/>
    <col min="7942" max="7942" width="14.7109375" customWidth="1"/>
    <col min="7943" max="7943" width="12.7109375" customWidth="1"/>
    <col min="8194" max="8194" width="31.7109375" customWidth="1"/>
    <col min="8195" max="8195" width="14.42578125" customWidth="1"/>
    <col min="8196" max="8196" width="14.140625" bestFit="1" customWidth="1"/>
    <col min="8197" max="8197" width="11.140625" bestFit="1" customWidth="1"/>
    <col min="8198" max="8198" width="14.7109375" customWidth="1"/>
    <col min="8199" max="8199" width="12.7109375" customWidth="1"/>
    <col min="8450" max="8450" width="31.7109375" customWidth="1"/>
    <col min="8451" max="8451" width="14.42578125" customWidth="1"/>
    <col min="8452" max="8452" width="14.140625" bestFit="1" customWidth="1"/>
    <col min="8453" max="8453" width="11.140625" bestFit="1" customWidth="1"/>
    <col min="8454" max="8454" width="14.7109375" customWidth="1"/>
    <col min="8455" max="8455" width="12.7109375" customWidth="1"/>
    <col min="8706" max="8706" width="31.7109375" customWidth="1"/>
    <col min="8707" max="8707" width="14.42578125" customWidth="1"/>
    <col min="8708" max="8708" width="14.140625" bestFit="1" customWidth="1"/>
    <col min="8709" max="8709" width="11.140625" bestFit="1" customWidth="1"/>
    <col min="8710" max="8710" width="14.7109375" customWidth="1"/>
    <col min="8711" max="8711" width="12.7109375" customWidth="1"/>
    <col min="8962" max="8962" width="31.7109375" customWidth="1"/>
    <col min="8963" max="8963" width="14.42578125" customWidth="1"/>
    <col min="8964" max="8964" width="14.140625" bestFit="1" customWidth="1"/>
    <col min="8965" max="8965" width="11.140625" bestFit="1" customWidth="1"/>
    <col min="8966" max="8966" width="14.7109375" customWidth="1"/>
    <col min="8967" max="8967" width="12.7109375" customWidth="1"/>
    <col min="9218" max="9218" width="31.7109375" customWidth="1"/>
    <col min="9219" max="9219" width="14.42578125" customWidth="1"/>
    <col min="9220" max="9220" width="14.140625" bestFit="1" customWidth="1"/>
    <col min="9221" max="9221" width="11.140625" bestFit="1" customWidth="1"/>
    <col min="9222" max="9222" width="14.7109375" customWidth="1"/>
    <col min="9223" max="9223" width="12.7109375" customWidth="1"/>
    <col min="9474" max="9474" width="31.7109375" customWidth="1"/>
    <col min="9475" max="9475" width="14.42578125" customWidth="1"/>
    <col min="9476" max="9476" width="14.140625" bestFit="1" customWidth="1"/>
    <col min="9477" max="9477" width="11.140625" bestFit="1" customWidth="1"/>
    <col min="9478" max="9478" width="14.7109375" customWidth="1"/>
    <col min="9479" max="9479" width="12.7109375" customWidth="1"/>
    <col min="9730" max="9730" width="31.7109375" customWidth="1"/>
    <col min="9731" max="9731" width="14.42578125" customWidth="1"/>
    <col min="9732" max="9732" width="14.140625" bestFit="1" customWidth="1"/>
    <col min="9733" max="9733" width="11.140625" bestFit="1" customWidth="1"/>
    <col min="9734" max="9734" width="14.7109375" customWidth="1"/>
    <col min="9735" max="9735" width="12.7109375" customWidth="1"/>
    <col min="9986" max="9986" width="31.7109375" customWidth="1"/>
    <col min="9987" max="9987" width="14.42578125" customWidth="1"/>
    <col min="9988" max="9988" width="14.140625" bestFit="1" customWidth="1"/>
    <col min="9989" max="9989" width="11.140625" bestFit="1" customWidth="1"/>
    <col min="9990" max="9990" width="14.7109375" customWidth="1"/>
    <col min="9991" max="9991" width="12.7109375" customWidth="1"/>
    <col min="10242" max="10242" width="31.7109375" customWidth="1"/>
    <col min="10243" max="10243" width="14.42578125" customWidth="1"/>
    <col min="10244" max="10244" width="14.140625" bestFit="1" customWidth="1"/>
    <col min="10245" max="10245" width="11.140625" bestFit="1" customWidth="1"/>
    <col min="10246" max="10246" width="14.7109375" customWidth="1"/>
    <col min="10247" max="10247" width="12.7109375" customWidth="1"/>
    <col min="10498" max="10498" width="31.7109375" customWidth="1"/>
    <col min="10499" max="10499" width="14.42578125" customWidth="1"/>
    <col min="10500" max="10500" width="14.140625" bestFit="1" customWidth="1"/>
    <col min="10501" max="10501" width="11.140625" bestFit="1" customWidth="1"/>
    <col min="10502" max="10502" width="14.7109375" customWidth="1"/>
    <col min="10503" max="10503" width="12.7109375" customWidth="1"/>
    <col min="10754" max="10754" width="31.7109375" customWidth="1"/>
    <col min="10755" max="10755" width="14.42578125" customWidth="1"/>
    <col min="10756" max="10756" width="14.140625" bestFit="1" customWidth="1"/>
    <col min="10757" max="10757" width="11.140625" bestFit="1" customWidth="1"/>
    <col min="10758" max="10758" width="14.7109375" customWidth="1"/>
    <col min="10759" max="10759" width="12.7109375" customWidth="1"/>
    <col min="11010" max="11010" width="31.7109375" customWidth="1"/>
    <col min="11011" max="11011" width="14.42578125" customWidth="1"/>
    <col min="11012" max="11012" width="14.140625" bestFit="1" customWidth="1"/>
    <col min="11013" max="11013" width="11.140625" bestFit="1" customWidth="1"/>
    <col min="11014" max="11014" width="14.7109375" customWidth="1"/>
    <col min="11015" max="11015" width="12.7109375" customWidth="1"/>
    <col min="11266" max="11266" width="31.7109375" customWidth="1"/>
    <col min="11267" max="11267" width="14.42578125" customWidth="1"/>
    <col min="11268" max="11268" width="14.140625" bestFit="1" customWidth="1"/>
    <col min="11269" max="11269" width="11.140625" bestFit="1" customWidth="1"/>
    <col min="11270" max="11270" width="14.7109375" customWidth="1"/>
    <col min="11271" max="11271" width="12.7109375" customWidth="1"/>
    <col min="11522" max="11522" width="31.7109375" customWidth="1"/>
    <col min="11523" max="11523" width="14.42578125" customWidth="1"/>
    <col min="11524" max="11524" width="14.140625" bestFit="1" customWidth="1"/>
    <col min="11525" max="11525" width="11.140625" bestFit="1" customWidth="1"/>
    <col min="11526" max="11526" width="14.7109375" customWidth="1"/>
    <col min="11527" max="11527" width="12.7109375" customWidth="1"/>
    <col min="11778" max="11778" width="31.7109375" customWidth="1"/>
    <col min="11779" max="11779" width="14.42578125" customWidth="1"/>
    <col min="11780" max="11780" width="14.140625" bestFit="1" customWidth="1"/>
    <col min="11781" max="11781" width="11.140625" bestFit="1" customWidth="1"/>
    <col min="11782" max="11782" width="14.7109375" customWidth="1"/>
    <col min="11783" max="11783" width="12.7109375" customWidth="1"/>
    <col min="12034" max="12034" width="31.7109375" customWidth="1"/>
    <col min="12035" max="12035" width="14.42578125" customWidth="1"/>
    <col min="12036" max="12036" width="14.140625" bestFit="1" customWidth="1"/>
    <col min="12037" max="12037" width="11.140625" bestFit="1" customWidth="1"/>
    <col min="12038" max="12038" width="14.7109375" customWidth="1"/>
    <col min="12039" max="12039" width="12.7109375" customWidth="1"/>
    <col min="12290" max="12290" width="31.7109375" customWidth="1"/>
    <col min="12291" max="12291" width="14.42578125" customWidth="1"/>
    <col min="12292" max="12292" width="14.140625" bestFit="1" customWidth="1"/>
    <col min="12293" max="12293" width="11.140625" bestFit="1" customWidth="1"/>
    <col min="12294" max="12294" width="14.7109375" customWidth="1"/>
    <col min="12295" max="12295" width="12.7109375" customWidth="1"/>
    <col min="12546" max="12546" width="31.7109375" customWidth="1"/>
    <col min="12547" max="12547" width="14.42578125" customWidth="1"/>
    <col min="12548" max="12548" width="14.140625" bestFit="1" customWidth="1"/>
    <col min="12549" max="12549" width="11.140625" bestFit="1" customWidth="1"/>
    <col min="12550" max="12550" width="14.7109375" customWidth="1"/>
    <col min="12551" max="12551" width="12.7109375" customWidth="1"/>
    <col min="12802" max="12802" width="31.7109375" customWidth="1"/>
    <col min="12803" max="12803" width="14.42578125" customWidth="1"/>
    <col min="12804" max="12804" width="14.140625" bestFit="1" customWidth="1"/>
    <col min="12805" max="12805" width="11.140625" bestFit="1" customWidth="1"/>
    <col min="12806" max="12806" width="14.7109375" customWidth="1"/>
    <col min="12807" max="12807" width="12.7109375" customWidth="1"/>
    <col min="13058" max="13058" width="31.7109375" customWidth="1"/>
    <col min="13059" max="13059" width="14.42578125" customWidth="1"/>
    <col min="13060" max="13060" width="14.140625" bestFit="1" customWidth="1"/>
    <col min="13061" max="13061" width="11.140625" bestFit="1" customWidth="1"/>
    <col min="13062" max="13062" width="14.7109375" customWidth="1"/>
    <col min="13063" max="13063" width="12.7109375" customWidth="1"/>
    <col min="13314" max="13314" width="31.7109375" customWidth="1"/>
    <col min="13315" max="13315" width="14.42578125" customWidth="1"/>
    <col min="13316" max="13316" width="14.140625" bestFit="1" customWidth="1"/>
    <col min="13317" max="13317" width="11.140625" bestFit="1" customWidth="1"/>
    <col min="13318" max="13318" width="14.7109375" customWidth="1"/>
    <col min="13319" max="13319" width="12.7109375" customWidth="1"/>
    <col min="13570" max="13570" width="31.7109375" customWidth="1"/>
    <col min="13571" max="13571" width="14.42578125" customWidth="1"/>
    <col min="13572" max="13572" width="14.140625" bestFit="1" customWidth="1"/>
    <col min="13573" max="13573" width="11.140625" bestFit="1" customWidth="1"/>
    <col min="13574" max="13574" width="14.7109375" customWidth="1"/>
    <col min="13575" max="13575" width="12.7109375" customWidth="1"/>
    <col min="13826" max="13826" width="31.7109375" customWidth="1"/>
    <col min="13827" max="13827" width="14.42578125" customWidth="1"/>
    <col min="13828" max="13828" width="14.140625" bestFit="1" customWidth="1"/>
    <col min="13829" max="13829" width="11.140625" bestFit="1" customWidth="1"/>
    <col min="13830" max="13830" width="14.7109375" customWidth="1"/>
    <col min="13831" max="13831" width="12.7109375" customWidth="1"/>
    <col min="14082" max="14082" width="31.7109375" customWidth="1"/>
    <col min="14083" max="14083" width="14.42578125" customWidth="1"/>
    <col min="14084" max="14084" width="14.140625" bestFit="1" customWidth="1"/>
    <col min="14085" max="14085" width="11.140625" bestFit="1" customWidth="1"/>
    <col min="14086" max="14086" width="14.7109375" customWidth="1"/>
    <col min="14087" max="14087" width="12.7109375" customWidth="1"/>
    <col min="14338" max="14338" width="31.7109375" customWidth="1"/>
    <col min="14339" max="14339" width="14.42578125" customWidth="1"/>
    <col min="14340" max="14340" width="14.140625" bestFit="1" customWidth="1"/>
    <col min="14341" max="14341" width="11.140625" bestFit="1" customWidth="1"/>
    <col min="14342" max="14342" width="14.7109375" customWidth="1"/>
    <col min="14343" max="14343" width="12.7109375" customWidth="1"/>
    <col min="14594" max="14594" width="31.7109375" customWidth="1"/>
    <col min="14595" max="14595" width="14.42578125" customWidth="1"/>
    <col min="14596" max="14596" width="14.140625" bestFit="1" customWidth="1"/>
    <col min="14597" max="14597" width="11.140625" bestFit="1" customWidth="1"/>
    <col min="14598" max="14598" width="14.7109375" customWidth="1"/>
    <col min="14599" max="14599" width="12.7109375" customWidth="1"/>
    <col min="14850" max="14850" width="31.7109375" customWidth="1"/>
    <col min="14851" max="14851" width="14.42578125" customWidth="1"/>
    <col min="14852" max="14852" width="14.140625" bestFit="1" customWidth="1"/>
    <col min="14853" max="14853" width="11.140625" bestFit="1" customWidth="1"/>
    <col min="14854" max="14854" width="14.7109375" customWidth="1"/>
    <col min="14855" max="14855" width="12.7109375" customWidth="1"/>
    <col min="15106" max="15106" width="31.7109375" customWidth="1"/>
    <col min="15107" max="15107" width="14.42578125" customWidth="1"/>
    <col min="15108" max="15108" width="14.140625" bestFit="1" customWidth="1"/>
    <col min="15109" max="15109" width="11.140625" bestFit="1" customWidth="1"/>
    <col min="15110" max="15110" width="14.7109375" customWidth="1"/>
    <col min="15111" max="15111" width="12.7109375" customWidth="1"/>
    <col min="15362" max="15362" width="31.7109375" customWidth="1"/>
    <col min="15363" max="15363" width="14.42578125" customWidth="1"/>
    <col min="15364" max="15364" width="14.140625" bestFit="1" customWidth="1"/>
    <col min="15365" max="15365" width="11.140625" bestFit="1" customWidth="1"/>
    <col min="15366" max="15366" width="14.7109375" customWidth="1"/>
    <col min="15367" max="15367" width="12.7109375" customWidth="1"/>
    <col min="15618" max="15618" width="31.7109375" customWidth="1"/>
    <col min="15619" max="15619" width="14.42578125" customWidth="1"/>
    <col min="15620" max="15620" width="14.140625" bestFit="1" customWidth="1"/>
    <col min="15621" max="15621" width="11.140625" bestFit="1" customWidth="1"/>
    <col min="15622" max="15622" width="14.7109375" customWidth="1"/>
    <col min="15623" max="15623" width="12.7109375" customWidth="1"/>
    <col min="15874" max="15874" width="31.7109375" customWidth="1"/>
    <col min="15875" max="15875" width="14.42578125" customWidth="1"/>
    <col min="15876" max="15876" width="14.140625" bestFit="1" customWidth="1"/>
    <col min="15877" max="15877" width="11.140625" bestFit="1" customWidth="1"/>
    <col min="15878" max="15878" width="14.7109375" customWidth="1"/>
    <col min="15879" max="15879" width="12.7109375" customWidth="1"/>
    <col min="16130" max="16130" width="31.7109375" customWidth="1"/>
    <col min="16131" max="16131" width="14.42578125" customWidth="1"/>
    <col min="16132" max="16132" width="14.140625" bestFit="1" customWidth="1"/>
    <col min="16133" max="16133" width="11.140625" bestFit="1" customWidth="1"/>
    <col min="16134" max="16134" width="14.7109375" customWidth="1"/>
    <col min="16135" max="16135" width="12.7109375" customWidth="1"/>
  </cols>
  <sheetData>
    <row r="1" spans="2:8" x14ac:dyDescent="0.25">
      <c r="B1" s="13" t="s">
        <v>154</v>
      </c>
    </row>
    <row r="3" spans="2:8" ht="15.75" thickBot="1" x14ac:dyDescent="0.3">
      <c r="B3" s="8" t="s">
        <v>148</v>
      </c>
      <c r="C3" s="9" t="s">
        <v>149</v>
      </c>
      <c r="D3" s="9" t="s">
        <v>150</v>
      </c>
      <c r="E3" s="9" t="s">
        <v>151</v>
      </c>
      <c r="F3" s="9" t="s">
        <v>152</v>
      </c>
      <c r="G3" s="9" t="s">
        <v>153</v>
      </c>
    </row>
    <row r="4" spans="2:8" ht="15.75" thickBot="1" x14ac:dyDescent="0.3">
      <c r="B4" s="10" t="s">
        <v>224</v>
      </c>
      <c r="C4" s="99">
        <v>0</v>
      </c>
      <c r="D4" s="99">
        <v>0</v>
      </c>
      <c r="E4" s="99">
        <v>0</v>
      </c>
      <c r="F4" s="99">
        <v>0</v>
      </c>
      <c r="G4" s="100">
        <v>0</v>
      </c>
      <c r="H4" s="11">
        <f>SUM(C4:G4)/5</f>
        <v>0</v>
      </c>
    </row>
    <row r="5" spans="2:8" ht="15.75" thickBot="1" x14ac:dyDescent="0.3">
      <c r="B5" s="10" t="s">
        <v>225</v>
      </c>
      <c r="C5" s="99">
        <v>0</v>
      </c>
      <c r="D5" s="99">
        <v>0</v>
      </c>
      <c r="E5" s="99">
        <v>0</v>
      </c>
      <c r="F5" s="99">
        <v>0</v>
      </c>
      <c r="G5" s="100">
        <v>0</v>
      </c>
      <c r="H5" s="11">
        <f>SUM(C5:G5)/5</f>
        <v>0</v>
      </c>
    </row>
    <row r="6" spans="2:8" ht="15.75" thickBot="1" x14ac:dyDescent="0.3">
      <c r="B6" s="12" t="s">
        <v>226</v>
      </c>
      <c r="C6" s="99">
        <v>0</v>
      </c>
      <c r="D6" s="99">
        <v>0</v>
      </c>
      <c r="E6" s="99">
        <v>0</v>
      </c>
      <c r="F6" s="99">
        <v>0</v>
      </c>
      <c r="G6" s="100">
        <v>0</v>
      </c>
      <c r="H6" s="11">
        <f>SUM(C6:G6)/5</f>
        <v>0</v>
      </c>
    </row>
    <row r="7" spans="2:8" x14ac:dyDescent="0.25">
      <c r="B7" s="14"/>
      <c r="C7" s="15"/>
      <c r="D7" s="15"/>
      <c r="E7" s="15"/>
      <c r="F7" s="15"/>
      <c r="G7" s="15"/>
    </row>
    <row r="8" spans="2:8" x14ac:dyDescent="0.25">
      <c r="B8" s="93"/>
      <c r="C8" s="94"/>
      <c r="D8" s="16"/>
      <c r="E8" s="16"/>
      <c r="F8" s="16"/>
      <c r="G8" s="16"/>
      <c r="H8" s="17"/>
    </row>
    <row r="9" spans="2:8" x14ac:dyDescent="0.25">
      <c r="B9" s="14"/>
      <c r="C9" s="16"/>
      <c r="D9" s="16"/>
      <c r="E9" s="18">
        <f>H4+H5+H6</f>
        <v>0</v>
      </c>
      <c r="F9" s="19" t="s">
        <v>155</v>
      </c>
      <c r="G9" s="16"/>
    </row>
    <row r="10" spans="2:8" x14ac:dyDescent="0.25">
      <c r="B10" s="14"/>
      <c r="C10" s="16"/>
      <c r="D10" s="16"/>
      <c r="E10" s="16"/>
      <c r="F10" s="16"/>
      <c r="G10" s="16"/>
    </row>
    <row r="11" spans="2:8" x14ac:dyDescent="0.25">
      <c r="B11" s="14"/>
      <c r="C11" s="16"/>
      <c r="D11" s="16"/>
      <c r="E11" s="16"/>
      <c r="F11" s="16"/>
      <c r="G11" s="16"/>
    </row>
    <row r="12" spans="2:8" x14ac:dyDescent="0.25">
      <c r="B12" s="20" t="s">
        <v>156</v>
      </c>
      <c r="C12" s="21" t="s">
        <v>157</v>
      </c>
      <c r="D12" s="16"/>
      <c r="E12" s="16"/>
      <c r="F12" s="16"/>
    </row>
    <row r="13" spans="2:8" x14ac:dyDescent="0.25">
      <c r="B13" s="12" t="s">
        <v>120</v>
      </c>
      <c r="C13" s="101">
        <v>0</v>
      </c>
      <c r="D13" s="22"/>
      <c r="E13" s="16"/>
      <c r="F13" s="16"/>
    </row>
    <row r="14" spans="2:8" x14ac:dyDescent="0.25">
      <c r="B14" s="12" t="s">
        <v>121</v>
      </c>
      <c r="C14" s="101">
        <v>0</v>
      </c>
      <c r="D14" s="22"/>
      <c r="E14" s="16"/>
      <c r="F14" s="16"/>
    </row>
    <row r="15" spans="2:8" x14ac:dyDescent="0.25">
      <c r="B15" s="12" t="s">
        <v>122</v>
      </c>
      <c r="C15" s="101">
        <v>0</v>
      </c>
      <c r="D15" s="22"/>
      <c r="E15" s="16"/>
      <c r="F15" s="16"/>
    </row>
    <row r="16" spans="2:8" x14ac:dyDescent="0.25">
      <c r="B16" s="12" t="s">
        <v>123</v>
      </c>
      <c r="C16" s="101">
        <v>0</v>
      </c>
      <c r="D16" s="22"/>
      <c r="E16" s="16"/>
      <c r="F16" s="16"/>
    </row>
    <row r="17" spans="2:7" x14ac:dyDescent="0.25">
      <c r="B17" s="12" t="s">
        <v>124</v>
      </c>
      <c r="C17" s="101">
        <v>0</v>
      </c>
      <c r="D17" s="22"/>
      <c r="E17" s="16"/>
      <c r="F17" s="16"/>
    </row>
    <row r="18" spans="2:7" x14ac:dyDescent="0.25">
      <c r="B18" s="12" t="s">
        <v>158</v>
      </c>
      <c r="C18" s="101">
        <v>0</v>
      </c>
      <c r="D18" s="22"/>
      <c r="E18" s="16"/>
      <c r="F18" s="16"/>
    </row>
    <row r="19" spans="2:7" x14ac:dyDescent="0.25">
      <c r="B19" s="12" t="s">
        <v>159</v>
      </c>
      <c r="C19" s="101">
        <v>0</v>
      </c>
      <c r="D19" s="22"/>
      <c r="E19" s="16"/>
      <c r="F19" s="16"/>
    </row>
    <row r="20" spans="2:7" x14ac:dyDescent="0.25">
      <c r="B20" s="12" t="s">
        <v>160</v>
      </c>
      <c r="C20" s="101">
        <v>0</v>
      </c>
      <c r="D20" s="22"/>
      <c r="E20" s="16"/>
      <c r="F20" s="16"/>
    </row>
    <row r="21" spans="2:7" x14ac:dyDescent="0.25">
      <c r="B21" s="12" t="s">
        <v>161</v>
      </c>
      <c r="C21" s="101">
        <v>0</v>
      </c>
      <c r="D21" s="22"/>
      <c r="E21" s="16"/>
      <c r="F21" s="16"/>
    </row>
    <row r="22" spans="2:7" x14ac:dyDescent="0.25">
      <c r="B22" s="12" t="s">
        <v>162</v>
      </c>
      <c r="C22" s="101">
        <v>0</v>
      </c>
      <c r="D22" s="22"/>
      <c r="E22" s="16"/>
      <c r="F22" s="16"/>
    </row>
    <row r="23" spans="2:7" x14ac:dyDescent="0.25">
      <c r="C23" s="23">
        <f>SUM(C13:C22)/10</f>
        <v>0</v>
      </c>
      <c r="D23" s="24" t="s">
        <v>232</v>
      </c>
      <c r="E23" s="25"/>
      <c r="F23" s="26"/>
    </row>
    <row r="24" spans="2:7" x14ac:dyDescent="0.25">
      <c r="D24" s="27"/>
      <c r="E24" s="28"/>
      <c r="F24" s="29"/>
    </row>
    <row r="25" spans="2:7" x14ac:dyDescent="0.25">
      <c r="D25" s="26"/>
      <c r="E25" s="30"/>
      <c r="F25" s="26"/>
      <c r="G25" s="26"/>
    </row>
    <row r="26" spans="2:7" x14ac:dyDescent="0.25">
      <c r="C26" s="27"/>
      <c r="D26" s="31"/>
      <c r="E26" s="32"/>
      <c r="F26" s="28"/>
    </row>
  </sheetData>
  <sheetProtection algorithmName="SHA-512" hashValue="LDxes8ics4Gkcgc7D0qbwXL3wHNvOf58xORXx32grzWj/0rdE/IzgcMDTOc9T2CuSRbhUOjn6dQ/wEEAnVyTnw==" saltValue="OCyeP//2GEOfaOQqVUi/IQ==" spinCount="100000"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2FD8F2-B90B-465C-8834-0F30120DA082}">
  <ds:schemaRefs>
    <ds:schemaRef ds:uri="http://schemas.microsoft.com/sharepoint/v3/contenttype/forms"/>
  </ds:schemaRefs>
</ds:datastoreItem>
</file>

<file path=customXml/itemProps2.xml><?xml version="1.0" encoding="utf-8"?>
<ds:datastoreItem xmlns:ds="http://schemas.openxmlformats.org/officeDocument/2006/customXml" ds:itemID="{6151A877-2D99-4A76-8060-645157D8CE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51E841-77AB-4DF6-9B36-4A17C4198A79}">
  <ds:schemaRefs>
    <ds:schemaRef ds:uri="http://schemas.microsoft.com/office/infopath/2007/PartnerControls"/>
    <ds:schemaRef ds:uri="118699ed-b0bb-4314-a950-7636bf7a902d"/>
    <ds:schemaRef ds:uri="http://purl.org/dc/elements/1.1/"/>
    <ds:schemaRef ds:uri="http://schemas.microsoft.com/office/2006/metadata/properties"/>
    <ds:schemaRef ds:uri="df334da4-c630-45b1-95f0-858e998e8867"/>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4 Prijzenblad</vt:lpstr>
      <vt:lpstr>2. Logo's + overige aanpassing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Rouvoet</dc:creator>
  <cp:lastModifiedBy>Jolanda van der Veen</cp:lastModifiedBy>
  <dcterms:created xsi:type="dcterms:W3CDTF">2020-08-26T10:43:29Z</dcterms:created>
  <dcterms:modified xsi:type="dcterms:W3CDTF">2020-12-07T15:23:24Z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