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DATA\Inkoop\1. Lopende aanbestedingen\2020 Grondwatermonitoring\3. Nota van inlichtingen\2021-04-23\"/>
    </mc:Choice>
  </mc:AlternateContent>
  <bookViews>
    <workbookView xWindow="0" yWindow="0" windowWidth="19130" windowHeight="8400"/>
  </bookViews>
  <sheets>
    <sheet name="Prijzenblad " sheetId="2" r:id="rId1"/>
  </sheets>
  <definedNames>
    <definedName name="_xlnm.Print_Area" localSheetId="0">'Prijzenblad '!$A$1:$M$80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0" i="2" l="1"/>
  <c r="L29" i="2" l="1"/>
  <c r="H34" i="2" l="1"/>
  <c r="H18" i="2" l="1"/>
  <c r="L59" i="2" l="1"/>
  <c r="L58" i="2"/>
  <c r="L57" i="2"/>
  <c r="L56" i="2"/>
  <c r="L55" i="2"/>
  <c r="I55" i="2"/>
  <c r="L54" i="2"/>
  <c r="I54" i="2"/>
  <c r="I60" i="2" l="1"/>
  <c r="I62" i="2" s="1"/>
  <c r="I63" i="2" s="1"/>
  <c r="L60" i="2"/>
  <c r="L62" i="2" s="1"/>
  <c r="L63" i="2" s="1"/>
  <c r="L33" i="2"/>
  <c r="L32" i="2"/>
  <c r="L31" i="2"/>
  <c r="L28" i="2"/>
  <c r="L17" i="2"/>
  <c r="L64" i="2" l="1"/>
  <c r="L74" i="2" s="1"/>
  <c r="L34" i="2"/>
  <c r="L36" i="2" l="1"/>
  <c r="L38" i="2" s="1"/>
  <c r="L73" i="2" s="1"/>
  <c r="L13" i="2"/>
  <c r="L16" i="2"/>
  <c r="L15" i="2"/>
  <c r="L14" i="2"/>
  <c r="L18" i="2" l="1"/>
  <c r="L20" i="2" s="1"/>
  <c r="L22" i="2" s="1"/>
  <c r="L72" i="2" l="1"/>
  <c r="L71" i="2" s="1"/>
</calcChain>
</file>

<file path=xl/sharedStrings.xml><?xml version="1.0" encoding="utf-8"?>
<sst xmlns="http://schemas.openxmlformats.org/spreadsheetml/2006/main" count="90" uniqueCount="61">
  <si>
    <t>Code</t>
  </si>
  <si>
    <t>Omschrijving</t>
  </si>
  <si>
    <t>Eenheid</t>
  </si>
  <si>
    <t>Gewogen prijs</t>
  </si>
  <si>
    <t>uur</t>
  </si>
  <si>
    <t>omschrijving functies:</t>
  </si>
  <si>
    <t>dag</t>
  </si>
  <si>
    <t>gewogen prijs</t>
  </si>
  <si>
    <t xml:space="preserve">Het uurtarief is van toepassing op korte werkzaamheden die niet gepland zijn. Het is een all-in tarief waar reistijd en overhead inzitten. </t>
  </si>
  <si>
    <t>3 uur voor of aansluitend aan normale werktijd 25%</t>
  </si>
  <si>
    <t>Op werkdagen niet aansluitend aan of vanaf 3 uur voor/na normale werktijd en op zaterdag 50%</t>
  </si>
  <si>
    <t>Tussen zaterdag 21.00 uur en maandag 05.00 uur en op feestdagen 100%</t>
  </si>
  <si>
    <t>gewogen prijs per uur</t>
  </si>
  <si>
    <t>weging 75%</t>
  </si>
  <si>
    <t>weging 25%</t>
  </si>
  <si>
    <t>gewogen prijs p/dag (8 uur) verrekend naar uurtarief</t>
  </si>
  <si>
    <t>Inschrijftarief:</t>
  </si>
  <si>
    <t>uurtarief (ex. btw)</t>
  </si>
  <si>
    <t>De hierna te noemen Inschrijver:
……………………………………… gevestigd te: …………………..……… KvK-nummer: …………………….
of, in geval de Inschrijver een combinatie is: de Inschrijver, bestaande uit de combinanten:
a. ………………….……………… gevestigd te: …………………..……… KvK-nummer: …………………….
b. ………………….……………… gevestigd te: ………………………..… KvK-nummer: …………………….
c. ………………….……………… gevestigd te: ………………………….. KvK-nummer: …………………….
welke combinatie rechtsgeldig wordt vertegenwoordigd door haar penvoerder conform het bepaalde in par. 2.6 van de Selectieleidraad, te weten:
……………………………………… 
verklaart door ondertekening van dit biljet dat de Opdracht kan worden uitgevoerd conform zijn Inschrijving en dat geen oneigenlijk gebruik is gemaakt van de door de aanbestedende dienst gehanteerde gunnings(systematiek).</t>
  </si>
  <si>
    <t>Deze verklaring dient ondertekend te zijn door een vertegenwoordiger die ter zake de Inschrijver rechtsgeldig vertegenwoordigt.</t>
  </si>
  <si>
    <t>ex BTW; incl. transport en overhead etc.</t>
  </si>
  <si>
    <t xml:space="preserve">dagprijs(8 uur) (ex.BTW) </t>
  </si>
  <si>
    <t>Wegings percentage</t>
  </si>
  <si>
    <t>Veldmedewerker</t>
  </si>
  <si>
    <t xml:space="preserve">totaalprijs (ex.BTW) </t>
  </si>
  <si>
    <t>eenheidsprijs</t>
  </si>
  <si>
    <t>Bijlage X, Grondwatermonitoring, inschrijfbiljet - Prijzenblad</t>
  </si>
  <si>
    <t>1 peilbuis</t>
  </si>
  <si>
    <t>meerprijs verankering peilbuis in zandondergrond</t>
  </si>
  <si>
    <t>meerprijs afwerking ondergrondse peilbuis telemetrie</t>
  </si>
  <si>
    <t>Uitvraag eenheidsprijzen t.b.v. grondwatermonitoring regulier meetnet</t>
  </si>
  <si>
    <t>Uitvraag eenheidsprijzen t.b.v. grondwatermonitoring veenweide projecten</t>
  </si>
  <si>
    <t>Veldmedewerker: Verzorgd de installatie en ontmanteling van grondwatermeetpunten, voert onderhoud en reparateis uit en doet de uitleesrondes</t>
  </si>
  <si>
    <t>1 peilbuis/jaar</t>
  </si>
  <si>
    <t>Overwerktoeslagen</t>
  </si>
  <si>
    <t>Het dagtarief is voor werkzaamheden die meerdere dagen duren en die gepland zijn zoals gepland meerwerk of specialistische (extra) werkzaamheden die moelijk in een eenduidige eenheidsprijzen zijn uit te drukken te bereken. . Het is een all-in tarief waar reistijd en overhead inzitten.</t>
  </si>
  <si>
    <t>Adviseur / technisch specialist / projectmanager</t>
  </si>
  <si>
    <t>gemiddeld gewogen dagtarief planbaar en oproep inzet</t>
  </si>
  <si>
    <t>gemiddeld gewogen tarief</t>
  </si>
  <si>
    <t xml:space="preserve">Door in de gele vakken uw tarief in te vullen wordt automatisch een prijs per onderdeel bepaald en onderaan het gesommeerde en gewogen inschrijftarief berekend. </t>
  </si>
  <si>
    <t>Om een vergelijk mogelijk te maken wordt in het inschrijftarief een volle werkdag (8 uur) op basis van de gewogen uurtarieven gehanteerd</t>
  </si>
  <si>
    <t>Weging</t>
  </si>
  <si>
    <t>Uitvraag uurtarieven (buiten omschreven opdrachten/meerwerk) t.b.v. grondwatermonitoring</t>
  </si>
  <si>
    <t>ex BTW; incl. transport, uurtarieven en overhead etc.</t>
  </si>
  <si>
    <t>uurtarieven</t>
  </si>
  <si>
    <t>regulier meetnet</t>
  </si>
  <si>
    <t>veenweide projecten</t>
  </si>
  <si>
    <r>
      <rPr>
        <b/>
        <sz val="10"/>
        <color theme="1"/>
        <rFont val="Arial"/>
        <family val="2"/>
      </rPr>
      <t>Gebruiksaanwijzing</t>
    </r>
    <r>
      <rPr>
        <sz val="10"/>
        <color theme="1"/>
        <rFont val="Arial"/>
        <family val="2"/>
      </rPr>
      <t xml:space="preserve"> Het prijzenblad bestaat uit drie tabellen, namelijk: eenheidsprijzen regulier meetnet, eenheidsprijzen veenweideprojecten en uurtarieven</t>
    </r>
  </si>
  <si>
    <t>De uitvraag van de uurtarieven is met name bedoeld om prijsafspraken te maken buiten de eerder genoemde werkzaamheden. Het gaat hierbij om meerwerk/onvoorziene en kleine zaken die buiten de beschreven opdracht vallen</t>
  </si>
  <si>
    <t>Verwijderingskosten peilbuis</t>
  </si>
  <si>
    <t>Jaarlijkse kosten standalone  (installatie apparatuur, huur apparatuur, onderhoud, uitlezen, handpeilingen, datalevering aan HDSR, BRO-datalevering)</t>
  </si>
  <si>
    <t>Meerprijs inrichten meetlocatie ondergronds met telemetrie (remote/blinde drain/eigen oplossing)</t>
  </si>
  <si>
    <t>Inrichting nieuw meetpunt, blijft in eigendom HDSR (werkvoorbereiding, tot 2 meter min mv (PVC) afdichten boorgat etc, afwerking bovengronds)</t>
  </si>
  <si>
    <t>Jaarlijkse kosten telemetrie (installatie hardware in nieuw meetpunt, kosten omtrent datalevering, itc-onderhoud, huur apparatuur etc)</t>
  </si>
  <si>
    <t>In de tabellen wordt gebruik gemaakt van wegingspercentages die zijn afgeleid van de opdrachtsomschrijving. Een aspect van de prijsbepaling welke een grote omvang kent, kent een hogere weging.</t>
  </si>
  <si>
    <t>Adviseur / technisch specialist: Geeft desgevraagd advies over geschikte locaties van het meetpunt, bedenkt pratische en werkbare oplossingen voor complexe grondwatervraagstukken; projectmanagement taken</t>
  </si>
  <si>
    <t>meerprijs elke meter dieper tot 5 meter (nieuwe peilbuis)</t>
  </si>
  <si>
    <t>Conversie naar telemetrie op jaarbasis (installatie hardware in bestaande peilbuis, kosten omtrent datalevering, itc-onderhoud, huur apparatuur, handpeilingen etc)</t>
  </si>
  <si>
    <t>Inrichten nieuw bovengronds meetpunt, blijft eigendom HDSR (werkvoorbereiding, peilbuis tot 2 meter min mv (PVC) afdichten boorgat etc, afwerking bovengronds hekwerk)</t>
  </si>
  <si>
    <t>Inrichten nieuw ondergronds meetpunt, blijft eigendom HDSR (werkvoorbereiding, peilbuis tot 2 meter min mv (PVC) afdichten boorgat etc, afwerking ondergronds met grastegel)</t>
  </si>
  <si>
    <t xml:space="preserve">
De Inschrijver verklaart deze Inschrijving te doen geheel overeenkomstig alle aanbestedingsdocumentatie en de voorwaarden en documenten zoals genoemd in de Inschrijvingsleidraad, de contractstukken en Nota’s van Inlichtingen.
Gedaan op ……………………………….(datum), te………………………………………….(plaats)
De Inschrijver,
………………….……….… (handtekening) ………………….………… (naam) ………………….……….(functie)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</si>
</sst>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 #,##0.00"/>
    <numFmt numFmtId="165" formatCode="&quot;€&quot;#,##0.00_);\(&quot;€&quot;#,##0.00\)"/>
    <numFmt numFmtId="166" formatCode="_ [$€-413]\ * #,##0.00_ ;_ [$€-413]\ * \-#,##0.00_ ;_ [$€-413]\ * &quot;-&quot;??_ ;_ @_ "/>
  </numFmts>
  <fonts count="13" x14ac:knownFonts="1">
    <font>
      <sz val="10"/>
      <color theme="1"/>
      <name val="Arial"/>
      <family val="2"/>
    </font>
    <font>
      <b/>
      <sz val="14"/>
      <color theme="1"/>
      <name val="Arial"/>
      <family val="2"/>
    </font>
    <font>
      <b/>
      <sz val="10"/>
      <color rgb="FFFFFFFF"/>
      <name val="Arial"/>
      <family val="2"/>
    </font>
    <font>
      <sz val="11"/>
      <color theme="1"/>
      <name val="Calibri"/>
      <family val="2"/>
      <scheme val="minor"/>
    </font>
    <font>
      <b/>
      <sz val="11"/>
      <color theme="0"/>
      <name val="Arial"/>
      <family val="2"/>
    </font>
    <font>
      <sz val="10"/>
      <name val="Arial"/>
      <family val="2"/>
    </font>
    <font>
      <sz val="9.5"/>
      <color theme="1"/>
      <name val="Arial"/>
      <family val="2"/>
    </font>
    <font>
      <sz val="11"/>
      <name val="Arial"/>
      <family val="2"/>
    </font>
    <font>
      <sz val="10"/>
      <color theme="1"/>
      <name val="Arial"/>
      <family val="2"/>
    </font>
    <font>
      <sz val="10"/>
      <color theme="0"/>
      <name val="Arial"/>
      <family val="2"/>
    </font>
    <font>
      <b/>
      <sz val="10"/>
      <color theme="1"/>
      <name val="Arial"/>
      <family val="2"/>
    </font>
    <font>
      <b/>
      <sz val="12"/>
      <color theme="1"/>
      <name val="Arial"/>
      <family val="2"/>
    </font>
    <font>
      <sz val="9"/>
      <color theme="1"/>
      <name val="Arial"/>
      <family val="2"/>
    </font>
  </fonts>
  <fills count="10">
    <fill>
      <patternFill patternType="none"/>
    </fill>
    <fill>
      <patternFill patternType="gray125"/>
    </fill>
    <fill>
      <patternFill patternType="solid">
        <fgColor rgb="FFFF5D5D"/>
        <bgColor indexed="64"/>
      </patternFill>
    </fill>
    <fill>
      <patternFill patternType="solid">
        <fgColor rgb="FF0070C0"/>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rgb="FFFFC000"/>
        <bgColor indexed="64"/>
      </patternFill>
    </fill>
  </fills>
  <borders count="23">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left>
      <right style="medium">
        <color indexed="64"/>
      </right>
      <top style="thin">
        <color theme="0"/>
      </top>
      <bottom style="thin">
        <color theme="0"/>
      </bottom>
      <diagonal/>
    </border>
    <border>
      <left style="thin">
        <color indexed="64"/>
      </left>
      <right/>
      <top/>
      <bottom style="thin">
        <color indexed="64"/>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s>
  <cellStyleXfs count="4">
    <xf numFmtId="0" fontId="0" fillId="0" borderId="0"/>
    <xf numFmtId="0" fontId="3" fillId="0" borderId="0"/>
    <xf numFmtId="0" fontId="5" fillId="0" borderId="0"/>
    <xf numFmtId="9" fontId="8" fillId="0" borderId="0" applyFont="0" applyFill="0" applyBorder="0" applyAlignment="0" applyProtection="0"/>
  </cellStyleXfs>
  <cellXfs count="84">
    <xf numFmtId="0" fontId="0" fillId="0" borderId="0" xfId="0"/>
    <xf numFmtId="0" fontId="0" fillId="0" borderId="0" xfId="0" applyProtection="1"/>
    <xf numFmtId="0" fontId="11" fillId="0" borderId="0" xfId="0" applyFont="1" applyProtection="1"/>
    <xf numFmtId="166" fontId="0" fillId="0" borderId="0" xfId="0" applyNumberFormat="1" applyProtection="1"/>
    <xf numFmtId="0" fontId="0" fillId="0" borderId="0" xfId="0" applyBorder="1" applyProtection="1"/>
    <xf numFmtId="0" fontId="1" fillId="0" borderId="11" xfId="0" applyFont="1" applyBorder="1" applyAlignment="1" applyProtection="1">
      <alignment horizontal="center"/>
    </xf>
    <xf numFmtId="166" fontId="0" fillId="0" borderId="12" xfId="0" applyNumberFormat="1" applyBorder="1" applyProtection="1"/>
    <xf numFmtId="0" fontId="2" fillId="2" borderId="13" xfId="0" applyFont="1" applyFill="1" applyBorder="1" applyAlignment="1" applyProtection="1">
      <alignment vertical="center"/>
    </xf>
    <xf numFmtId="0" fontId="2" fillId="2" borderId="3" xfId="0" applyFont="1" applyFill="1" applyBorder="1" applyAlignment="1" applyProtection="1">
      <alignment vertical="center"/>
    </xf>
    <xf numFmtId="0" fontId="2" fillId="2" borderId="3" xfId="0" applyFont="1" applyFill="1" applyBorder="1" applyAlignment="1" applyProtection="1">
      <alignment horizontal="center" vertical="center"/>
    </xf>
    <xf numFmtId="0" fontId="2" fillId="2" borderId="3"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xf>
    <xf numFmtId="166" fontId="2" fillId="2" borderId="14" xfId="0" applyNumberFormat="1" applyFont="1" applyFill="1" applyBorder="1" applyAlignment="1" applyProtection="1">
      <alignment horizontal="center" vertical="center"/>
    </xf>
    <xf numFmtId="0" fontId="9" fillId="3" borderId="1" xfId="0" applyFont="1" applyFill="1" applyBorder="1" applyAlignment="1" applyProtection="1">
      <alignment horizontal="center"/>
    </xf>
    <xf numFmtId="0" fontId="9" fillId="3" borderId="17" xfId="0" applyFont="1" applyFill="1" applyBorder="1" applyAlignment="1" applyProtection="1">
      <alignment horizontal="center"/>
    </xf>
    <xf numFmtId="166" fontId="9" fillId="3" borderId="15" xfId="0" applyNumberFormat="1" applyFont="1" applyFill="1" applyBorder="1" applyAlignment="1" applyProtection="1">
      <alignment horizontal="center"/>
    </xf>
    <xf numFmtId="0" fontId="0" fillId="0" borderId="6" xfId="0" applyFill="1" applyBorder="1" applyAlignment="1" applyProtection="1">
      <alignment horizontal="center"/>
    </xf>
    <xf numFmtId="0" fontId="5" fillId="0" borderId="2" xfId="1" applyFont="1" applyBorder="1" applyProtection="1"/>
    <xf numFmtId="0" fontId="5" fillId="0" borderId="2" xfId="1" applyFont="1" applyBorder="1" applyAlignment="1" applyProtection="1">
      <alignment horizontal="center"/>
    </xf>
    <xf numFmtId="0" fontId="0" fillId="0" borderId="2" xfId="0" applyBorder="1" applyProtection="1"/>
    <xf numFmtId="0" fontId="7" fillId="6" borderId="4" xfId="1" applyFont="1" applyFill="1" applyBorder="1" applyAlignment="1" applyProtection="1">
      <alignment horizontal="center"/>
    </xf>
    <xf numFmtId="0" fontId="0" fillId="6" borderId="5" xfId="0" applyFill="1" applyBorder="1" applyProtection="1"/>
    <xf numFmtId="0" fontId="5" fillId="6" borderId="5" xfId="1" applyFont="1" applyFill="1" applyBorder="1" applyAlignment="1" applyProtection="1">
      <alignment horizontal="center"/>
    </xf>
    <xf numFmtId="164" fontId="6" fillId="8" borderId="2" xfId="0" applyNumberFormat="1" applyFont="1" applyFill="1" applyBorder="1" applyAlignment="1" applyProtection="1">
      <alignment horizontal="center" vertical="center"/>
    </xf>
    <xf numFmtId="164" fontId="6" fillId="6" borderId="5" xfId="0" applyNumberFormat="1" applyFont="1" applyFill="1" applyBorder="1" applyAlignment="1" applyProtection="1">
      <alignment horizontal="center" vertical="center"/>
    </xf>
    <xf numFmtId="9" fontId="0" fillId="0" borderId="2" xfId="0" applyNumberFormat="1" applyBorder="1" applyAlignment="1" applyProtection="1">
      <alignment horizontal="center"/>
    </xf>
    <xf numFmtId="0" fontId="5" fillId="5" borderId="8" xfId="0" applyFont="1" applyFill="1" applyBorder="1" applyAlignment="1" applyProtection="1">
      <alignment horizontal="right"/>
    </xf>
    <xf numFmtId="164" fontId="0" fillId="0" borderId="2" xfId="0" applyNumberFormat="1" applyBorder="1" applyAlignment="1" applyProtection="1">
      <alignment horizontal="center"/>
    </xf>
    <xf numFmtId="164" fontId="0" fillId="0" borderId="18" xfId="0" applyNumberFormat="1" applyBorder="1" applyAlignment="1" applyProtection="1">
      <alignment horizontal="center"/>
    </xf>
    <xf numFmtId="166" fontId="0" fillId="0" borderId="7" xfId="0" applyNumberFormat="1" applyBorder="1" applyAlignment="1" applyProtection="1">
      <alignment horizontal="center"/>
    </xf>
    <xf numFmtId="164" fontId="5" fillId="5" borderId="8" xfId="0" applyNumberFormat="1" applyFont="1" applyFill="1" applyBorder="1" applyAlignment="1" applyProtection="1">
      <alignment horizontal="center"/>
    </xf>
    <xf numFmtId="164" fontId="5" fillId="5" borderId="19" xfId="0" applyNumberFormat="1" applyFont="1" applyFill="1" applyBorder="1" applyAlignment="1" applyProtection="1">
      <alignment horizontal="center"/>
    </xf>
    <xf numFmtId="166" fontId="5" fillId="5" borderId="9" xfId="0" applyNumberFormat="1" applyFont="1" applyFill="1" applyBorder="1" applyAlignment="1" applyProtection="1">
      <alignment horizontal="center"/>
    </xf>
    <xf numFmtId="164" fontId="0" fillId="6" borderId="20" xfId="0" applyNumberFormat="1" applyFill="1" applyBorder="1" applyAlignment="1" applyProtection="1">
      <alignment vertical="center"/>
    </xf>
    <xf numFmtId="0" fontId="0" fillId="0" borderId="0" xfId="0" applyFill="1" applyProtection="1"/>
    <xf numFmtId="0" fontId="0" fillId="6" borderId="18" xfId="0" applyFill="1" applyBorder="1" applyAlignment="1" applyProtection="1">
      <alignment horizontal="right" wrapText="1"/>
    </xf>
    <xf numFmtId="166" fontId="0" fillId="6" borderId="20" xfId="0" applyNumberFormat="1" applyFill="1" applyBorder="1" applyAlignment="1" applyProtection="1">
      <alignment horizontal="right" vertical="center"/>
    </xf>
    <xf numFmtId="164" fontId="0" fillId="7" borderId="0" xfId="0" applyNumberFormat="1" applyFill="1" applyProtection="1"/>
    <xf numFmtId="0" fontId="0" fillId="7" borderId="0" xfId="0" applyFill="1" applyProtection="1"/>
    <xf numFmtId="0" fontId="0" fillId="7" borderId="0" xfId="0" applyFill="1" applyAlignment="1" applyProtection="1">
      <alignment horizontal="right"/>
    </xf>
    <xf numFmtId="166" fontId="0" fillId="7" borderId="0" xfId="0" applyNumberFormat="1" applyFill="1" applyProtection="1"/>
    <xf numFmtId="0" fontId="0" fillId="7" borderId="21" xfId="0" applyFill="1" applyBorder="1" applyProtection="1"/>
    <xf numFmtId="0" fontId="0" fillId="7" borderId="21" xfId="0" applyFill="1" applyBorder="1" applyAlignment="1" applyProtection="1">
      <alignment horizontal="right"/>
    </xf>
    <xf numFmtId="166" fontId="10" fillId="7" borderId="20" xfId="0" applyNumberFormat="1" applyFont="1" applyFill="1" applyBorder="1" applyProtection="1"/>
    <xf numFmtId="0" fontId="0" fillId="0" borderId="0" xfId="0" applyAlignment="1" applyProtection="1">
      <alignment horizontal="right"/>
    </xf>
    <xf numFmtId="166" fontId="0" fillId="0" borderId="0" xfId="0" applyNumberFormat="1" applyAlignment="1" applyProtection="1">
      <alignment horizontal="right"/>
    </xf>
    <xf numFmtId="0" fontId="0" fillId="6" borderId="2" xfId="0" applyFill="1" applyBorder="1" applyProtection="1"/>
    <xf numFmtId="0" fontId="0" fillId="6" borderId="18" xfId="0" applyFill="1" applyBorder="1" applyAlignment="1" applyProtection="1">
      <alignment horizontal="right" vertical="center"/>
    </xf>
    <xf numFmtId="0" fontId="0" fillId="7" borderId="18" xfId="0" applyFill="1" applyBorder="1" applyProtection="1"/>
    <xf numFmtId="0" fontId="5" fillId="0" borderId="0" xfId="1" applyFont="1" applyFill="1" applyBorder="1" applyProtection="1"/>
    <xf numFmtId="9" fontId="0" fillId="0" borderId="2" xfId="0" applyNumberFormat="1" applyBorder="1" applyAlignment="1" applyProtection="1">
      <alignment horizontal="center" vertical="center"/>
    </xf>
    <xf numFmtId="164" fontId="0" fillId="0" borderId="2" xfId="0" applyNumberFormat="1" applyBorder="1" applyAlignment="1" applyProtection="1">
      <alignment horizontal="center" vertical="center"/>
    </xf>
    <xf numFmtId="164" fontId="0" fillId="0" borderId="18" xfId="0" applyNumberFormat="1" applyBorder="1" applyAlignment="1" applyProtection="1">
      <alignment horizontal="center" vertical="center"/>
    </xf>
    <xf numFmtId="166" fontId="0" fillId="0" borderId="7" xfId="0" applyNumberFormat="1" applyBorder="1" applyAlignment="1" applyProtection="1">
      <alignment horizontal="center" vertical="center"/>
    </xf>
    <xf numFmtId="166" fontId="0" fillId="6" borderId="20" xfId="0" applyNumberFormat="1" applyFill="1" applyBorder="1" applyProtection="1"/>
    <xf numFmtId="0" fontId="11" fillId="7" borderId="0" xfId="0" applyFont="1" applyFill="1" applyProtection="1"/>
    <xf numFmtId="166" fontId="11" fillId="7" borderId="0" xfId="0" applyNumberFormat="1" applyFont="1" applyFill="1" applyProtection="1"/>
    <xf numFmtId="164" fontId="6" fillId="4" borderId="2" xfId="0" applyNumberFormat="1" applyFont="1" applyFill="1" applyBorder="1" applyAlignment="1" applyProtection="1">
      <alignment horizontal="center" vertical="center"/>
      <protection locked="0"/>
    </xf>
    <xf numFmtId="165" fontId="6" fillId="4" borderId="2" xfId="0" applyNumberFormat="1" applyFont="1" applyFill="1" applyBorder="1" applyAlignment="1" applyProtection="1">
      <alignment horizontal="center" vertical="center"/>
      <protection locked="0"/>
    </xf>
    <xf numFmtId="0" fontId="5" fillId="0" borderId="0" xfId="2"/>
    <xf numFmtId="0" fontId="0" fillId="0" borderId="22" xfId="0" applyFill="1" applyBorder="1" applyAlignment="1" applyProtection="1">
      <alignment horizontal="center"/>
    </xf>
    <xf numFmtId="0" fontId="7" fillId="0" borderId="22" xfId="1" applyFont="1" applyBorder="1" applyAlignment="1" applyProtection="1">
      <alignment horizontal="center"/>
    </xf>
    <xf numFmtId="0" fontId="5" fillId="0" borderId="2" xfId="2" applyBorder="1"/>
    <xf numFmtId="0" fontId="5" fillId="0" borderId="2" xfId="2" applyBorder="1" applyAlignment="1">
      <alignment wrapText="1"/>
    </xf>
    <xf numFmtId="0" fontId="5" fillId="0" borderId="2" xfId="2" applyBorder="1" applyAlignment="1">
      <alignment vertical="top" wrapText="1"/>
    </xf>
    <xf numFmtId="0" fontId="0" fillId="0" borderId="0" xfId="0" applyAlignment="1" applyProtection="1">
      <alignment horizontal="left" vertical="top" wrapText="1"/>
      <protection locked="0"/>
    </xf>
    <xf numFmtId="0" fontId="1" fillId="0" borderId="11" xfId="0" applyFont="1" applyBorder="1" applyAlignment="1" applyProtection="1">
      <alignment horizontal="center"/>
    </xf>
    <xf numFmtId="0" fontId="5" fillId="0" borderId="0" xfId="1" applyFont="1" applyFill="1" applyBorder="1" applyAlignment="1" applyProtection="1"/>
    <xf numFmtId="0" fontId="0" fillId="0" borderId="0" xfId="0" applyAlignment="1" applyProtection="1"/>
    <xf numFmtId="0" fontId="0" fillId="0" borderId="0" xfId="0" applyAlignment="1" applyProtection="1">
      <alignment vertical="top"/>
    </xf>
    <xf numFmtId="9" fontId="0" fillId="7" borderId="0" xfId="3" applyFont="1" applyFill="1" applyProtection="1"/>
    <xf numFmtId="9" fontId="6" fillId="6" borderId="5" xfId="3" applyFont="1" applyFill="1" applyBorder="1" applyAlignment="1" applyProtection="1">
      <alignment horizontal="center" vertical="center"/>
    </xf>
    <xf numFmtId="9" fontId="5" fillId="5" borderId="8" xfId="0" applyNumberFormat="1" applyFont="1" applyFill="1" applyBorder="1" applyAlignment="1" applyProtection="1">
      <alignment horizontal="right"/>
    </xf>
    <xf numFmtId="0" fontId="12" fillId="0" borderId="0" xfId="0" applyFont="1" applyAlignment="1" applyProtection="1">
      <alignment horizontal="left" vertical="top" wrapText="1"/>
    </xf>
    <xf numFmtId="0" fontId="1" fillId="0" borderId="10" xfId="0" applyFont="1" applyBorder="1" applyAlignment="1" applyProtection="1">
      <alignment horizontal="center"/>
    </xf>
    <xf numFmtId="0" fontId="1" fillId="0" borderId="11" xfId="0" applyFont="1" applyBorder="1" applyAlignment="1" applyProtection="1">
      <alignment horizontal="center"/>
    </xf>
    <xf numFmtId="0" fontId="4" fillId="3" borderId="6" xfId="1" applyFont="1" applyFill="1" applyBorder="1" applyAlignment="1" applyProtection="1">
      <alignment horizontal="left"/>
    </xf>
    <xf numFmtId="0" fontId="4" fillId="3" borderId="2" xfId="1" applyFont="1" applyFill="1" applyBorder="1" applyAlignment="1" applyProtection="1">
      <alignment horizontal="left"/>
    </xf>
    <xf numFmtId="0" fontId="0" fillId="0" borderId="0" xfId="0" applyAlignment="1" applyProtection="1">
      <alignment horizontal="left" vertical="center" wrapText="1"/>
    </xf>
    <xf numFmtId="0" fontId="4" fillId="3" borderId="6" xfId="1" applyFont="1" applyFill="1" applyBorder="1" applyAlignment="1" applyProtection="1">
      <alignment horizontal="left" wrapText="1"/>
    </xf>
    <xf numFmtId="0" fontId="4" fillId="3" borderId="2" xfId="1" applyFont="1" applyFill="1" applyBorder="1" applyAlignment="1" applyProtection="1">
      <alignment horizontal="left" wrapText="1"/>
    </xf>
    <xf numFmtId="0" fontId="0" fillId="9" borderId="0" xfId="0" applyFill="1" applyAlignment="1" applyProtection="1">
      <alignment horizontal="left" vertical="center" wrapText="1"/>
    </xf>
    <xf numFmtId="0" fontId="0" fillId="9" borderId="0" xfId="0" applyFill="1" applyAlignment="1" applyProtection="1">
      <alignment horizontal="left" vertical="center"/>
    </xf>
    <xf numFmtId="0" fontId="0" fillId="0" borderId="0" xfId="0" applyAlignment="1" applyProtection="1">
      <alignment horizontal="left" vertical="top" wrapText="1"/>
      <protection locked="0"/>
    </xf>
  </cellXfs>
  <cellStyles count="4">
    <cellStyle name="Procent" xfId="3" builtinId="5"/>
    <cellStyle name="Standaard" xfId="0" builtinId="0"/>
    <cellStyle name="Standaard 2" xfId="2"/>
    <cellStyle name="Standaard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79"/>
  <sheetViews>
    <sheetView tabSelected="1" view="pageBreakPreview" topLeftCell="A70" zoomScaleNormal="100" zoomScaleSheetLayoutView="100" workbookViewId="0">
      <selection activeCell="G72" sqref="G72"/>
    </sheetView>
  </sheetViews>
  <sheetFormatPr defaultColWidth="8.7265625" defaultRowHeight="12.5" x14ac:dyDescent="0.25"/>
  <cols>
    <col min="1" max="1" width="3.1796875" style="1" customWidth="1"/>
    <col min="2" max="2" width="8.7265625" style="1"/>
    <col min="3" max="3" width="45.7265625" style="1" customWidth="1"/>
    <col min="4" max="4" width="11.81640625" style="1" customWidth="1"/>
    <col min="5" max="5" width="10.81640625" style="1" customWidth="1"/>
    <col min="6" max="6" width="8" style="1" bestFit="1" customWidth="1"/>
    <col min="7" max="7" width="14.54296875" style="1" customWidth="1"/>
    <col min="8" max="8" width="12.453125" style="1" customWidth="1"/>
    <col min="9" max="9" width="13.7265625" style="1" bestFit="1" customWidth="1"/>
    <col min="10" max="10" width="9.54296875" style="1" bestFit="1" customWidth="1"/>
    <col min="11" max="11" width="22.1796875" style="1" customWidth="1"/>
    <col min="12" max="12" width="15.453125" style="3" customWidth="1"/>
    <col min="13" max="13" width="20.453125" style="1" customWidth="1"/>
    <col min="14" max="16384" width="8.7265625" style="1"/>
  </cols>
  <sheetData>
    <row r="1" spans="2:12" ht="11.25" customHeight="1" x14ac:dyDescent="0.25"/>
    <row r="2" spans="2:12" ht="15.5" x14ac:dyDescent="0.35">
      <c r="C2" s="2" t="s">
        <v>26</v>
      </c>
    </row>
    <row r="4" spans="2:12" ht="220.5" customHeight="1" x14ac:dyDescent="0.25">
      <c r="C4" s="83" t="s">
        <v>18</v>
      </c>
      <c r="D4" s="83"/>
      <c r="E4" s="83"/>
      <c r="F4" s="83"/>
      <c r="G4" s="83"/>
      <c r="H4" s="83"/>
      <c r="I4" s="83"/>
      <c r="J4" s="83"/>
      <c r="K4" s="83"/>
    </row>
    <row r="5" spans="2:12" ht="13" x14ac:dyDescent="0.25">
      <c r="B5" s="82" t="s">
        <v>47</v>
      </c>
      <c r="C5" s="82"/>
      <c r="D5" s="82"/>
      <c r="E5" s="82"/>
      <c r="F5" s="82"/>
      <c r="G5" s="82"/>
      <c r="H5" s="82"/>
      <c r="I5" s="82"/>
      <c r="J5" s="82"/>
      <c r="K5" s="82"/>
      <c r="L5" s="82"/>
    </row>
    <row r="6" spans="2:12" x14ac:dyDescent="0.25">
      <c r="B6" s="82" t="s">
        <v>39</v>
      </c>
      <c r="C6" s="82"/>
      <c r="D6" s="82"/>
      <c r="E6" s="82"/>
      <c r="F6" s="82"/>
      <c r="G6" s="82"/>
      <c r="H6" s="82"/>
      <c r="I6" s="82"/>
      <c r="J6" s="82"/>
      <c r="K6" s="82"/>
      <c r="L6" s="82"/>
    </row>
    <row r="7" spans="2:12" ht="25.5" customHeight="1" x14ac:dyDescent="0.25">
      <c r="B7" s="81" t="s">
        <v>54</v>
      </c>
      <c r="C7" s="81"/>
      <c r="D7" s="81"/>
      <c r="E7" s="81"/>
      <c r="F7" s="81"/>
      <c r="G7" s="81"/>
      <c r="H7" s="81"/>
      <c r="I7" s="81"/>
      <c r="J7" s="81"/>
      <c r="K7" s="81"/>
      <c r="L7" s="81"/>
    </row>
    <row r="9" spans="2:12" ht="13" thickBot="1" x14ac:dyDescent="0.3"/>
    <row r="10" spans="2:12" ht="18.5" thickBot="1" x14ac:dyDescent="0.45">
      <c r="B10" s="74" t="s">
        <v>30</v>
      </c>
      <c r="C10" s="75"/>
      <c r="D10" s="75"/>
      <c r="E10" s="75"/>
      <c r="F10" s="75"/>
      <c r="G10" s="75"/>
      <c r="H10" s="75"/>
      <c r="I10" s="75"/>
      <c r="J10" s="5"/>
      <c r="K10" s="5"/>
      <c r="L10" s="6"/>
    </row>
    <row r="11" spans="2:12" ht="26" x14ac:dyDescent="0.25">
      <c r="B11" s="7" t="s">
        <v>0</v>
      </c>
      <c r="C11" s="8" t="s">
        <v>1</v>
      </c>
      <c r="D11" s="9" t="s">
        <v>2</v>
      </c>
      <c r="E11" s="10"/>
      <c r="F11" s="9"/>
      <c r="G11" s="10" t="s">
        <v>24</v>
      </c>
      <c r="H11" s="10" t="s">
        <v>22</v>
      </c>
      <c r="I11" s="9"/>
      <c r="J11" s="11"/>
      <c r="K11" s="11"/>
      <c r="L11" s="12" t="s">
        <v>3</v>
      </c>
    </row>
    <row r="12" spans="2:12" ht="14" x14ac:dyDescent="0.3">
      <c r="B12" s="76"/>
      <c r="C12" s="77"/>
      <c r="D12" s="77"/>
      <c r="E12" s="77"/>
      <c r="F12" s="77"/>
      <c r="G12" s="77"/>
      <c r="H12" s="77"/>
      <c r="I12" s="13"/>
      <c r="J12" s="14"/>
      <c r="K12" s="14"/>
      <c r="L12" s="15"/>
    </row>
    <row r="13" spans="2:12" ht="50" x14ac:dyDescent="0.25">
      <c r="B13" s="16">
        <v>1</v>
      </c>
      <c r="C13" s="63" t="s">
        <v>57</v>
      </c>
      <c r="D13" s="18" t="s">
        <v>33</v>
      </c>
      <c r="E13" s="62"/>
      <c r="F13" s="23"/>
      <c r="G13" s="58"/>
      <c r="H13" s="50">
        <v>0.95</v>
      </c>
      <c r="I13" s="51"/>
      <c r="J13" s="52"/>
      <c r="K13" s="52"/>
      <c r="L13" s="53">
        <f>H13*G13</f>
        <v>0</v>
      </c>
    </row>
    <row r="14" spans="2:12" ht="37.5" x14ac:dyDescent="0.25">
      <c r="B14" s="16">
        <v>3</v>
      </c>
      <c r="C14" s="63" t="s">
        <v>52</v>
      </c>
      <c r="D14" s="18" t="s">
        <v>27</v>
      </c>
      <c r="E14" s="62"/>
      <c r="F14" s="23"/>
      <c r="G14" s="58"/>
      <c r="H14" s="25">
        <v>0.02</v>
      </c>
      <c r="I14" s="27"/>
      <c r="J14" s="28"/>
      <c r="K14" s="28"/>
      <c r="L14" s="29">
        <f t="shared" ref="L14:L16" si="0">H14*G14</f>
        <v>0</v>
      </c>
    </row>
    <row r="15" spans="2:12" ht="25" x14ac:dyDescent="0.25">
      <c r="B15" s="16">
        <v>4</v>
      </c>
      <c r="C15" s="63" t="s">
        <v>56</v>
      </c>
      <c r="D15" s="18" t="s">
        <v>27</v>
      </c>
      <c r="E15" s="62"/>
      <c r="F15" s="23"/>
      <c r="G15" s="58"/>
      <c r="H15" s="25">
        <v>0.01</v>
      </c>
      <c r="I15" s="27"/>
      <c r="J15" s="28"/>
      <c r="K15" s="28"/>
      <c r="L15" s="29">
        <f t="shared" si="0"/>
        <v>0</v>
      </c>
    </row>
    <row r="16" spans="2:12" x14ac:dyDescent="0.25">
      <c r="B16" s="16">
        <v>5</v>
      </c>
      <c r="C16" s="63" t="s">
        <v>28</v>
      </c>
      <c r="D16" s="18" t="s">
        <v>27</v>
      </c>
      <c r="E16" s="62"/>
      <c r="F16" s="23"/>
      <c r="G16" s="58"/>
      <c r="H16" s="25">
        <v>0.01</v>
      </c>
      <c r="I16" s="27"/>
      <c r="J16" s="28"/>
      <c r="K16" s="28"/>
      <c r="L16" s="29">
        <f t="shared" si="0"/>
        <v>0</v>
      </c>
    </row>
    <row r="17" spans="2:12" x14ac:dyDescent="0.25">
      <c r="B17" s="16">
        <v>7</v>
      </c>
      <c r="C17" s="63" t="s">
        <v>29</v>
      </c>
      <c r="D17" s="18" t="s">
        <v>27</v>
      </c>
      <c r="E17" s="62"/>
      <c r="F17" s="23"/>
      <c r="G17" s="58"/>
      <c r="H17" s="25">
        <v>0.01</v>
      </c>
      <c r="I17" s="51"/>
      <c r="J17" s="52"/>
      <c r="K17" s="52"/>
      <c r="L17" s="53">
        <f t="shared" ref="L17" si="1">H17*G17</f>
        <v>0</v>
      </c>
    </row>
    <row r="18" spans="2:12" ht="14.5" thickBot="1" x14ac:dyDescent="0.35">
      <c r="B18" s="20"/>
      <c r="C18" s="21"/>
      <c r="D18" s="22"/>
      <c r="E18" s="24"/>
      <c r="F18" s="24"/>
      <c r="G18" s="24"/>
      <c r="H18" s="71">
        <f>SUM(H13:H17)</f>
        <v>1</v>
      </c>
      <c r="I18" s="30"/>
      <c r="J18" s="31"/>
      <c r="K18" s="26" t="s">
        <v>7</v>
      </c>
      <c r="L18" s="32">
        <f>SUM(L13:L17)</f>
        <v>0</v>
      </c>
    </row>
    <row r="20" spans="2:12" x14ac:dyDescent="0.25">
      <c r="G20" s="59"/>
      <c r="H20" s="59"/>
      <c r="I20" s="59"/>
      <c r="J20" s="59"/>
      <c r="K20" s="35" t="s">
        <v>25</v>
      </c>
      <c r="L20" s="54">
        <f>L18</f>
        <v>0</v>
      </c>
    </row>
    <row r="21" spans="2:12" x14ac:dyDescent="0.25">
      <c r="G21" s="59"/>
      <c r="H21" s="59"/>
      <c r="I21" s="59"/>
      <c r="J21" s="59"/>
      <c r="K21" s="39"/>
      <c r="L21" s="40"/>
    </row>
    <row r="22" spans="2:12" ht="13" x14ac:dyDescent="0.3">
      <c r="G22" s="59"/>
      <c r="H22" s="59"/>
      <c r="I22" s="59"/>
      <c r="J22" s="59"/>
      <c r="K22" s="42" t="s">
        <v>38</v>
      </c>
      <c r="L22" s="43">
        <f>L20</f>
        <v>0</v>
      </c>
    </row>
    <row r="23" spans="2:12" x14ac:dyDescent="0.25">
      <c r="K23" s="44"/>
      <c r="L23" s="45" t="s">
        <v>43</v>
      </c>
    </row>
    <row r="24" spans="2:12" ht="13" thickBot="1" x14ac:dyDescent="0.3">
      <c r="K24" s="44"/>
      <c r="L24" s="45"/>
    </row>
    <row r="25" spans="2:12" ht="18.5" thickBot="1" x14ac:dyDescent="0.45">
      <c r="B25" s="74" t="s">
        <v>31</v>
      </c>
      <c r="C25" s="75"/>
      <c r="D25" s="75"/>
      <c r="E25" s="75"/>
      <c r="F25" s="75"/>
      <c r="G25" s="75"/>
      <c r="H25" s="75"/>
      <c r="I25" s="75"/>
      <c r="J25" s="5"/>
      <c r="K25" s="5"/>
      <c r="L25" s="6"/>
    </row>
    <row r="26" spans="2:12" ht="26" x14ac:dyDescent="0.25">
      <c r="B26" s="7" t="s">
        <v>0</v>
      </c>
      <c r="C26" s="8" t="s">
        <v>1</v>
      </c>
      <c r="D26" s="9" t="s">
        <v>2</v>
      </c>
      <c r="E26" s="10"/>
      <c r="F26" s="9"/>
      <c r="G26" s="10" t="s">
        <v>24</v>
      </c>
      <c r="H26" s="10" t="s">
        <v>22</v>
      </c>
      <c r="I26" s="9"/>
      <c r="J26" s="11"/>
      <c r="K26" s="11"/>
      <c r="L26" s="12" t="s">
        <v>3</v>
      </c>
    </row>
    <row r="27" spans="2:12" ht="14" x14ac:dyDescent="0.3">
      <c r="B27" s="76"/>
      <c r="C27" s="77"/>
      <c r="D27" s="77"/>
      <c r="E27" s="77"/>
      <c r="F27" s="77"/>
      <c r="G27" s="77"/>
      <c r="H27" s="77"/>
      <c r="I27" s="13"/>
      <c r="J27" s="14"/>
      <c r="K27" s="14"/>
      <c r="L27" s="15"/>
    </row>
    <row r="28" spans="2:12" ht="50" x14ac:dyDescent="0.25">
      <c r="B28" s="16">
        <v>1</v>
      </c>
      <c r="C28" s="64" t="s">
        <v>59</v>
      </c>
      <c r="D28" s="18" t="s">
        <v>27</v>
      </c>
      <c r="E28" s="62"/>
      <c r="F28" s="23"/>
      <c r="G28" s="58"/>
      <c r="H28" s="25">
        <v>0.25</v>
      </c>
      <c r="I28" s="27"/>
      <c r="J28" s="28"/>
      <c r="K28" s="28"/>
      <c r="L28" s="29">
        <f>H28*G28</f>
        <v>0</v>
      </c>
    </row>
    <row r="29" spans="2:12" x14ac:dyDescent="0.25">
      <c r="B29" s="16">
        <v>2</v>
      </c>
      <c r="C29" s="64" t="s">
        <v>49</v>
      </c>
      <c r="D29" s="18" t="s">
        <v>27</v>
      </c>
      <c r="E29" s="62"/>
      <c r="F29" s="23"/>
      <c r="G29" s="58"/>
      <c r="H29" s="25">
        <v>0.05</v>
      </c>
      <c r="I29" s="27"/>
      <c r="J29" s="28"/>
      <c r="K29" s="28"/>
      <c r="L29" s="29">
        <f>H29*G29</f>
        <v>0</v>
      </c>
    </row>
    <row r="30" spans="2:12" ht="50" x14ac:dyDescent="0.25">
      <c r="B30" s="16">
        <v>3</v>
      </c>
      <c r="C30" s="64" t="s">
        <v>58</v>
      </c>
      <c r="D30" s="18"/>
      <c r="E30" s="62"/>
      <c r="F30" s="23"/>
      <c r="G30" s="58"/>
      <c r="H30" s="25">
        <v>0.05</v>
      </c>
      <c r="I30" s="27"/>
      <c r="J30" s="28"/>
      <c r="K30" s="28"/>
      <c r="L30" s="29">
        <f>H30*G30</f>
        <v>0</v>
      </c>
    </row>
    <row r="31" spans="2:12" ht="25" x14ac:dyDescent="0.25">
      <c r="B31" s="16">
        <v>4</v>
      </c>
      <c r="C31" s="64" t="s">
        <v>51</v>
      </c>
      <c r="D31" s="18" t="s">
        <v>27</v>
      </c>
      <c r="E31" s="62"/>
      <c r="F31" s="23"/>
      <c r="G31" s="58"/>
      <c r="H31" s="25">
        <v>0.05</v>
      </c>
      <c r="I31" s="27"/>
      <c r="J31" s="28"/>
      <c r="K31" s="28"/>
      <c r="L31" s="29">
        <f t="shared" ref="L31:L33" si="2">H31*G31</f>
        <v>0</v>
      </c>
    </row>
    <row r="32" spans="2:12" ht="37.5" x14ac:dyDescent="0.25">
      <c r="B32" s="16">
        <v>5</v>
      </c>
      <c r="C32" s="64" t="s">
        <v>50</v>
      </c>
      <c r="D32" s="18" t="s">
        <v>33</v>
      </c>
      <c r="E32" s="62"/>
      <c r="F32" s="23"/>
      <c r="G32" s="58"/>
      <c r="H32" s="25">
        <v>0.4</v>
      </c>
      <c r="I32" s="27"/>
      <c r="J32" s="28"/>
      <c r="K32" s="28"/>
      <c r="L32" s="29">
        <f t="shared" si="2"/>
        <v>0</v>
      </c>
    </row>
    <row r="33" spans="2:12" ht="37.5" x14ac:dyDescent="0.25">
      <c r="B33" s="16">
        <v>6</v>
      </c>
      <c r="C33" s="64" t="s">
        <v>53</v>
      </c>
      <c r="D33" s="18" t="s">
        <v>33</v>
      </c>
      <c r="E33" s="62"/>
      <c r="F33" s="23"/>
      <c r="G33" s="58"/>
      <c r="H33" s="25">
        <v>0.2</v>
      </c>
      <c r="I33" s="27"/>
      <c r="J33" s="28"/>
      <c r="K33" s="28"/>
      <c r="L33" s="29">
        <f t="shared" si="2"/>
        <v>0</v>
      </c>
    </row>
    <row r="34" spans="2:12" ht="14.5" thickBot="1" x14ac:dyDescent="0.35">
      <c r="B34" s="20"/>
      <c r="C34" s="21"/>
      <c r="D34" s="22"/>
      <c r="E34" s="24"/>
      <c r="F34" s="24"/>
      <c r="G34" s="24"/>
      <c r="H34" s="72">
        <f>SUM(H28:H33)</f>
        <v>1</v>
      </c>
      <c r="I34" s="30"/>
      <c r="J34" s="31"/>
      <c r="K34" s="31"/>
      <c r="L34" s="32">
        <f>SUM(L28:L33)</f>
        <v>0</v>
      </c>
    </row>
    <row r="36" spans="2:12" x14ac:dyDescent="0.25">
      <c r="G36" s="59"/>
      <c r="H36" s="59"/>
      <c r="I36" s="59"/>
      <c r="J36" s="59"/>
      <c r="K36" s="35" t="s">
        <v>25</v>
      </c>
      <c r="L36" s="54">
        <f>L34</f>
        <v>0</v>
      </c>
    </row>
    <row r="37" spans="2:12" x14ac:dyDescent="0.25">
      <c r="G37" s="59"/>
      <c r="H37" s="59"/>
      <c r="I37" s="59"/>
      <c r="J37" s="59"/>
      <c r="K37" s="39"/>
      <c r="L37" s="40"/>
    </row>
    <row r="38" spans="2:12" ht="13" x14ac:dyDescent="0.3">
      <c r="G38" s="59"/>
      <c r="H38" s="59"/>
      <c r="I38" s="59"/>
      <c r="J38" s="59"/>
      <c r="K38" s="42" t="s">
        <v>38</v>
      </c>
      <c r="L38" s="43">
        <f>L36</f>
        <v>0</v>
      </c>
    </row>
    <row r="39" spans="2:12" x14ac:dyDescent="0.25">
      <c r="K39" s="44"/>
      <c r="L39" s="45" t="s">
        <v>43</v>
      </c>
    </row>
    <row r="40" spans="2:12" x14ac:dyDescent="0.25">
      <c r="K40" s="44"/>
      <c r="L40" s="45"/>
    </row>
    <row r="41" spans="2:12" x14ac:dyDescent="0.25">
      <c r="B41" s="69" t="s">
        <v>8</v>
      </c>
    </row>
    <row r="42" spans="2:12" ht="12.75" customHeight="1" x14ac:dyDescent="0.25">
      <c r="B42" s="78" t="s">
        <v>35</v>
      </c>
      <c r="C42" s="78"/>
      <c r="D42" s="78"/>
      <c r="E42" s="78"/>
      <c r="F42" s="78"/>
      <c r="G42" s="78"/>
      <c r="H42" s="78"/>
    </row>
    <row r="43" spans="2:12" x14ac:dyDescent="0.25">
      <c r="B43" s="68" t="s">
        <v>34</v>
      </c>
    </row>
    <row r="44" spans="2:12" x14ac:dyDescent="0.25">
      <c r="B44" s="68" t="s">
        <v>9</v>
      </c>
    </row>
    <row r="45" spans="2:12" x14ac:dyDescent="0.25">
      <c r="B45" s="68" t="s">
        <v>10</v>
      </c>
    </row>
    <row r="46" spans="2:12" x14ac:dyDescent="0.25">
      <c r="B46" s="68" t="s">
        <v>11</v>
      </c>
    </row>
    <row r="47" spans="2:12" x14ac:dyDescent="0.25">
      <c r="D47" s="65"/>
      <c r="E47" s="65"/>
      <c r="F47" s="65"/>
      <c r="G47" s="65"/>
      <c r="H47" s="65"/>
      <c r="I47" s="65"/>
      <c r="J47" s="65"/>
      <c r="K47" s="65"/>
    </row>
    <row r="48" spans="2:12" x14ac:dyDescent="0.25">
      <c r="B48" s="67" t="s">
        <v>48</v>
      </c>
      <c r="C48" s="65"/>
      <c r="D48" s="65"/>
      <c r="E48" s="65"/>
      <c r="F48" s="65"/>
      <c r="G48" s="65"/>
      <c r="H48" s="65"/>
      <c r="I48" s="65"/>
      <c r="J48" s="65"/>
      <c r="K48" s="65"/>
    </row>
    <row r="49" spans="2:12" x14ac:dyDescent="0.25">
      <c r="B49" s="1" t="s">
        <v>40</v>
      </c>
      <c r="C49" s="65"/>
      <c r="D49" s="65"/>
      <c r="E49" s="65"/>
      <c r="F49" s="65"/>
      <c r="G49" s="65"/>
      <c r="H49" s="65"/>
      <c r="I49" s="65"/>
      <c r="J49" s="65"/>
      <c r="K49" s="65"/>
    </row>
    <row r="50" spans="2:12" ht="13" thickBot="1" x14ac:dyDescent="0.3"/>
    <row r="51" spans="2:12" ht="18.5" thickBot="1" x14ac:dyDescent="0.45">
      <c r="B51" s="74" t="s">
        <v>42</v>
      </c>
      <c r="C51" s="75"/>
      <c r="D51" s="75"/>
      <c r="E51" s="75"/>
      <c r="F51" s="75"/>
      <c r="G51" s="75"/>
      <c r="H51" s="75"/>
      <c r="I51" s="75"/>
      <c r="J51" s="66"/>
      <c r="K51" s="66"/>
      <c r="L51" s="6"/>
    </row>
    <row r="52" spans="2:12" ht="26" x14ac:dyDescent="0.25">
      <c r="B52" s="7" t="s">
        <v>0</v>
      </c>
      <c r="C52" s="8" t="s">
        <v>1</v>
      </c>
      <c r="D52" s="9" t="s">
        <v>2</v>
      </c>
      <c r="E52" s="10" t="s">
        <v>17</v>
      </c>
      <c r="F52" s="9" t="s">
        <v>2</v>
      </c>
      <c r="G52" s="10" t="s">
        <v>21</v>
      </c>
      <c r="H52" s="10" t="s">
        <v>22</v>
      </c>
      <c r="I52" s="9" t="s">
        <v>3</v>
      </c>
      <c r="J52" s="11"/>
      <c r="K52" s="11"/>
      <c r="L52" s="12" t="s">
        <v>3</v>
      </c>
    </row>
    <row r="53" spans="2:12" ht="14" x14ac:dyDescent="0.3">
      <c r="B53" s="79"/>
      <c r="C53" s="80"/>
      <c r="D53" s="80"/>
      <c r="E53" s="80"/>
      <c r="F53" s="80"/>
      <c r="G53" s="80"/>
      <c r="H53" s="80"/>
      <c r="I53" s="13" t="s">
        <v>4</v>
      </c>
      <c r="J53" s="14"/>
      <c r="K53" s="14"/>
      <c r="L53" s="15" t="s">
        <v>6</v>
      </c>
    </row>
    <row r="54" spans="2:12" ht="12" customHeight="1" x14ac:dyDescent="0.25">
      <c r="B54" s="60">
        <v>1</v>
      </c>
      <c r="C54" s="62" t="s">
        <v>36</v>
      </c>
      <c r="D54" s="18" t="s">
        <v>4</v>
      </c>
      <c r="E54" s="57"/>
      <c r="F54" s="23" t="s">
        <v>6</v>
      </c>
      <c r="G54" s="57"/>
      <c r="H54" s="25">
        <v>0.1</v>
      </c>
      <c r="I54" s="27">
        <f t="shared" ref="I54:I55" si="3">E54*H54</f>
        <v>0</v>
      </c>
      <c r="J54" s="28"/>
      <c r="K54" s="28"/>
      <c r="L54" s="29">
        <f>H54*G54</f>
        <v>0</v>
      </c>
    </row>
    <row r="55" spans="2:12" x14ac:dyDescent="0.25">
      <c r="B55" s="60">
        <v>2</v>
      </c>
      <c r="C55" s="62" t="s">
        <v>23</v>
      </c>
      <c r="D55" s="18" t="s">
        <v>4</v>
      </c>
      <c r="E55" s="57"/>
      <c r="F55" s="23" t="s">
        <v>6</v>
      </c>
      <c r="G55" s="57"/>
      <c r="H55" s="25">
        <v>0.9</v>
      </c>
      <c r="I55" s="27">
        <f t="shared" si="3"/>
        <v>0</v>
      </c>
      <c r="J55" s="28"/>
      <c r="K55" s="28"/>
      <c r="L55" s="29">
        <f t="shared" ref="L55:L59" si="4">H55*G55</f>
        <v>0</v>
      </c>
    </row>
    <row r="56" spans="2:12" x14ac:dyDescent="0.25">
      <c r="B56" s="60">
        <v>3</v>
      </c>
      <c r="C56" s="62"/>
      <c r="D56" s="18"/>
      <c r="E56" s="57"/>
      <c r="F56" s="23"/>
      <c r="G56" s="57"/>
      <c r="H56" s="25"/>
      <c r="I56" s="27"/>
      <c r="J56" s="28"/>
      <c r="K56" s="28"/>
      <c r="L56" s="29">
        <f t="shared" si="4"/>
        <v>0</v>
      </c>
    </row>
    <row r="57" spans="2:12" x14ac:dyDescent="0.25">
      <c r="B57" s="60">
        <v>4</v>
      </c>
      <c r="C57" s="17"/>
      <c r="D57" s="18"/>
      <c r="E57" s="57"/>
      <c r="F57" s="23"/>
      <c r="G57" s="57"/>
      <c r="H57" s="25"/>
      <c r="I57" s="27"/>
      <c r="J57" s="28"/>
      <c r="K57" s="28"/>
      <c r="L57" s="29">
        <f t="shared" si="4"/>
        <v>0</v>
      </c>
    </row>
    <row r="58" spans="2:12" x14ac:dyDescent="0.25">
      <c r="B58" s="60">
        <v>5</v>
      </c>
      <c r="C58" s="17"/>
      <c r="D58" s="18"/>
      <c r="E58" s="57"/>
      <c r="F58" s="23"/>
      <c r="G58" s="57"/>
      <c r="H58" s="25"/>
      <c r="I58" s="27"/>
      <c r="J58" s="28"/>
      <c r="K58" s="28"/>
      <c r="L58" s="29">
        <f t="shared" si="4"/>
        <v>0</v>
      </c>
    </row>
    <row r="59" spans="2:12" ht="14" x14ac:dyDescent="0.3">
      <c r="B59" s="61">
        <v>6</v>
      </c>
      <c r="C59" s="19"/>
      <c r="D59" s="18"/>
      <c r="E59" s="57"/>
      <c r="F59" s="23"/>
      <c r="G59" s="57"/>
      <c r="H59" s="25"/>
      <c r="I59" s="27"/>
      <c r="J59" s="28"/>
      <c r="K59" s="28"/>
      <c r="L59" s="29">
        <f t="shared" si="4"/>
        <v>0</v>
      </c>
    </row>
    <row r="60" spans="2:12" ht="14.5" thickBot="1" x14ac:dyDescent="0.35">
      <c r="B60" s="20"/>
      <c r="C60" s="21"/>
      <c r="D60" s="22"/>
      <c r="E60" s="24"/>
      <c r="F60" s="24"/>
      <c r="G60" s="24"/>
      <c r="H60" s="26" t="s">
        <v>7</v>
      </c>
      <c r="I60" s="30">
        <f>SUM(I54:I59)</f>
        <v>0</v>
      </c>
      <c r="J60" s="31"/>
      <c r="K60" s="31"/>
      <c r="L60" s="32">
        <f>SUM(L54:L59)</f>
        <v>0</v>
      </c>
    </row>
    <row r="62" spans="2:12" ht="37.5" x14ac:dyDescent="0.25">
      <c r="G62" s="46"/>
      <c r="H62" s="47" t="s">
        <v>12</v>
      </c>
      <c r="I62" s="33">
        <f>I60</f>
        <v>0</v>
      </c>
      <c r="J62" s="34"/>
      <c r="K62" s="35" t="s">
        <v>15</v>
      </c>
      <c r="L62" s="36">
        <f>L60/8</f>
        <v>0</v>
      </c>
    </row>
    <row r="63" spans="2:12" x14ac:dyDescent="0.25">
      <c r="G63" s="38"/>
      <c r="H63" s="39" t="s">
        <v>14</v>
      </c>
      <c r="I63" s="37">
        <f>I62/4</f>
        <v>0</v>
      </c>
      <c r="J63" s="38"/>
      <c r="K63" s="39" t="s">
        <v>13</v>
      </c>
      <c r="L63" s="40">
        <f>(L62/4)*3</f>
        <v>0</v>
      </c>
    </row>
    <row r="64" spans="2:12" ht="13" x14ac:dyDescent="0.3">
      <c r="G64" s="38"/>
      <c r="H64" s="48"/>
      <c r="I64" s="41"/>
      <c r="J64" s="41"/>
      <c r="K64" s="42" t="s">
        <v>37</v>
      </c>
      <c r="L64" s="43">
        <f>(I63+L63)*8</f>
        <v>0</v>
      </c>
    </row>
    <row r="65" spans="2:12" x14ac:dyDescent="0.25">
      <c r="K65" s="44"/>
      <c r="L65" s="45" t="s">
        <v>20</v>
      </c>
    </row>
    <row r="66" spans="2:12" x14ac:dyDescent="0.25">
      <c r="B66" s="49" t="s">
        <v>5</v>
      </c>
    </row>
    <row r="67" spans="2:12" x14ac:dyDescent="0.25">
      <c r="B67" s="59" t="s">
        <v>55</v>
      </c>
      <c r="C67" s="59"/>
    </row>
    <row r="68" spans="2:12" x14ac:dyDescent="0.25">
      <c r="B68" s="59" t="s">
        <v>32</v>
      </c>
      <c r="C68" s="59"/>
      <c r="D68" s="4"/>
      <c r="E68" s="4"/>
      <c r="F68" s="4"/>
    </row>
    <row r="69" spans="2:12" x14ac:dyDescent="0.25">
      <c r="B69" s="68"/>
      <c r="C69" s="68"/>
      <c r="D69" s="68"/>
      <c r="E69" s="68"/>
      <c r="F69" s="68"/>
      <c r="G69" s="68"/>
      <c r="H69" s="68"/>
      <c r="K69" s="44"/>
      <c r="L69" s="45"/>
    </row>
    <row r="70" spans="2:12" ht="28.15" customHeight="1" x14ac:dyDescent="0.25">
      <c r="B70" s="69"/>
      <c r="C70" s="69"/>
      <c r="D70" s="69"/>
      <c r="E70" s="69"/>
      <c r="F70" s="69"/>
      <c r="G70" s="69"/>
      <c r="H70" s="69"/>
    </row>
    <row r="71" spans="2:12" ht="15.5" x14ac:dyDescent="0.35">
      <c r="B71" s="68"/>
      <c r="C71" s="68"/>
      <c r="D71" s="68"/>
      <c r="E71" s="68"/>
      <c r="F71" s="68"/>
      <c r="G71" s="68"/>
      <c r="H71" s="68"/>
      <c r="J71" s="55" t="s">
        <v>41</v>
      </c>
      <c r="K71" s="55" t="s">
        <v>16</v>
      </c>
      <c r="L71" s="56">
        <f>L74+L72+L73</f>
        <v>0</v>
      </c>
    </row>
    <row r="72" spans="2:12" x14ac:dyDescent="0.25">
      <c r="B72" s="68"/>
      <c r="C72" s="68"/>
      <c r="D72" s="68"/>
      <c r="E72" s="68"/>
      <c r="F72" s="68"/>
      <c r="G72" s="68"/>
      <c r="H72" s="68"/>
      <c r="J72" s="70">
        <v>0.53</v>
      </c>
      <c r="K72" s="38" t="s">
        <v>45</v>
      </c>
      <c r="L72" s="40">
        <f>L22*J72</f>
        <v>0</v>
      </c>
    </row>
    <row r="73" spans="2:12" x14ac:dyDescent="0.25">
      <c r="B73" s="68"/>
      <c r="C73" s="68"/>
      <c r="D73" s="68"/>
      <c r="E73" s="68"/>
      <c r="F73" s="68"/>
      <c r="G73" s="68"/>
      <c r="H73" s="68"/>
      <c r="J73" s="70">
        <v>0.35</v>
      </c>
      <c r="K73" s="38" t="s">
        <v>46</v>
      </c>
      <c r="L73" s="40">
        <f>L38*J73</f>
        <v>0</v>
      </c>
    </row>
    <row r="74" spans="2:12" x14ac:dyDescent="0.25">
      <c r="B74" s="68"/>
      <c r="C74" s="68"/>
      <c r="D74" s="68"/>
      <c r="E74" s="68"/>
      <c r="F74" s="68"/>
      <c r="G74" s="68"/>
      <c r="H74" s="68"/>
      <c r="J74" s="70">
        <v>0.12</v>
      </c>
      <c r="K74" s="38" t="s">
        <v>44</v>
      </c>
      <c r="L74" s="40">
        <f>L64*J74</f>
        <v>0</v>
      </c>
    </row>
    <row r="75" spans="2:12" x14ac:dyDescent="0.25">
      <c r="L75" s="1"/>
    </row>
    <row r="77" spans="2:12" ht="163" customHeight="1" x14ac:dyDescent="0.25">
      <c r="B77" s="83" t="s">
        <v>60</v>
      </c>
      <c r="C77" s="83"/>
      <c r="D77" s="83"/>
      <c r="E77" s="83"/>
      <c r="F77" s="83"/>
      <c r="G77" s="83"/>
      <c r="H77" s="83"/>
      <c r="I77" s="83"/>
      <c r="J77" s="83"/>
      <c r="K77" s="83"/>
    </row>
    <row r="79" spans="2:12" ht="13.15" customHeight="1" x14ac:dyDescent="0.25">
      <c r="C79" s="73" t="s">
        <v>19</v>
      </c>
      <c r="D79" s="73"/>
      <c r="E79" s="73"/>
      <c r="F79" s="73"/>
      <c r="G79" s="73"/>
      <c r="H79" s="73"/>
      <c r="I79" s="73"/>
      <c r="J79" s="73"/>
      <c r="K79" s="73"/>
    </row>
  </sheetData>
  <sheetProtection algorithmName="SHA-512" hashValue="OLjbQPk4FC2IQBu6VRmQaVDQ/9QVWlTnYat2x6S6/7ZIEbnOqXNc1k8xBixOxDWZr13GZdy3NOn9jpBRryQ1LA==" saltValue="q5H9WQumaSQPMvq0Vzbgog==" spinCount="100000" sheet="1" objects="1" scenarios="1"/>
  <mergeCells count="13">
    <mergeCell ref="B7:L7"/>
    <mergeCell ref="B5:L5"/>
    <mergeCell ref="B6:L6"/>
    <mergeCell ref="C4:K4"/>
    <mergeCell ref="B77:K77"/>
    <mergeCell ref="C79:K79"/>
    <mergeCell ref="B10:I10"/>
    <mergeCell ref="B12:H12"/>
    <mergeCell ref="B25:I25"/>
    <mergeCell ref="B27:H27"/>
    <mergeCell ref="B42:H42"/>
    <mergeCell ref="B51:I51"/>
    <mergeCell ref="B53:H53"/>
  </mergeCells>
  <pageMargins left="0.7" right="0.7" top="0.75" bottom="0.75" header="0.3" footer="0.3"/>
  <pageSetup paperSize="9" scale="4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vt:lpstr>
      <vt:lpstr>'Prijzenblad '!Afdrukbereik</vt:lpstr>
    </vt:vector>
  </TitlesOfParts>
  <Company>HDSR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Jonker</dc:creator>
  <cp:lastModifiedBy>Simone Wevers</cp:lastModifiedBy>
  <cp:lastPrinted>2020-12-03T07:34:02Z</cp:lastPrinted>
  <dcterms:created xsi:type="dcterms:W3CDTF">2020-11-03T08:52:56Z</dcterms:created>
  <dcterms:modified xsi:type="dcterms:W3CDTF">2021-05-03T14:01:20Z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