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bbewassenaar.SUFACE-X-OBBE\hilversum.nl\Aanbestedings Standaardsoftware - General\2. Aanbesteding\Inlichtngen\"/>
    </mc:Choice>
  </mc:AlternateContent>
  <xr:revisionPtr revIDLastSave="0" documentId="8_{183D241F-98AF-4663-8925-4C3A55425C5D}" xr6:coauthVersionLast="47" xr6:coauthVersionMax="47" xr10:uidLastSave="{00000000-0000-0000-0000-000000000000}"/>
  <bookViews>
    <workbookView xWindow="-103" yWindow="-103" windowWidth="24892" windowHeight="16663" tabRatio="953" activeTab="4" xr2:uid="{00000000-000D-0000-FFFF-FFFF00000000}"/>
  </bookViews>
  <sheets>
    <sheet name="Voorblad" sheetId="10" r:id="rId1"/>
    <sheet name="Tabblad 2 - Schrijfwijzer" sheetId="15" r:id="rId2"/>
    <sheet name="Tabblad 4 - Inschrijfprijs GM" sheetId="41" r:id="rId3"/>
    <sheet name="Tabblad 3 - Inschrijfprijs HV" sheetId="33" r:id="rId4"/>
    <sheet name="Tabblad 5 - Inschrijfsom totaal" sheetId="38" r:id="rId5"/>
  </sheets>
  <definedNames>
    <definedName name="_Hlk78533407" localSheetId="0">Voorblad!$D$14</definedName>
    <definedName name="_xlnm.Print_Area" localSheetId="1">'Tabblad 2 - Schrijfwijzer'!$B$2:$E$24</definedName>
    <definedName name="_xlnm.Print_Area" localSheetId="3">'Tabblad 3 - Inschrijfprijs HV'!$A$1:$I$30</definedName>
    <definedName name="_xlnm.Print_Area" localSheetId="2">'Tabblad 4 - Inschrijfprijs GM'!$A$1:$I$53</definedName>
    <definedName name="_xlnm.Print_Area" localSheetId="4">'Tabblad 5 - Inschrijfsom totaal'!$A$1:$E$38</definedName>
    <definedName name="_xlnm.Print_Area" localSheetId="0">Voorblad!$C$1:$E$15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3" l="1"/>
  <c r="H95" i="33"/>
  <c r="I94" i="33"/>
  <c r="I93" i="33"/>
  <c r="I92" i="33"/>
  <c r="I91" i="33"/>
  <c r="I90" i="33"/>
  <c r="I89" i="33"/>
  <c r="I88" i="33"/>
  <c r="I87" i="33"/>
  <c r="I86" i="33"/>
  <c r="I85" i="33"/>
  <c r="I84" i="33"/>
  <c r="I83" i="33"/>
  <c r="I82" i="33"/>
  <c r="I81" i="33"/>
  <c r="I80" i="33"/>
  <c r="I79" i="33"/>
  <c r="I78" i="33"/>
  <c r="I77" i="33"/>
  <c r="I76" i="33"/>
  <c r="I75" i="33"/>
  <c r="I74" i="33"/>
  <c r="I73" i="33"/>
  <c r="I72" i="33"/>
  <c r="I71" i="33"/>
  <c r="I70" i="33"/>
  <c r="I69" i="33"/>
  <c r="I68" i="33"/>
  <c r="I67" i="33"/>
  <c r="I66" i="33"/>
  <c r="I65" i="33"/>
  <c r="I64" i="33"/>
  <c r="I63" i="33"/>
  <c r="I62" i="33"/>
  <c r="I61" i="33"/>
  <c r="I60" i="33"/>
  <c r="I59" i="33"/>
  <c r="I58" i="33"/>
  <c r="I57" i="33"/>
  <c r="I56" i="33"/>
  <c r="I55" i="33"/>
  <c r="I54" i="33"/>
  <c r="I53" i="33"/>
  <c r="I52" i="33"/>
  <c r="I51" i="33"/>
  <c r="I50" i="33"/>
  <c r="I49" i="33"/>
  <c r="I48" i="33"/>
  <c r="I47" i="33"/>
  <c r="I46" i="33"/>
  <c r="I45" i="33"/>
  <c r="I44" i="33"/>
  <c r="I43" i="33"/>
  <c r="I42" i="33"/>
  <c r="I41" i="33"/>
  <c r="I40" i="33"/>
  <c r="I39" i="33"/>
  <c r="I38" i="33"/>
  <c r="I37" i="33"/>
  <c r="I36" i="33"/>
  <c r="I35" i="33"/>
  <c r="I34" i="33"/>
  <c r="I33" i="33"/>
  <c r="I32" i="33"/>
  <c r="I31" i="33"/>
  <c r="I30" i="33"/>
  <c r="I29" i="33"/>
  <c r="I28" i="33"/>
  <c r="I27" i="33"/>
  <c r="I26" i="33"/>
  <c r="I25" i="33"/>
  <c r="I24" i="33"/>
  <c r="I23" i="33"/>
  <c r="I64" i="41"/>
  <c r="I63" i="41"/>
  <c r="I62" i="41"/>
  <c r="I61" i="41"/>
  <c r="I60" i="41"/>
  <c r="I59" i="41"/>
  <c r="I58" i="41"/>
  <c r="I57" i="41"/>
  <c r="I56" i="41"/>
  <c r="I55" i="41"/>
  <c r="I54" i="41"/>
  <c r="I53" i="41"/>
  <c r="I52" i="41"/>
  <c r="I51" i="41"/>
  <c r="I50" i="41"/>
  <c r="I49" i="41"/>
  <c r="I48" i="41"/>
  <c r="I47" i="41"/>
  <c r="I46" i="41"/>
  <c r="I45" i="41"/>
  <c r="I44" i="41"/>
  <c r="I43" i="41"/>
  <c r="I42" i="41"/>
  <c r="I41" i="41"/>
  <c r="I40" i="41"/>
  <c r="I39" i="41"/>
  <c r="I38" i="41"/>
  <c r="I37" i="41"/>
  <c r="I36" i="41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H90" i="33"/>
  <c r="H88" i="33"/>
  <c r="H87" i="33"/>
  <c r="H85" i="33"/>
  <c r="H84" i="33"/>
  <c r="H83" i="33"/>
  <c r="H74" i="33"/>
  <c r="H73" i="33"/>
  <c r="H71" i="33"/>
  <c r="H70" i="33"/>
  <c r="H69" i="33"/>
  <c r="H68" i="33"/>
  <c r="H67" i="33"/>
  <c r="H66" i="33"/>
  <c r="J66" i="33" s="1"/>
  <c r="H65" i="33"/>
  <c r="H64" i="33"/>
  <c r="H63" i="33"/>
  <c r="H62" i="33"/>
  <c r="H61" i="33"/>
  <c r="H60" i="33"/>
  <c r="H58" i="33"/>
  <c r="H50" i="41"/>
  <c r="H48" i="41"/>
  <c r="H47" i="41"/>
  <c r="H46" i="41"/>
  <c r="H45" i="41"/>
  <c r="H43" i="41"/>
  <c r="H41" i="41"/>
  <c r="H39" i="41"/>
  <c r="H37" i="41"/>
  <c r="H36" i="41"/>
  <c r="H35" i="41"/>
  <c r="H34" i="41"/>
  <c r="H33" i="41"/>
  <c r="H32" i="41"/>
  <c r="H31" i="41"/>
  <c r="H30" i="41"/>
  <c r="H29" i="41"/>
  <c r="H28" i="41"/>
  <c r="H48" i="33"/>
  <c r="H49" i="33"/>
  <c r="H50" i="33"/>
  <c r="H51" i="33"/>
  <c r="H52" i="33"/>
  <c r="H53" i="33"/>
  <c r="H54" i="33"/>
  <c r="H56" i="33"/>
  <c r="H76" i="33"/>
  <c r="H77" i="33"/>
  <c r="H78" i="33"/>
  <c r="H79" i="33"/>
  <c r="H81" i="33"/>
  <c r="H82" i="33"/>
  <c r="H92" i="33"/>
  <c r="H94" i="33"/>
  <c r="H24" i="33"/>
  <c r="C5" i="38"/>
  <c r="C10" i="38"/>
  <c r="J62" i="33" l="1"/>
  <c r="J70" i="33"/>
  <c r="J58" i="33"/>
  <c r="J41" i="41"/>
  <c r="J74" i="33"/>
  <c r="J85" i="33"/>
  <c r="J83" i="33"/>
  <c r="J90" i="33"/>
  <c r="J33" i="41"/>
  <c r="J63" i="33"/>
  <c r="J61" i="33"/>
  <c r="J73" i="33"/>
  <c r="J60" i="33"/>
  <c r="J71" i="33"/>
  <c r="J67" i="33"/>
  <c r="J87" i="33"/>
  <c r="J68" i="33"/>
  <c r="J64" i="33"/>
  <c r="J84" i="33"/>
  <c r="J88" i="33"/>
  <c r="J65" i="33"/>
  <c r="J69" i="33"/>
  <c r="J94" i="33"/>
  <c r="J50" i="33"/>
  <c r="J24" i="33"/>
  <c r="J48" i="33"/>
  <c r="J78" i="33"/>
  <c r="J77" i="33"/>
  <c r="J49" i="33"/>
  <c r="J43" i="41"/>
  <c r="J52" i="33"/>
  <c r="J48" i="41"/>
  <c r="J34" i="41"/>
  <c r="J45" i="41"/>
  <c r="J29" i="41"/>
  <c r="J31" i="41"/>
  <c r="J35" i="41"/>
  <c r="J36" i="41"/>
  <c r="J46" i="41"/>
  <c r="J47" i="41"/>
  <c r="J39" i="41"/>
  <c r="J30" i="41"/>
  <c r="J32" i="41"/>
  <c r="J50" i="41"/>
  <c r="J37" i="41"/>
  <c r="J28" i="41"/>
  <c r="J54" i="33"/>
  <c r="J51" i="33"/>
  <c r="J92" i="33"/>
  <c r="J56" i="33"/>
  <c r="J82" i="33"/>
  <c r="J81" i="33"/>
  <c r="J79" i="33"/>
  <c r="J53" i="33"/>
  <c r="J76" i="33"/>
  <c r="E10" i="38"/>
  <c r="E5" i="38"/>
  <c r="H64" i="41"/>
  <c r="H63" i="41"/>
  <c r="J63" i="41" s="1"/>
  <c r="H62" i="41"/>
  <c r="J62" i="41" s="1"/>
  <c r="H61" i="41"/>
  <c r="H59" i="41"/>
  <c r="H57" i="41"/>
  <c r="H55" i="41"/>
  <c r="J55" i="41" s="1"/>
  <c r="H54" i="41"/>
  <c r="J54" i="41" s="1"/>
  <c r="H53" i="41"/>
  <c r="H52" i="41"/>
  <c r="H51" i="41"/>
  <c r="J51" i="41" s="1"/>
  <c r="H27" i="41"/>
  <c r="J27" i="41" s="1"/>
  <c r="H26" i="41"/>
  <c r="H25" i="41"/>
  <c r="J25" i="41" s="1"/>
  <c r="H24" i="41"/>
  <c r="H23" i="41"/>
  <c r="H23" i="33"/>
  <c r="J24" i="41" l="1"/>
  <c r="J59" i="41"/>
  <c r="J23" i="41"/>
  <c r="J66" i="41" s="1"/>
  <c r="C11" i="38" s="1"/>
  <c r="E11" i="38" s="1"/>
  <c r="E12" i="38" s="1"/>
  <c r="H65" i="41"/>
  <c r="J52" i="41"/>
  <c r="J64" i="41"/>
  <c r="J26" i="41"/>
  <c r="J57" i="41"/>
  <c r="J61" i="41"/>
  <c r="J53" i="41"/>
  <c r="H26" i="33"/>
  <c r="H27" i="33"/>
  <c r="H29" i="33"/>
  <c r="H30" i="33"/>
  <c r="H31" i="33"/>
  <c r="H33" i="33"/>
  <c r="H35" i="33"/>
  <c r="H37" i="33"/>
  <c r="H39" i="33"/>
  <c r="H41" i="33"/>
  <c r="H42" i="33"/>
  <c r="H43" i="33"/>
  <c r="H44" i="33"/>
  <c r="H45" i="33"/>
  <c r="H46" i="33"/>
  <c r="J23" i="33"/>
  <c r="J96" i="33" s="1"/>
  <c r="C12" i="38" l="1"/>
  <c r="J41" i="33"/>
  <c r="J33" i="33"/>
  <c r="J46" i="33"/>
  <c r="J42" i="33"/>
  <c r="J30" i="33"/>
  <c r="J26" i="33"/>
  <c r="J44" i="33"/>
  <c r="J45" i="33"/>
  <c r="J29" i="33"/>
  <c r="J37" i="33"/>
  <c r="J43" i="33"/>
  <c r="J39" i="33"/>
  <c r="J35" i="33"/>
  <c r="J31" i="33"/>
  <c r="J27" i="33"/>
  <c r="C6" i="38" l="1"/>
  <c r="C7" i="38" l="1"/>
  <c r="E6" i="38"/>
  <c r="E7" i="38" s="1"/>
  <c r="E14" i="38" s="1"/>
</calcChain>
</file>

<file path=xl/sharedStrings.xml><?xml version="1.0" encoding="utf-8"?>
<sst xmlns="http://schemas.openxmlformats.org/spreadsheetml/2006/main" count="435" uniqueCount="210">
  <si>
    <r>
      <t xml:space="preserve">Bijlage 3A  Invulformulier tarieven Producten en Diensten </t>
    </r>
    <r>
      <rPr>
        <b/>
        <sz val="16"/>
        <color theme="1"/>
        <rFont val="Calibri"/>
        <family val="2"/>
        <scheme val="minor"/>
      </rPr>
      <t>Hilversum</t>
    </r>
  </si>
  <si>
    <t>Auteur:</t>
  </si>
  <si>
    <t>Team Inkoop gemeente Hilversum</t>
  </si>
  <si>
    <t>Datum:</t>
  </si>
  <si>
    <t>30 juli 2021</t>
  </si>
  <si>
    <t xml:space="preserve">Naam aanbesteding: </t>
  </si>
  <si>
    <t>Standaardsoftware en SAM</t>
  </si>
  <si>
    <t xml:space="preserve">Zaaknummer: </t>
  </si>
  <si>
    <t>Tabblad 2 - Schrijfwijzer</t>
  </si>
  <si>
    <t>Dit Invulformulier bestaat uit 3 onderdelen, namelijk:</t>
  </si>
  <si>
    <t>-</t>
  </si>
  <si>
    <t xml:space="preserve">Tabblad 3: </t>
  </si>
  <si>
    <t>Inschrijfprijs Hilversum</t>
  </si>
  <si>
    <t>Tabblad 4:</t>
  </si>
  <si>
    <t>Inschrijfprijs GM</t>
  </si>
  <si>
    <t>Tabblad 5:</t>
  </si>
  <si>
    <t>Totale inschrijving</t>
  </si>
  <si>
    <t>Invulinstructies en aandachtspunten voor de Inschrijver:</t>
  </si>
  <si>
    <t xml:space="preserve">U dient in de tabbladen de geel gemarkeerde velden in te vullen conform de Eisen in de Aanbestedingsleidraad
</t>
  </si>
  <si>
    <t xml:space="preserve">Het tarievenblad dient volledig ingevuld te worden en er mogen geen wijzigingen in het tarievenblad worden aangebracht.
</t>
  </si>
  <si>
    <t xml:space="preserve">Een prijs van nul euro of negatieve prijzen wordt/worden niet geacht reëel en transparant te zijn. </t>
  </si>
  <si>
    <t>Tarieven dienen in Euro's en exclusief BTW te worden opgegeven.</t>
  </si>
  <si>
    <t>Op te geven tarieven en percentages moeten afgerond worden op twee cijfers achter de komma.</t>
  </si>
  <si>
    <t>Dit invulformulier tarieven producten en diensten dient in tabblad 5 ondertekend te worden door een daartoe bevoegde functionaris.</t>
  </si>
  <si>
    <t>Tabblad 3 - Inschrijfprijs Hilversum</t>
  </si>
  <si>
    <t>Spelregels</t>
  </si>
  <si>
    <t>1. Indien nodig kunt u een product rij toevoegen omdat licenties anders berekend worden of opgesplitst zijn in meedere producten. Het overzicht van licentie is zoals dat nu is verkregen</t>
  </si>
  <si>
    <t>2. Met de omschrijving Inkoopprijs per stuk of bundel prijs hiermee wordt bedoeld dat indien licenties in pakketten van bijvb. 10, 50 of 100 stuks worden verkocht kunt u hier aantal in de bundel aangeven.</t>
  </si>
  <si>
    <t>3. Bij het benodigde aanstuks of bundels geeft u aan hoevel stuks of bundels er nodig zijn. Stel er zijn 800 licenties nodig echter de vender levert in bundels van 100 dan zijn 8 bundels benodigd.</t>
  </si>
  <si>
    <t>4. ndien de Software Vendor niet ment bundels rekent kunt u direct het aantal invullen.</t>
  </si>
  <si>
    <t>5. U gaat uit van de inkoop prijs voor de afgegeven vernieuwingsperiode, indien hier 1 jaar staat geeft u de inkoopprijs voor 1 jaar op, staat hier 3 dan geeft u de inkooprijs voor in totaal 3 jaar op (kosten jaar 1, 2 en 3 opgeteld)</t>
  </si>
  <si>
    <t>6. U bent verantwoordelijk voor de juiste berekening of celverwijzing.</t>
  </si>
  <si>
    <t>Opslag percentage</t>
  </si>
  <si>
    <t>in procenten</t>
  </si>
  <si>
    <t>SAM-jaartarief</t>
  </si>
  <si>
    <t>(Exclusief BTW)</t>
  </si>
  <si>
    <t>Licentie productfamilie</t>
  </si>
  <si>
    <t>Aantal</t>
  </si>
  <si>
    <t>Inkoopprijs per stuk of bundelprijs</t>
  </si>
  <si>
    <t>Aantal bundels of stuks benodigd</t>
  </si>
  <si>
    <t>Uitgaande van een vernieuwingsperiode van (.. ) aantal jaren</t>
  </si>
  <si>
    <t>Subtotaal Inkoopprijs ex. BTW</t>
  </si>
  <si>
    <t>Opslag percentage (%)</t>
  </si>
  <si>
    <t>Subtotaal Verkoopprijs ex. BTW</t>
  </si>
  <si>
    <t>invullen</t>
  </si>
  <si>
    <t>Totaal Inkoopprijs</t>
  </si>
  <si>
    <t>Totaal verkoopprijs</t>
  </si>
  <si>
    <t>Tabblad 3 - Inschrijfprijs Gooise Meren</t>
  </si>
  <si>
    <t>Tabblad 5 - Inschrijfsom totaal</t>
  </si>
  <si>
    <t>Hilversum</t>
  </si>
  <si>
    <t>Per jaar ex. BTW</t>
  </si>
  <si>
    <t>3 jaar ex. BTW</t>
  </si>
  <si>
    <t>Verkoopprijs</t>
  </si>
  <si>
    <t>Totaal HV</t>
  </si>
  <si>
    <t>Gooise Meren</t>
  </si>
  <si>
    <t>Totaal GM</t>
  </si>
  <si>
    <t>Inschrijfprijs totaal HV+GM over 3 jaar</t>
  </si>
  <si>
    <t xml:space="preserve">ONDERTEKENING 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</si>
  <si>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</si>
  <si>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</si>
  <si>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</si>
  <si>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</si>
  <si>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</si>
  <si>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>Microsoft Deel 1</t>
  </si>
  <si>
    <t>Microsoft Deel 2</t>
  </si>
  <si>
    <t>Microsoft Deel 3</t>
  </si>
  <si>
    <t>Microsoft Deel 4</t>
  </si>
  <si>
    <t>Microsoft Deel 5</t>
  </si>
  <si>
    <t>Microsoft Deel 6</t>
  </si>
  <si>
    <t>Microsoft Deel 7</t>
  </si>
  <si>
    <t>Microsoft Deel 8</t>
  </si>
  <si>
    <t>Microsoft Deel 9</t>
  </si>
  <si>
    <t>Microsoft Deel 10</t>
  </si>
  <si>
    <t>Microsoft Deel 11</t>
  </si>
  <si>
    <t>Microsoft Deel 12</t>
  </si>
  <si>
    <t>Microsoft Project Plan 3</t>
  </si>
  <si>
    <t>Microsoft Visio Plan 2</t>
  </si>
  <si>
    <t>Power BI Pro</t>
  </si>
  <si>
    <t>BlueBeam Revu 2018</t>
  </si>
  <si>
    <t>Vmware</t>
  </si>
  <si>
    <t>Teamviewer</t>
  </si>
  <si>
    <t>Adobe Acrobat Pro DC</t>
  </si>
  <si>
    <t>Adobe Illustrator CC 2021</t>
  </si>
  <si>
    <t>Adobe Lightroom Classic CC 10</t>
  </si>
  <si>
    <t>Adobe Photoshop CC 2021</t>
  </si>
  <si>
    <t>Oracle</t>
  </si>
  <si>
    <t>Autocad 2021</t>
  </si>
  <si>
    <t xml:space="preserve">Palo Alto - Traps (Cortex) </t>
  </si>
  <si>
    <t>Palo Alto - VM200</t>
  </si>
  <si>
    <t>M365 E3 ShrdSvr ALNG SubsVL MVL PerUsr (Original)</t>
  </si>
  <si>
    <t>CISSteDCCore ALNG LicSAPk MVL 2Lic CoreLic</t>
  </si>
  <si>
    <t>CISSteStdCore ALNG LicSAPk MVL 2Lic CoreLic</t>
  </si>
  <si>
    <t>SQLSvrStdCore ALNG LicSAPk MVL 2Lic CoreLic</t>
  </si>
  <si>
    <t>SysCtrDatactrCore ALNG LicSAPk MVL 2Lic CoreLic</t>
  </si>
  <si>
    <t>SysCtrStdCore ALNG LicSAPk MVL 2Lic CoreLic</t>
  </si>
  <si>
    <t>VisioPlan2 ShrdSvr ALNG SubsVL MVL PerUsr</t>
  </si>
  <si>
    <t>WinRmtDsktpSrvcsCAL ALNG SubsVL MVL UsrCAL</t>
  </si>
  <si>
    <t>M365E5Compliance ShrdSvr ALNG SubsVL MVL PerUsr</t>
  </si>
  <si>
    <t>M365E5Security ShrdSvr ALNG SubsVL MVL PerUsr</t>
  </si>
  <si>
    <t>ExchgOnlnPlan1 ShrdSvr ALNG SubsVL MVL PerUsr</t>
  </si>
  <si>
    <t>O365E1 ShrdSvr ALNG SU MVL ExchgOnlnPlan1 PerUsr</t>
  </si>
  <si>
    <t>Standard</t>
  </si>
  <si>
    <t>Prod SnS VS5 Ess+</t>
  </si>
  <si>
    <t>Corporate Subscription</t>
  </si>
  <si>
    <t>Database Standard Edition One - Named User Plus Perpetual</t>
  </si>
  <si>
    <t>Internet Application Server Enterprise Edition - Named User Plus Perpetual</t>
  </si>
  <si>
    <t>Forms and Reports - Named User Plus Perpetual</t>
  </si>
  <si>
    <t>Database Standard Edition One - Oracle 1-Click Ordering Program - Named User Plus Perpetual</t>
  </si>
  <si>
    <t>Internet Application Server Standard Edition One - Oracle 1-Click Ordering eDelivery - Named User Plus Perpetual</t>
  </si>
  <si>
    <t>Oracle Database Standard Edition One - Oracle 1-Click Ordering Program - Processor Perpetual</t>
  </si>
  <si>
    <t>Multi user + support</t>
  </si>
  <si>
    <t>Advanced Endpoint Protection for agents, tier A</t>
  </si>
  <si>
    <t>Threat prevention subscription</t>
  </si>
  <si>
    <t>PANDB URL filtering subscription</t>
  </si>
  <si>
    <t>WildFire subscription</t>
  </si>
  <si>
    <t>Partner enabled premium Support</t>
  </si>
  <si>
    <t>Nvidia Quadro vDWS Production SUMS 3 year 1CCU (deel 1)</t>
  </si>
  <si>
    <t>Nvidia Quadro vDWS Perpetual License, 1 CCU (Deel 2)</t>
  </si>
  <si>
    <t>Adobe licenties (Deel 1)</t>
  </si>
  <si>
    <t>Adobe licenties (Deel 2)</t>
  </si>
  <si>
    <t>Antivirus kaspersky (Deel 1)</t>
  </si>
  <si>
    <t>Antivirus kaspersky (Deel 2)</t>
  </si>
  <si>
    <t>Antivirus kaspersky (Deel 3)</t>
  </si>
  <si>
    <t>Antivirus kaspersky support</t>
  </si>
  <si>
    <t>Bleubeam</t>
  </si>
  <si>
    <t>FlexWhere</t>
  </si>
  <si>
    <t>Teradici desktop access</t>
  </si>
  <si>
    <t>VMware (Deel 1) onderhoud en support</t>
  </si>
  <si>
    <t>VMware (Deel 2) onderhoud en support</t>
  </si>
  <si>
    <t>VMware (Deel 3) onderhoud en support</t>
  </si>
  <si>
    <t>VMware (Deel 4) onderhoud en support</t>
  </si>
  <si>
    <t>VMware (Deel 5) onderhoud en support</t>
  </si>
  <si>
    <t>VMware (Deel 6) onderhoud en support</t>
  </si>
  <si>
    <t>Microsoft (deel 1)</t>
  </si>
  <si>
    <t>Microsoft (deel 2)</t>
  </si>
  <si>
    <t>Microsoft (deel 3)</t>
  </si>
  <si>
    <t>Microsoft (deel 4)</t>
  </si>
  <si>
    <t>Microsoft (deel 5)</t>
  </si>
  <si>
    <t>Microsoft (deel 6)</t>
  </si>
  <si>
    <t>Microsoft (deel 7)</t>
  </si>
  <si>
    <t>Avanti (Deel 1)</t>
  </si>
  <si>
    <t>Avanti (Deel 2)</t>
  </si>
  <si>
    <t>Avanti (Deel 3)</t>
  </si>
  <si>
    <t>Avanti (Deel 4)</t>
  </si>
  <si>
    <t>Avanti (Deel 5)</t>
  </si>
  <si>
    <t>Avanti (Deel 6)</t>
  </si>
  <si>
    <t>Avanti (Deel 7)</t>
  </si>
  <si>
    <t>Avanti (Deel 8)</t>
  </si>
  <si>
    <t>Avanti (Deel 9)</t>
  </si>
  <si>
    <t>Avanti (Deel 10)</t>
  </si>
  <si>
    <t>Avanti (Deel 11)</t>
  </si>
  <si>
    <t>Avanti (Deel 12)</t>
  </si>
  <si>
    <t>Octobox Anonimiseren (Deel 1)</t>
  </si>
  <si>
    <t>Octobox Anonimiseren (Deel 2)</t>
  </si>
  <si>
    <t>Oracle  Processor  (Deel 1) WM-HV</t>
  </si>
  <si>
    <t>Oracle  Diagnostic  (Deel 2) WM-HV</t>
  </si>
  <si>
    <t>Oracle  Tunning (Deel 3) WM-HV</t>
  </si>
  <si>
    <t>Oracle  WebLogic (Deel 4) WM-HV</t>
  </si>
  <si>
    <t>Oracle  Processor  (Deel 1)</t>
  </si>
  <si>
    <t>Oracle  Processor (Deel 2)</t>
  </si>
  <si>
    <t>Oracle  Diagnostic  (Deel 3)</t>
  </si>
  <si>
    <t>Oracle  Tunning (Deel 4)</t>
  </si>
  <si>
    <t>Oracle  WebLogic (Deel 5)</t>
  </si>
  <si>
    <t>Oracle OVM (Deel 1)</t>
  </si>
  <si>
    <t>Oracle Linux (Deel 2)</t>
  </si>
  <si>
    <t>Sketch-up</t>
  </si>
  <si>
    <t>Stabicad</t>
  </si>
  <si>
    <t>Perpetual license</t>
  </si>
  <si>
    <t>Stock (Other) 40 assets/month Gov 12 Month Team Subscription Renewal</t>
  </si>
  <si>
    <t>Creative Cloud All Apps Gov 12 Month Team Subscription Renewal</t>
  </si>
  <si>
    <t>Hybrid Cloud Security, Server Eu Edition</t>
  </si>
  <si>
    <t>Endpoint Security for Business Select EU Edition</t>
  </si>
  <si>
    <t>Hybrid Cloud Security, Desktop EU Edition</t>
  </si>
  <si>
    <t>Support voor omgeving</t>
  </si>
  <si>
    <t>Bluebeam Revu eXtreme Open License</t>
  </si>
  <si>
    <t>FlexWhere Workspace Managementtool incl mobiele app, hosting, support, back-up en updates</t>
  </si>
  <si>
    <t>Teradici desktop access licentie</t>
  </si>
  <si>
    <t>Horizon View Standard  10 pack</t>
  </si>
  <si>
    <t>Horizon Ent Edition 100 Pack Named Users</t>
  </si>
  <si>
    <t>VMWare Realize Operations Standard per CPU</t>
  </si>
  <si>
    <t>VMware vCenter Server Std vSphere Per Instance</t>
  </si>
  <si>
    <t>VMware vSphere Ops Mgmt Ent Plus</t>
  </si>
  <si>
    <t>Vrealize</t>
  </si>
  <si>
    <t>M365 E3 Unified per User</t>
  </si>
  <si>
    <t>VDAadd-onforM365E3/E5 per User</t>
  </si>
  <si>
    <t>Visio Online P2 Shrd Svr per User</t>
  </si>
  <si>
    <t>SQL Server Standard Core 2 Lic</t>
  </si>
  <si>
    <t>Windows Remote Desktop Services per User</t>
  </si>
  <si>
    <t>Windows Server DataCenter Core 2 Lic Core Lic</t>
  </si>
  <si>
    <t>Windows Server Standard Core 2 Lic Core Lic</t>
  </si>
  <si>
    <t>Power BI Pro ShrdSvr per User</t>
  </si>
  <si>
    <t xml:space="preserve">Windows Services User CAL only t.b.v. WM, vaste licenties geen upgrade rechten </t>
  </si>
  <si>
    <t>Workspace Control Governance</t>
  </si>
  <si>
    <t>RES ONE Automation DC</t>
  </si>
  <si>
    <t>Workspace Control Composition Module</t>
  </si>
  <si>
    <t>Service Store Access Module</t>
  </si>
  <si>
    <t>RES ONE Service Store Identity Mod</t>
  </si>
  <si>
    <t>RES Automation Dktp</t>
  </si>
  <si>
    <t>Workspace Control Security Module</t>
  </si>
  <si>
    <t>Automation Pool</t>
  </si>
  <si>
    <t>Octobox Anonimiseren Cloud server</t>
  </si>
  <si>
    <t>Octobox Anonimiseren Cloud applicatie</t>
  </si>
  <si>
    <t>Database Enterprise Ed¡tion  Processor Perpetuel</t>
  </si>
  <si>
    <t>Diagnostics Pack Processor Perpetuel</t>
  </si>
  <si>
    <t>Tunning Pack Processor Perpetuel</t>
  </si>
  <si>
    <t>Weblogic Suite Processor Perpetuel</t>
  </si>
  <si>
    <t>Oracle VM Premier Limited Support</t>
  </si>
  <si>
    <t>Oracle Linux Premier Limited Support</t>
  </si>
  <si>
    <t>Licenties Sketch-up</t>
  </si>
  <si>
    <t>Stabicad Mechanical and Electronical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</si>
</sst>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8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rgb="FF000000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/>
      <top style="thin">
        <color indexed="64"/>
      </top>
      <bottom/>
      <diagonal/>
    </border>
    <border>
      <left/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7" borderId="13" applyNumberFormat="0" applyAlignment="0" applyProtection="0"/>
    <xf numFmtId="0" fontId="12" fillId="9" borderId="13" applyNumberFormat="0" applyAlignment="0" applyProtection="0"/>
    <xf numFmtId="0" fontId="1" fillId="10" borderId="30" applyNumberFormat="0" applyFont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0" fillId="2" borderId="0" xfId="0" applyFont="1" applyFill="1" applyProtection="1"/>
    <xf numFmtId="0" fontId="0" fillId="2" borderId="0" xfId="0" applyFont="1" applyFill="1" applyBorder="1" applyProtection="1"/>
    <xf numFmtId="0" fontId="2" fillId="2" borderId="0" xfId="0" applyFont="1" applyFill="1" applyAlignment="1" applyProtection="1">
      <alignment vertical="center"/>
    </xf>
    <xf numFmtId="0" fontId="0" fillId="0" borderId="0" xfId="0"/>
    <xf numFmtId="0" fontId="0" fillId="2" borderId="0" xfId="0" applyFill="1" applyBorder="1"/>
    <xf numFmtId="0" fontId="7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 applyAlignment="1">
      <alignment vertical="center"/>
    </xf>
    <xf numFmtId="0" fontId="0" fillId="2" borderId="18" xfId="0" applyFill="1" applyBorder="1"/>
    <xf numFmtId="0" fontId="8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2" fillId="2" borderId="0" xfId="0" applyFont="1" applyFill="1"/>
    <xf numFmtId="0" fontId="0" fillId="2" borderId="11" xfId="0" applyFill="1" applyBorder="1" applyAlignment="1">
      <alignment horizontal="center" vertical="top"/>
    </xf>
    <xf numFmtId="0" fontId="0" fillId="2" borderId="0" xfId="0" applyFill="1" applyProtection="1"/>
    <xf numFmtId="0" fontId="0" fillId="2" borderId="0" xfId="0" applyFill="1"/>
    <xf numFmtId="0" fontId="0" fillId="2" borderId="0" xfId="0" applyFill="1" applyAlignment="1">
      <alignment vertical="top"/>
    </xf>
    <xf numFmtId="0" fontId="0" fillId="2" borderId="22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2" borderId="24" xfId="0" applyFill="1" applyBorder="1" applyAlignment="1">
      <alignment vertical="top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0" xfId="0" applyFill="1" applyBorder="1" applyProtection="1"/>
    <xf numFmtId="44" fontId="0" fillId="2" borderId="0" xfId="0" applyNumberFormat="1" applyFill="1" applyBorder="1" applyProtection="1"/>
    <xf numFmtId="0" fontId="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vertical="center"/>
      <protection locked="0"/>
    </xf>
    <xf numFmtId="0" fontId="3" fillId="2" borderId="0" xfId="2" applyFont="1" applyFill="1" applyBorder="1" applyAlignment="1" applyProtection="1">
      <alignment vertical="center"/>
    </xf>
    <xf numFmtId="0" fontId="15" fillId="2" borderId="0" xfId="3" applyFont="1" applyFill="1" applyBorder="1" applyAlignment="1" applyProtection="1">
      <alignment vertical="top" wrapText="1"/>
    </xf>
    <xf numFmtId="0" fontId="13" fillId="2" borderId="0" xfId="0" applyFont="1" applyFill="1" applyProtection="1"/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top"/>
    </xf>
    <xf numFmtId="44" fontId="5" fillId="2" borderId="0" xfId="1" applyFont="1" applyFill="1" applyBorder="1" applyProtection="1"/>
    <xf numFmtId="0" fontId="0" fillId="2" borderId="17" xfId="0" applyFont="1" applyFill="1" applyBorder="1" applyAlignment="1">
      <alignment vertical="top"/>
    </xf>
    <xf numFmtId="0" fontId="0" fillId="2" borderId="0" xfId="0" applyFont="1" applyFill="1" applyBorder="1" applyAlignment="1">
      <alignment vertical="top"/>
    </xf>
    <xf numFmtId="49" fontId="0" fillId="2" borderId="0" xfId="0" applyNumberFormat="1" applyFont="1" applyFill="1" applyBorder="1" applyAlignment="1">
      <alignment horizontal="left" vertical="top"/>
    </xf>
    <xf numFmtId="0" fontId="0" fillId="2" borderId="0" xfId="0" applyFont="1" applyFill="1" applyBorder="1" applyAlignment="1">
      <alignment vertical="top" wrapText="1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0" fillId="2" borderId="0" xfId="0" applyFill="1"/>
    <xf numFmtId="0" fontId="0" fillId="0" borderId="0" xfId="0"/>
    <xf numFmtId="0" fontId="0" fillId="0" borderId="0" xfId="0" applyBorder="1"/>
    <xf numFmtId="0" fontId="11" fillId="0" borderId="0" xfId="0" applyFont="1" applyFill="1" applyBorder="1" applyAlignment="1" applyProtection="1">
      <alignment wrapText="1"/>
    </xf>
    <xf numFmtId="44" fontId="2" fillId="2" borderId="0" xfId="0" applyNumberFormat="1" applyFont="1" applyFill="1" applyBorder="1" applyProtection="1"/>
    <xf numFmtId="44" fontId="14" fillId="2" borderId="0" xfId="0" applyNumberFormat="1" applyFont="1" applyFill="1" applyBorder="1" applyProtection="1"/>
    <xf numFmtId="0" fontId="3" fillId="2" borderId="0" xfId="2" applyFont="1" applyFill="1" applyBorder="1" applyAlignment="1" applyProtection="1">
      <alignment vertical="center" wrapText="1"/>
    </xf>
    <xf numFmtId="0" fontId="11" fillId="2" borderId="0" xfId="0" applyFon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wrapText="1"/>
    </xf>
    <xf numFmtId="2" fontId="3" fillId="2" borderId="0" xfId="0" applyNumberFormat="1" applyFont="1" applyFill="1" applyBorder="1" applyProtection="1"/>
    <xf numFmtId="0" fontId="10" fillId="2" borderId="0" xfId="0" applyFont="1" applyFill="1" applyBorder="1"/>
    <xf numFmtId="0" fontId="9" fillId="2" borderId="0" xfId="0" applyFont="1" applyFill="1" applyBorder="1"/>
    <xf numFmtId="0" fontId="11" fillId="2" borderId="0" xfId="0" applyFont="1" applyFill="1" applyBorder="1" applyAlignment="1" applyProtection="1">
      <alignment horizontal="left" vertical="top" wrapText="1"/>
    </xf>
    <xf numFmtId="164" fontId="3" fillId="2" borderId="0" xfId="2" applyNumberFormat="1" applyFont="1" applyFill="1" applyBorder="1" applyProtection="1"/>
    <xf numFmtId="0" fontId="3" fillId="7" borderId="32" xfId="2" applyFont="1" applyBorder="1" applyAlignment="1" applyProtection="1">
      <alignment wrapText="1"/>
    </xf>
    <xf numFmtId="0" fontId="3" fillId="7" borderId="32" xfId="2" applyFont="1" applyBorder="1" applyAlignment="1" applyProtection="1">
      <alignment horizontal="left"/>
    </xf>
    <xf numFmtId="0" fontId="3" fillId="7" borderId="19" xfId="2" applyFont="1" applyBorder="1" applyProtection="1"/>
    <xf numFmtId="0" fontId="3" fillId="7" borderId="38" xfId="2" applyFont="1" applyBorder="1" applyProtection="1"/>
    <xf numFmtId="164" fontId="3" fillId="7" borderId="38" xfId="2" applyNumberFormat="1" applyFont="1" applyBorder="1" applyProtection="1"/>
    <xf numFmtId="2" fontId="11" fillId="0" borderId="0" xfId="4" applyNumberFormat="1" applyFont="1" applyFill="1" applyBorder="1" applyAlignment="1" applyProtection="1">
      <alignment horizontal="right"/>
    </xf>
    <xf numFmtId="2" fontId="3" fillId="7" borderId="20" xfId="2" applyNumberFormat="1" applyFont="1" applyBorder="1" applyProtection="1"/>
    <xf numFmtId="0" fontId="3" fillId="7" borderId="44" xfId="2" applyFont="1" applyBorder="1" applyProtection="1"/>
    <xf numFmtId="0" fontId="3" fillId="7" borderId="21" xfId="2" applyFont="1" applyBorder="1" applyProtection="1"/>
    <xf numFmtId="0" fontId="16" fillId="2" borderId="0" xfId="0" applyFont="1" applyFill="1" applyBorder="1"/>
    <xf numFmtId="0" fontId="11" fillId="0" borderId="17" xfId="0" applyFont="1" applyFill="1" applyBorder="1" applyProtection="1"/>
    <xf numFmtId="0" fontId="11" fillId="0" borderId="0" xfId="0" applyFont="1" applyFill="1" applyBorder="1" applyAlignment="1" applyProtection="1">
      <alignment horizontal="left"/>
    </xf>
    <xf numFmtId="0" fontId="2" fillId="11" borderId="6" xfId="0" applyFont="1" applyFill="1" applyBorder="1" applyAlignment="1" applyProtection="1">
      <alignment vertical="center"/>
    </xf>
    <xf numFmtId="0" fontId="0" fillId="11" borderId="6" xfId="0" applyFont="1" applyFill="1" applyBorder="1" applyProtection="1"/>
    <xf numFmtId="0" fontId="0" fillId="11" borderId="7" xfId="0" applyFont="1" applyFill="1" applyBorder="1" applyProtection="1"/>
    <xf numFmtId="0" fontId="9" fillId="11" borderId="45" xfId="0" applyFont="1" applyFill="1" applyBorder="1"/>
    <xf numFmtId="0" fontId="2" fillId="11" borderId="0" xfId="0" applyFont="1" applyFill="1" applyBorder="1" applyAlignment="1" applyProtection="1">
      <alignment vertical="center"/>
    </xf>
    <xf numFmtId="0" fontId="0" fillId="11" borderId="0" xfId="0" applyFont="1" applyFill="1" applyBorder="1" applyProtection="1"/>
    <xf numFmtId="0" fontId="0" fillId="11" borderId="46" xfId="0" applyFont="1" applyFill="1" applyBorder="1" applyProtection="1"/>
    <xf numFmtId="0" fontId="11" fillId="11" borderId="45" xfId="0" applyFont="1" applyFill="1" applyBorder="1" applyAlignment="1" applyProtection="1">
      <alignment vertical="center"/>
    </xf>
    <xf numFmtId="0" fontId="11" fillId="11" borderId="0" xfId="0" applyFont="1" applyFill="1" applyBorder="1" applyAlignment="1" applyProtection="1">
      <alignment vertical="center"/>
    </xf>
    <xf numFmtId="0" fontId="11" fillId="11" borderId="0" xfId="0" applyFont="1" applyFill="1" applyBorder="1" applyProtection="1"/>
    <xf numFmtId="0" fontId="0" fillId="11" borderId="47" xfId="0" applyFont="1" applyFill="1" applyBorder="1" applyProtection="1"/>
    <xf numFmtId="0" fontId="0" fillId="11" borderId="48" xfId="0" applyFont="1" applyFill="1" applyBorder="1" applyProtection="1"/>
    <xf numFmtId="0" fontId="10" fillId="11" borderId="5" xfId="0" applyFont="1" applyFill="1" applyBorder="1"/>
    <xf numFmtId="0" fontId="0" fillId="11" borderId="10" xfId="0" applyFont="1" applyFill="1" applyBorder="1" applyAlignment="1" applyProtection="1">
      <alignment vertical="center"/>
    </xf>
    <xf numFmtId="0" fontId="2" fillId="11" borderId="47" xfId="0" applyFont="1" applyFill="1" applyBorder="1" applyAlignment="1" applyProtection="1">
      <alignment vertical="center"/>
    </xf>
    <xf numFmtId="0" fontId="0" fillId="2" borderId="45" xfId="0" applyFill="1" applyBorder="1" applyProtection="1"/>
    <xf numFmtId="0" fontId="0" fillId="2" borderId="10" xfId="0" applyFill="1" applyBorder="1" applyProtection="1"/>
    <xf numFmtId="0" fontId="2" fillId="4" borderId="1" xfId="0" applyFont="1" applyFill="1" applyBorder="1" applyProtection="1"/>
    <xf numFmtId="0" fontId="0" fillId="4" borderId="3" xfId="0" applyFill="1" applyBorder="1" applyProtection="1"/>
    <xf numFmtId="0" fontId="17" fillId="2" borderId="1" xfId="0" applyFont="1" applyFill="1" applyBorder="1" applyProtection="1"/>
    <xf numFmtId="0" fontId="0" fillId="2" borderId="3" xfId="0" applyFill="1" applyBorder="1" applyProtection="1"/>
    <xf numFmtId="0" fontId="2" fillId="4" borderId="2" xfId="0" applyFont="1" applyFill="1" applyBorder="1" applyProtection="1"/>
    <xf numFmtId="0" fontId="0" fillId="2" borderId="0" xfId="0" applyFill="1" applyBorder="1" applyAlignment="1" applyProtection="1">
      <alignment horizontal="center"/>
    </xf>
    <xf numFmtId="0" fontId="0" fillId="2" borderId="47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44" fontId="0" fillId="2" borderId="0" xfId="0" applyNumberForma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2" fillId="2" borderId="1" xfId="0" applyFont="1" applyFill="1" applyBorder="1" applyProtection="1"/>
    <xf numFmtId="44" fontId="0" fillId="2" borderId="3" xfId="0" applyNumberFormat="1" applyFill="1" applyBorder="1" applyProtection="1"/>
    <xf numFmtId="44" fontId="0" fillId="2" borderId="49" xfId="0" applyNumberFormat="1" applyFill="1" applyBorder="1" applyAlignment="1" applyProtection="1">
      <alignment horizontal="center"/>
    </xf>
    <xf numFmtId="44" fontId="0" fillId="2" borderId="50" xfId="0" applyNumberFormat="1" applyFill="1" applyBorder="1" applyAlignment="1" applyProtection="1">
      <alignment horizontal="center"/>
    </xf>
    <xf numFmtId="44" fontId="0" fillId="2" borderId="2" xfId="0" applyNumberFormat="1" applyFill="1" applyBorder="1" applyAlignment="1" applyProtection="1">
      <alignment horizontal="center"/>
    </xf>
    <xf numFmtId="44" fontId="11" fillId="0" borderId="18" xfId="4" applyNumberFormat="1" applyFont="1" applyFill="1" applyBorder="1" applyAlignment="1" applyProtection="1">
      <alignment horizontal="right"/>
    </xf>
    <xf numFmtId="44" fontId="3" fillId="7" borderId="25" xfId="2" applyNumberFormat="1" applyFont="1" applyBorder="1" applyProtection="1"/>
    <xf numFmtId="44" fontId="11" fillId="0" borderId="34" xfId="4" applyNumberFormat="1" applyFont="1" applyFill="1" applyBorder="1" applyAlignment="1" applyProtection="1">
      <alignment horizontal="right"/>
    </xf>
    <xf numFmtId="44" fontId="3" fillId="7" borderId="38" xfId="2" applyNumberFormat="1" applyFont="1" applyBorder="1" applyProtection="1"/>
    <xf numFmtId="44" fontId="11" fillId="6" borderId="18" xfId="4" applyNumberFormat="1" applyFont="1" applyFill="1" applyBorder="1" applyAlignment="1" applyProtection="1">
      <alignment horizontal="right"/>
      <protection locked="0"/>
    </xf>
    <xf numFmtId="44" fontId="11" fillId="6" borderId="34" xfId="4" applyNumberFormat="1" applyFont="1" applyFill="1" applyBorder="1" applyAlignment="1" applyProtection="1">
      <alignment horizontal="right"/>
      <protection locked="0"/>
    </xf>
    <xf numFmtId="44" fontId="2" fillId="2" borderId="2" xfId="0" applyNumberFormat="1" applyFont="1" applyFill="1" applyBorder="1" applyProtection="1"/>
    <xf numFmtId="44" fontId="11" fillId="6" borderId="4" xfId="2" applyNumberFormat="1" applyFont="1" applyFill="1" applyBorder="1" applyProtection="1"/>
    <xf numFmtId="0" fontId="3" fillId="4" borderId="5" xfId="2" applyFont="1" applyFill="1" applyBorder="1" applyProtection="1"/>
    <xf numFmtId="2" fontId="3" fillId="4" borderId="7" xfId="2" applyNumberFormat="1" applyFont="1" applyFill="1" applyBorder="1" applyProtection="1"/>
    <xf numFmtId="0" fontId="3" fillId="4" borderId="10" xfId="2" applyFont="1" applyFill="1" applyBorder="1" applyProtection="1"/>
    <xf numFmtId="0" fontId="0" fillId="4" borderId="5" xfId="0" applyFill="1" applyBorder="1"/>
    <xf numFmtId="0" fontId="2" fillId="4" borderId="7" xfId="0" applyFont="1" applyFill="1" applyBorder="1"/>
    <xf numFmtId="0" fontId="3" fillId="4" borderId="37" xfId="2" applyFont="1" applyFill="1" applyBorder="1" applyProtection="1"/>
    <xf numFmtId="164" fontId="3" fillId="4" borderId="35" xfId="2" applyNumberFormat="1" applyFont="1" applyFill="1" applyBorder="1" applyProtection="1"/>
    <xf numFmtId="0" fontId="3" fillId="4" borderId="39" xfId="3" applyFont="1" applyFill="1" applyBorder="1" applyAlignment="1" applyProtection="1">
      <alignment wrapText="1"/>
    </xf>
    <xf numFmtId="0" fontId="3" fillId="4" borderId="40" xfId="3" applyFont="1" applyFill="1" applyBorder="1" applyAlignment="1" applyProtection="1">
      <alignment wrapText="1"/>
    </xf>
    <xf numFmtId="0" fontId="3" fillId="4" borderId="41" xfId="3" applyFont="1" applyFill="1" applyBorder="1" applyAlignment="1" applyProtection="1">
      <alignment horizontal="left" wrapText="1"/>
    </xf>
    <xf numFmtId="0" fontId="3" fillId="4" borderId="43" xfId="3" applyFont="1" applyFill="1" applyBorder="1" applyAlignment="1" applyProtection="1">
      <alignment wrapText="1"/>
    </xf>
    <xf numFmtId="0" fontId="3" fillId="4" borderId="33" xfId="3" applyFont="1" applyFill="1" applyBorder="1" applyAlignment="1" applyProtection="1">
      <alignment wrapText="1"/>
    </xf>
    <xf numFmtId="2" fontId="3" fillId="4" borderId="42" xfId="3" applyNumberFormat="1" applyFont="1" applyFill="1" applyBorder="1" applyAlignment="1" applyProtection="1">
      <alignment wrapText="1"/>
    </xf>
    <xf numFmtId="44" fontId="11" fillId="4" borderId="48" xfId="2" applyNumberFormat="1" applyFont="1" applyFill="1" applyBorder="1" applyProtection="1"/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5" fillId="2" borderId="0" xfId="0" applyFont="1" applyFill="1" applyBorder="1" applyAlignment="1" applyProtection="1">
      <alignment horizontal="center"/>
    </xf>
    <xf numFmtId="0" fontId="3" fillId="7" borderId="51" xfId="2" applyFont="1" applyBorder="1" applyAlignment="1" applyProtection="1">
      <alignment vertical="center"/>
    </xf>
    <xf numFmtId="0" fontId="3" fillId="7" borderId="53" xfId="2" applyFont="1" applyBorder="1" applyAlignment="1" applyProtection="1">
      <alignment vertical="center" wrapText="1"/>
    </xf>
    <xf numFmtId="0" fontId="3" fillId="7" borderId="53" xfId="2" applyFont="1" applyBorder="1" applyAlignment="1" applyProtection="1">
      <alignment vertical="center"/>
    </xf>
    <xf numFmtId="0" fontId="19" fillId="7" borderId="55" xfId="2" applyFont="1" applyBorder="1" applyAlignment="1" applyProtection="1">
      <alignment vertical="center"/>
    </xf>
    <xf numFmtId="0" fontId="20" fillId="0" borderId="0" xfId="0" applyFont="1" applyAlignment="1">
      <alignment horizontal="left" vertical="top"/>
    </xf>
    <xf numFmtId="0" fontId="0" fillId="2" borderId="0" xfId="0" applyFont="1" applyFill="1" applyAlignment="1" applyProtection="1">
      <alignment wrapText="1"/>
    </xf>
    <xf numFmtId="0" fontId="0" fillId="2" borderId="0" xfId="0" applyFont="1" applyFill="1" applyBorder="1" applyAlignment="1" applyProtection="1">
      <alignment wrapText="1"/>
    </xf>
    <xf numFmtId="0" fontId="2" fillId="2" borderId="0" xfId="0" applyFont="1" applyFill="1" applyAlignment="1" applyProtection="1">
      <alignment vertical="center" wrapText="1"/>
    </xf>
    <xf numFmtId="0" fontId="10" fillId="2" borderId="0" xfId="0" applyFont="1" applyFill="1" applyBorder="1" applyAlignment="1">
      <alignment wrapText="1"/>
    </xf>
    <xf numFmtId="0" fontId="2" fillId="2" borderId="0" xfId="0" applyFont="1" applyFill="1" applyBorder="1" applyAlignment="1" applyProtection="1">
      <alignment vertical="center" wrapText="1"/>
    </xf>
    <xf numFmtId="0" fontId="16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1" fillId="2" borderId="0" xfId="0" applyFont="1" applyFill="1" applyBorder="1" applyAlignment="1" applyProtection="1">
      <alignment wrapText="1"/>
    </xf>
    <xf numFmtId="0" fontId="0" fillId="2" borderId="0" xfId="0" applyFill="1" applyBorder="1" applyAlignment="1">
      <alignment wrapText="1"/>
    </xf>
    <xf numFmtId="0" fontId="3" fillId="4" borderId="5" xfId="2" applyFont="1" applyFill="1" applyBorder="1" applyAlignment="1" applyProtection="1">
      <alignment wrapText="1"/>
    </xf>
    <xf numFmtId="2" fontId="3" fillId="4" borderId="7" xfId="2" applyNumberFormat="1" applyFont="1" applyFill="1" applyBorder="1" applyAlignment="1" applyProtection="1">
      <alignment wrapText="1"/>
    </xf>
    <xf numFmtId="10" fontId="3" fillId="6" borderId="36" xfId="4" applyNumberFormat="1" applyFont="1" applyFill="1" applyBorder="1" applyAlignment="1" applyProtection="1">
      <alignment horizontal="right" wrapText="1"/>
      <protection locked="0"/>
    </xf>
    <xf numFmtId="0" fontId="0" fillId="4" borderId="5" xfId="0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4" borderId="10" xfId="2" applyFont="1" applyFill="1" applyBorder="1" applyAlignment="1" applyProtection="1">
      <alignment wrapText="1"/>
    </xf>
    <xf numFmtId="0" fontId="0" fillId="4" borderId="48" xfId="0" applyFont="1" applyFill="1" applyBorder="1" applyAlignment="1" applyProtection="1">
      <alignment wrapText="1"/>
    </xf>
    <xf numFmtId="44" fontId="11" fillId="6" borderId="4" xfId="2" applyNumberFormat="1" applyFont="1" applyFill="1" applyBorder="1" applyAlignment="1" applyProtection="1">
      <alignment wrapText="1"/>
    </xf>
    <xf numFmtId="0" fontId="3" fillId="4" borderId="37" xfId="2" applyFont="1" applyFill="1" applyBorder="1" applyAlignment="1" applyProtection="1">
      <alignment wrapText="1"/>
    </xf>
    <xf numFmtId="164" fontId="3" fillId="4" borderId="35" xfId="2" applyNumberFormat="1" applyFont="1" applyFill="1" applyBorder="1" applyAlignment="1" applyProtection="1">
      <alignment wrapText="1"/>
    </xf>
    <xf numFmtId="164" fontId="3" fillId="2" borderId="0" xfId="2" applyNumberFormat="1" applyFont="1" applyFill="1" applyBorder="1" applyAlignment="1" applyProtection="1">
      <alignment wrapText="1"/>
    </xf>
    <xf numFmtId="2" fontId="3" fillId="2" borderId="0" xfId="0" applyNumberFormat="1" applyFont="1" applyFill="1" applyBorder="1" applyAlignment="1" applyProtection="1">
      <alignment wrapText="1"/>
    </xf>
    <xf numFmtId="44" fontId="11" fillId="0" borderId="33" xfId="4" applyNumberFormat="1" applyFont="1" applyFill="1" applyBorder="1" applyAlignment="1" applyProtection="1">
      <alignment horizontal="right" wrapText="1"/>
    </xf>
    <xf numFmtId="43" fontId="11" fillId="0" borderId="16" xfId="4" applyNumberFormat="1" applyFont="1" applyFill="1" applyBorder="1" applyAlignment="1" applyProtection="1">
      <alignment horizontal="right" wrapText="1"/>
    </xf>
    <xf numFmtId="44" fontId="11" fillId="6" borderId="18" xfId="4" applyNumberFormat="1" applyFont="1" applyFill="1" applyBorder="1" applyAlignment="1" applyProtection="1">
      <alignment horizontal="right" wrapText="1"/>
      <protection locked="0"/>
    </xf>
    <xf numFmtId="44" fontId="11" fillId="6" borderId="34" xfId="4" applyNumberFormat="1" applyFont="1" applyFill="1" applyBorder="1" applyAlignment="1" applyProtection="1">
      <alignment horizontal="right" wrapText="1"/>
      <protection locked="0"/>
    </xf>
    <xf numFmtId="44" fontId="11" fillId="0" borderId="34" xfId="4" applyNumberFormat="1" applyFont="1" applyFill="1" applyBorder="1" applyAlignment="1" applyProtection="1">
      <alignment horizontal="right" wrapText="1"/>
    </xf>
    <xf numFmtId="43" fontId="11" fillId="0" borderId="18" xfId="4" applyNumberFormat="1" applyFont="1" applyFill="1" applyBorder="1" applyAlignment="1" applyProtection="1">
      <alignment horizontal="right" wrapText="1"/>
    </xf>
    <xf numFmtId="2" fontId="11" fillId="0" borderId="0" xfId="4" applyNumberFormat="1" applyFont="1" applyFill="1" applyBorder="1" applyAlignment="1" applyProtection="1">
      <alignment horizontal="right" wrapText="1"/>
    </xf>
    <xf numFmtId="0" fontId="3" fillId="7" borderId="32" xfId="2" applyFont="1" applyBorder="1" applyAlignment="1" applyProtection="1">
      <alignment horizontal="left" wrapText="1"/>
    </xf>
    <xf numFmtId="0" fontId="3" fillId="7" borderId="19" xfId="2" applyFont="1" applyBorder="1" applyAlignment="1" applyProtection="1">
      <alignment wrapText="1"/>
    </xf>
    <xf numFmtId="0" fontId="3" fillId="7" borderId="21" xfId="2" applyFont="1" applyBorder="1" applyAlignment="1" applyProtection="1">
      <alignment wrapText="1"/>
    </xf>
    <xf numFmtId="0" fontId="3" fillId="7" borderId="44" xfId="2" applyFont="1" applyBorder="1" applyAlignment="1" applyProtection="1">
      <alignment wrapText="1"/>
    </xf>
    <xf numFmtId="2" fontId="3" fillId="7" borderId="20" xfId="2" applyNumberFormat="1" applyFont="1" applyBorder="1" applyAlignment="1" applyProtection="1">
      <alignment wrapText="1"/>
    </xf>
    <xf numFmtId="44" fontId="3" fillId="7" borderId="38" xfId="2" applyNumberFormat="1" applyFont="1" applyBorder="1" applyAlignment="1" applyProtection="1">
      <alignment wrapText="1"/>
    </xf>
    <xf numFmtId="0" fontId="3" fillId="7" borderId="38" xfId="2" applyFont="1" applyBorder="1" applyAlignment="1" applyProtection="1">
      <alignment wrapText="1"/>
    </xf>
    <xf numFmtId="43" fontId="3" fillId="7" borderId="25" xfId="2" applyNumberFormat="1" applyFont="1" applyBorder="1" applyAlignment="1" applyProtection="1">
      <alignment wrapText="1"/>
    </xf>
    <xf numFmtId="0" fontId="0" fillId="2" borderId="0" xfId="0" applyFill="1" applyAlignment="1">
      <alignment wrapText="1"/>
    </xf>
    <xf numFmtId="164" fontId="3" fillId="7" borderId="38" xfId="2" applyNumberFormat="1" applyFont="1" applyBorder="1" applyAlignment="1" applyProtection="1">
      <alignment wrapText="1"/>
    </xf>
    <xf numFmtId="0" fontId="0" fillId="0" borderId="0" xfId="0" applyAlignment="1">
      <alignment wrapText="1"/>
    </xf>
    <xf numFmtId="164" fontId="3" fillId="7" borderId="31" xfId="2" applyNumberFormat="1" applyFont="1" applyBorder="1" applyAlignment="1" applyProtection="1">
      <alignment wrapText="1"/>
    </xf>
    <xf numFmtId="0" fontId="0" fillId="2" borderId="0" xfId="0" applyFont="1" applyFill="1" applyBorder="1" applyAlignment="1" applyProtection="1"/>
    <xf numFmtId="0" fontId="10" fillId="11" borderId="5" xfId="0" applyFont="1" applyFill="1" applyBorder="1" applyAlignment="1"/>
    <xf numFmtId="0" fontId="0" fillId="11" borderId="6" xfId="0" applyFont="1" applyFill="1" applyBorder="1" applyAlignment="1" applyProtection="1"/>
    <xf numFmtId="0" fontId="0" fillId="11" borderId="7" xfId="0" applyFont="1" applyFill="1" applyBorder="1" applyAlignment="1" applyProtection="1"/>
    <xf numFmtId="0" fontId="0" fillId="2" borderId="0" xfId="0" applyFont="1" applyFill="1" applyAlignment="1" applyProtection="1"/>
    <xf numFmtId="0" fontId="9" fillId="11" borderId="45" xfId="0" applyFont="1" applyFill="1" applyBorder="1" applyAlignment="1"/>
    <xf numFmtId="0" fontId="0" fillId="11" borderId="0" xfId="0" applyFont="1" applyFill="1" applyBorder="1" applyAlignment="1" applyProtection="1"/>
    <xf numFmtId="0" fontId="0" fillId="11" borderId="46" xfId="0" applyFont="1" applyFill="1" applyBorder="1" applyAlignment="1" applyProtection="1"/>
    <xf numFmtId="0" fontId="11" fillId="11" borderId="0" xfId="0" applyFont="1" applyFill="1" applyBorder="1" applyAlignment="1" applyProtection="1"/>
    <xf numFmtId="0" fontId="0" fillId="11" borderId="47" xfId="0" applyFont="1" applyFill="1" applyBorder="1" applyAlignment="1" applyProtection="1"/>
    <xf numFmtId="0" fontId="0" fillId="11" borderId="48" xfId="0" applyFont="1" applyFill="1" applyBorder="1" applyAlignment="1" applyProtection="1"/>
    <xf numFmtId="9" fontId="11" fillId="0" borderId="0" xfId="5" applyFont="1" applyFill="1" applyBorder="1" applyAlignment="1" applyProtection="1">
      <alignment horizontal="right" wrapText="1"/>
    </xf>
    <xf numFmtId="0" fontId="0" fillId="2" borderId="27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9" fillId="8" borderId="23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4" fillId="5" borderId="1" xfId="0" applyFont="1" applyFill="1" applyBorder="1" applyAlignment="1" applyProtection="1">
      <alignment horizontal="center" wrapText="1"/>
    </xf>
    <xf numFmtId="0" fontId="4" fillId="5" borderId="3" xfId="0" applyFont="1" applyFill="1" applyBorder="1" applyAlignment="1" applyProtection="1">
      <alignment horizontal="center" wrapText="1"/>
    </xf>
    <xf numFmtId="0" fontId="0" fillId="5" borderId="4" xfId="0" applyFill="1" applyBorder="1" applyAlignment="1">
      <alignment wrapText="1"/>
    </xf>
    <xf numFmtId="0" fontId="4" fillId="5" borderId="1" xfId="0" applyFont="1" applyFill="1" applyBorder="1" applyAlignment="1" applyProtection="1">
      <alignment horizontal="center"/>
    </xf>
    <xf numFmtId="0" fontId="4" fillId="5" borderId="3" xfId="0" applyFont="1" applyFill="1" applyBorder="1" applyAlignment="1" applyProtection="1">
      <alignment horizontal="center"/>
    </xf>
    <xf numFmtId="0" fontId="0" fillId="5" borderId="4" xfId="0" applyFill="1" applyBorder="1" applyAlignment="1"/>
    <xf numFmtId="0" fontId="0" fillId="2" borderId="0" xfId="0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/>
    <xf numFmtId="0" fontId="0" fillId="2" borderId="0" xfId="0" applyFill="1" applyBorder="1" applyAlignment="1" applyProtection="1">
      <alignment horizontal="left" vertical="center"/>
      <protection locked="0"/>
    </xf>
    <xf numFmtId="2" fontId="14" fillId="2" borderId="0" xfId="0" applyNumberFormat="1" applyFont="1" applyFill="1" applyBorder="1" applyAlignment="1" applyProtection="1">
      <alignment horizontal="right"/>
    </xf>
    <xf numFmtId="2" fontId="14" fillId="2" borderId="0" xfId="0" applyNumberFormat="1" applyFont="1" applyFill="1" applyBorder="1" applyAlignment="1"/>
    <xf numFmtId="0" fontId="15" fillId="12" borderId="1" xfId="3" applyFont="1" applyFill="1" applyBorder="1" applyAlignment="1" applyProtection="1">
      <alignment horizontal="left" vertical="top" wrapText="1"/>
    </xf>
    <xf numFmtId="0" fontId="15" fillId="12" borderId="3" xfId="3" applyFont="1" applyFill="1" applyBorder="1" applyAlignment="1" applyProtection="1">
      <alignment horizontal="left" vertical="top" wrapText="1"/>
    </xf>
    <xf numFmtId="0" fontId="15" fillId="12" borderId="4" xfId="3" applyFont="1" applyFill="1" applyBorder="1" applyAlignment="1" applyProtection="1">
      <alignment horizontal="left" vertical="top" wrapText="1"/>
    </xf>
    <xf numFmtId="0" fontId="0" fillId="6" borderId="51" xfId="0" applyFill="1" applyBorder="1" applyAlignment="1" applyProtection="1">
      <alignment horizontal="left" vertical="center"/>
      <protection locked="0"/>
    </xf>
    <xf numFmtId="0" fontId="0" fillId="0" borderId="52" xfId="0" applyBorder="1" applyAlignment="1"/>
    <xf numFmtId="0" fontId="0" fillId="6" borderId="53" xfId="0" applyFill="1" applyBorder="1" applyAlignment="1" applyProtection="1">
      <alignment horizontal="left" vertical="center"/>
      <protection locked="0"/>
    </xf>
    <xf numFmtId="0" fontId="0" fillId="0" borderId="54" xfId="0" applyBorder="1" applyAlignment="1"/>
    <xf numFmtId="0" fontId="0" fillId="6" borderId="55" xfId="0" applyFill="1" applyBorder="1" applyAlignment="1" applyProtection="1">
      <alignment horizontal="left" vertical="center"/>
      <protection locked="0"/>
    </xf>
    <xf numFmtId="0" fontId="0" fillId="0" borderId="56" xfId="0" applyBorder="1" applyAlignment="1"/>
    <xf numFmtId="10" fontId="3" fillId="2" borderId="36" xfId="4" applyNumberFormat="1" applyFont="1" applyFill="1" applyBorder="1" applyAlignment="1" applyProtection="1">
      <alignment horizontal="right"/>
      <protection locked="0"/>
    </xf>
  </cellXfs>
  <cellStyles count="6">
    <cellStyle name="Berekening" xfId="2" builtinId="22"/>
    <cellStyle name="Invoer" xfId="3" builtinId="20"/>
    <cellStyle name="Notitie" xfId="4" builtinId="10"/>
    <cellStyle name="Procent" xfId="5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897255</xdr:colOff>
      <xdr:row>2</xdr:row>
      <xdr:rowOff>146686</xdr:rowOff>
    </xdr:from>
    <xdr:to>
      <xdr:col>3</xdr:col>
      <xdr:colOff>1623060</xdr:colOff>
      <xdr:row>5</xdr:row>
      <xdr:rowOff>136526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935" y="512446"/>
          <a:ext cx="2105025" cy="538480"/>
        </a:xfrm>
        <a:prstGeom prst="rect">
          <a:avLst/>
        </a:prstGeom>
      </xdr:spPr>
    </xdr:pic>
    <xdr:clientData/>
  </xdr:twoCellAnchor>
  <xdr:twoCellAnchor editAs="oneCell">
    <xdr:from>
      <xdr:col>3</xdr:col>
      <xdr:colOff>2590800</xdr:colOff>
      <xdr:row>3</xdr:row>
      <xdr:rowOff>7620</xdr:rowOff>
    </xdr:from>
    <xdr:to>
      <xdr:col>3</xdr:col>
      <xdr:colOff>4655820</xdr:colOff>
      <xdr:row>6</xdr:row>
      <xdr:rowOff>45720</xdr:rowOff>
    </xdr:to>
    <xdr:pic>
      <xdr:nvPicPr>
        <xdr:cNvPr id="3" name="Picture 76" descr="Afbeelding met tekst, illustratie&#10;&#10;Automatisch gegenereerde beschrijving">
          <a:extLst>
            <a:ext uri="{FF2B5EF4-FFF2-40B4-BE49-F238E27FC236}">
              <a16:creationId xmlns:a16="http://schemas.microsoft.com/office/drawing/2014/main" id="{B45EAAE7-C7D2-466C-990E-702DB707E4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556260"/>
          <a:ext cx="2065020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4219575</xdr:colOff>
      <xdr:row>3</xdr:row>
      <xdr:rowOff>120237</xdr:rowOff>
    </xdr:from>
    <xdr:to>
      <xdr:col>4</xdr:col>
      <xdr:colOff>6010275</xdr:colOff>
      <xdr:row>6</xdr:row>
      <xdr:rowOff>26257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2662" y="738672"/>
          <a:ext cx="1790700" cy="452672"/>
        </a:xfrm>
        <a:prstGeom prst="rect">
          <a:avLst/>
        </a:prstGeom>
      </xdr:spPr>
    </xdr:pic>
    <xdr:clientData/>
  </xdr:twoCellAnchor>
  <xdr:twoCellAnchor editAs="oneCell">
    <xdr:from>
      <xdr:col>4</xdr:col>
      <xdr:colOff>960438</xdr:colOff>
      <xdr:row>3</xdr:row>
      <xdr:rowOff>174625</xdr:rowOff>
    </xdr:from>
    <xdr:to>
      <xdr:col>4</xdr:col>
      <xdr:colOff>3735388</xdr:colOff>
      <xdr:row>6</xdr:row>
      <xdr:rowOff>141287</xdr:rowOff>
    </xdr:to>
    <xdr:pic>
      <xdr:nvPicPr>
        <xdr:cNvPr id="4" name="Afbeelding 3" descr="Afbeelding met tekst, illustratie&#10;&#10;Automatisch gegenereerde beschrijvi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1282" y="789781"/>
          <a:ext cx="27749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289"/>
  <sheetViews>
    <sheetView topLeftCell="B1" zoomScaleNormal="100" workbookViewId="0">
      <selection activeCell="D22" sqref="D22"/>
    </sheetView>
  </sheetViews>
  <sheetFormatPr defaultColWidth="0" defaultRowHeight="14.6" x14ac:dyDescent="0.4"/>
  <cols>
    <col min="1" max="2" width="9.07421875" customWidth="1"/>
    <col min="3" max="3" width="20.07421875" customWidth="1"/>
    <col min="4" max="4" width="77.53515625" customWidth="1"/>
    <col min="5" max="5" width="17.07421875" customWidth="1"/>
    <col min="6" max="7" width="9.07421875" customWidth="1"/>
    <col min="8" max="9" width="0" hidden="1" customWidth="1"/>
    <col min="10" max="16384" width="9.07421875" hidden="1"/>
  </cols>
  <sheetData>
    <row r="1" spans="1:7" x14ac:dyDescent="0.4">
      <c r="A1" s="5"/>
      <c r="B1" s="5"/>
      <c r="C1" s="5"/>
      <c r="D1" s="5"/>
      <c r="E1" s="5"/>
      <c r="F1" s="5"/>
      <c r="G1" s="5"/>
    </row>
    <row r="2" spans="1:7" x14ac:dyDescent="0.4">
      <c r="A2" s="5"/>
      <c r="B2" s="5"/>
      <c r="C2" s="6"/>
      <c r="D2" s="7"/>
      <c r="E2" s="8"/>
      <c r="F2" s="5"/>
      <c r="G2" s="5"/>
    </row>
    <row r="3" spans="1:7" x14ac:dyDescent="0.4">
      <c r="A3" s="5"/>
      <c r="B3" s="5"/>
      <c r="C3" s="9"/>
      <c r="D3" s="5"/>
      <c r="E3" s="10"/>
      <c r="F3" s="5"/>
      <c r="G3" s="5"/>
    </row>
    <row r="4" spans="1:7" x14ac:dyDescent="0.4">
      <c r="A4" s="5"/>
      <c r="B4" s="5"/>
      <c r="C4" s="11"/>
      <c r="D4" s="5"/>
      <c r="E4" s="10"/>
      <c r="F4" s="5"/>
      <c r="G4" s="5"/>
    </row>
    <row r="5" spans="1:7" x14ac:dyDescent="0.4">
      <c r="A5" s="5"/>
      <c r="B5" s="5"/>
      <c r="C5" s="11"/>
      <c r="D5" s="5"/>
      <c r="E5" s="10"/>
      <c r="F5" s="5"/>
      <c r="G5" s="5"/>
    </row>
    <row r="6" spans="1:7" x14ac:dyDescent="0.4">
      <c r="A6" s="5"/>
      <c r="B6" s="5"/>
      <c r="C6" s="11"/>
      <c r="D6" s="5"/>
      <c r="E6" s="10"/>
      <c r="F6" s="5"/>
      <c r="G6" s="5"/>
    </row>
    <row r="7" spans="1:7" x14ac:dyDescent="0.4">
      <c r="A7" s="5"/>
      <c r="B7" s="5"/>
      <c r="C7" s="11"/>
      <c r="D7" s="5"/>
      <c r="E7" s="10"/>
      <c r="F7" s="5"/>
      <c r="G7" s="5"/>
    </row>
    <row r="8" spans="1:7" ht="20.6" x14ac:dyDescent="0.4">
      <c r="A8" s="5"/>
      <c r="B8" s="5"/>
      <c r="C8" s="12"/>
      <c r="D8" s="13" t="s">
        <v>0</v>
      </c>
      <c r="E8" s="10"/>
      <c r="F8" s="5"/>
      <c r="G8" s="5"/>
    </row>
    <row r="9" spans="1:7" x14ac:dyDescent="0.4">
      <c r="A9" s="5"/>
      <c r="B9" s="5"/>
      <c r="C9" s="11"/>
      <c r="D9" s="5"/>
      <c r="E9" s="10"/>
      <c r="F9" s="5"/>
      <c r="G9" s="5"/>
    </row>
    <row r="10" spans="1:7" x14ac:dyDescent="0.4">
      <c r="A10" s="5"/>
      <c r="B10" s="5"/>
      <c r="C10" s="11"/>
      <c r="D10" s="5"/>
      <c r="E10" s="10"/>
      <c r="F10" s="5"/>
      <c r="G10" s="5"/>
    </row>
    <row r="11" spans="1:7" ht="31.5" customHeight="1" x14ac:dyDescent="0.4">
      <c r="A11" s="5"/>
      <c r="B11" s="5"/>
      <c r="C11" s="39" t="s">
        <v>1</v>
      </c>
      <c r="D11" s="40" t="s">
        <v>2</v>
      </c>
      <c r="E11" s="10"/>
      <c r="F11" s="5"/>
      <c r="G11" s="5"/>
    </row>
    <row r="12" spans="1:7" ht="31.5" customHeight="1" x14ac:dyDescent="0.4">
      <c r="A12" s="5"/>
      <c r="B12" s="5"/>
      <c r="C12" s="39" t="s">
        <v>3</v>
      </c>
      <c r="D12" s="41" t="s">
        <v>4</v>
      </c>
      <c r="E12" s="10"/>
      <c r="F12" s="5"/>
      <c r="G12" s="5"/>
    </row>
    <row r="13" spans="1:7" ht="34.5" customHeight="1" x14ac:dyDescent="0.4">
      <c r="A13" s="5"/>
      <c r="B13" s="5"/>
      <c r="C13" s="39" t="s">
        <v>5</v>
      </c>
      <c r="D13" s="42" t="s">
        <v>6</v>
      </c>
      <c r="E13" s="10"/>
      <c r="F13" s="5"/>
      <c r="G13" s="5"/>
    </row>
    <row r="14" spans="1:7" ht="31.5" customHeight="1" x14ac:dyDescent="0.4">
      <c r="A14" s="5"/>
      <c r="B14" s="5"/>
      <c r="C14" s="39" t="s">
        <v>7</v>
      </c>
      <c r="D14" s="135">
        <v>322070</v>
      </c>
      <c r="E14" s="10"/>
      <c r="F14" s="5"/>
      <c r="G14" s="5"/>
    </row>
    <row r="15" spans="1:7" x14ac:dyDescent="0.4">
      <c r="A15" s="5"/>
      <c r="B15" s="5"/>
      <c r="C15" s="14"/>
      <c r="D15" s="15"/>
      <c r="E15" s="16"/>
      <c r="F15" s="5"/>
      <c r="G15" s="5"/>
    </row>
    <row r="16" spans="1:7" x14ac:dyDescent="0.4">
      <c r="A16" s="5"/>
      <c r="B16" s="5"/>
      <c r="C16" s="5"/>
      <c r="D16" s="5"/>
      <c r="E16" s="5"/>
      <c r="F16" s="5"/>
      <c r="G16" s="5"/>
    </row>
    <row r="17" spans="1:7" s="20" customFormat="1" x14ac:dyDescent="0.4">
      <c r="A17" s="5"/>
      <c r="B17" s="5"/>
      <c r="C17" s="5"/>
      <c r="D17" s="5"/>
      <c r="E17" s="5"/>
      <c r="F17" s="5"/>
      <c r="G17" s="5"/>
    </row>
    <row r="18" spans="1:7" s="20" customFormat="1" x14ac:dyDescent="0.4">
      <c r="A18" s="45"/>
      <c r="B18" s="45"/>
      <c r="C18" s="45"/>
      <c r="D18" s="45"/>
      <c r="E18" s="45"/>
      <c r="F18" s="45"/>
      <c r="G18" s="45"/>
    </row>
    <row r="19" spans="1:7" s="20" customFormat="1" x14ac:dyDescent="0.4">
      <c r="A19" s="45"/>
      <c r="B19" s="45"/>
      <c r="C19" s="45"/>
      <c r="D19" s="45"/>
      <c r="E19" s="45"/>
      <c r="F19" s="45"/>
      <c r="G19" s="45"/>
    </row>
    <row r="20" spans="1:7" s="20" customFormat="1" x14ac:dyDescent="0.4">
      <c r="A20" s="45"/>
      <c r="B20" s="45"/>
      <c r="C20" s="45"/>
      <c r="D20" s="45"/>
      <c r="E20" s="45"/>
      <c r="F20" s="45"/>
      <c r="G20" s="45"/>
    </row>
    <row r="21" spans="1:7" s="20" customFormat="1" x14ac:dyDescent="0.4">
      <c r="A21" s="45"/>
      <c r="B21" s="45"/>
      <c r="C21" s="45"/>
      <c r="D21" s="45"/>
      <c r="E21" s="45"/>
      <c r="F21" s="45"/>
      <c r="G21" s="45"/>
    </row>
    <row r="22" spans="1:7" s="20" customFormat="1" x14ac:dyDescent="0.4">
      <c r="A22" s="45"/>
      <c r="B22" s="45"/>
      <c r="C22" s="45"/>
      <c r="D22" s="45"/>
      <c r="E22" s="45"/>
      <c r="F22" s="45"/>
      <c r="G22" s="45"/>
    </row>
    <row r="23" spans="1:7" s="20" customFormat="1" x14ac:dyDescent="0.4">
      <c r="A23" s="45"/>
      <c r="B23" s="45"/>
      <c r="C23" s="45"/>
      <c r="D23" s="45"/>
      <c r="E23" s="45"/>
      <c r="F23" s="45"/>
      <c r="G23" s="45"/>
    </row>
    <row r="24" spans="1:7" s="20" customFormat="1" x14ac:dyDescent="0.4">
      <c r="A24" s="45"/>
      <c r="B24" s="45"/>
      <c r="C24" s="45"/>
      <c r="D24" s="45"/>
      <c r="E24" s="45"/>
      <c r="F24" s="45"/>
      <c r="G24" s="45"/>
    </row>
    <row r="25" spans="1:7" s="20" customFormat="1" x14ac:dyDescent="0.4">
      <c r="A25" s="45"/>
      <c r="B25" s="45"/>
      <c r="C25" s="45"/>
      <c r="D25" s="45"/>
      <c r="E25" s="45"/>
      <c r="F25" s="45"/>
      <c r="G25" s="45"/>
    </row>
    <row r="26" spans="1:7" s="20" customFormat="1" x14ac:dyDescent="0.4">
      <c r="A26" s="45"/>
      <c r="B26" s="45"/>
      <c r="C26" s="45"/>
      <c r="D26" s="45"/>
      <c r="E26" s="45"/>
      <c r="F26" s="45"/>
      <c r="G26" s="45"/>
    </row>
    <row r="27" spans="1:7" s="20" customFormat="1" x14ac:dyDescent="0.4">
      <c r="A27" s="45"/>
      <c r="B27" s="45"/>
      <c r="C27" s="45"/>
      <c r="D27" s="45"/>
      <c r="E27" s="45"/>
      <c r="F27" s="45"/>
      <c r="G27" s="45"/>
    </row>
    <row r="28" spans="1:7" s="20" customFormat="1" x14ac:dyDescent="0.4">
      <c r="A28" s="45"/>
      <c r="B28" s="45"/>
      <c r="C28" s="45"/>
      <c r="D28" s="45"/>
      <c r="E28" s="45"/>
      <c r="F28" s="45"/>
      <c r="G28" s="45"/>
    </row>
    <row r="29" spans="1:7" s="20" customFormat="1" x14ac:dyDescent="0.4">
      <c r="A29" s="45"/>
      <c r="B29" s="45"/>
      <c r="C29" s="45"/>
      <c r="D29" s="45"/>
      <c r="E29" s="45"/>
      <c r="F29" s="45"/>
      <c r="G29" s="45"/>
    </row>
    <row r="30" spans="1:7" s="20" customFormat="1" x14ac:dyDescent="0.4">
      <c r="A30" s="45"/>
      <c r="B30" s="45"/>
      <c r="C30" s="45"/>
      <c r="D30" s="45"/>
      <c r="E30" s="45"/>
      <c r="F30" s="45"/>
      <c r="G30" s="45"/>
    </row>
    <row r="31" spans="1:7" s="20" customFormat="1" x14ac:dyDescent="0.4">
      <c r="A31" s="45"/>
      <c r="B31" s="45"/>
      <c r="C31" s="45"/>
      <c r="D31" s="45"/>
      <c r="E31" s="45"/>
      <c r="F31" s="45"/>
      <c r="G31" s="45"/>
    </row>
    <row r="32" spans="1:7" s="20" customFormat="1" x14ac:dyDescent="0.4">
      <c r="A32" s="45"/>
      <c r="B32" s="45"/>
      <c r="C32" s="45"/>
      <c r="D32" s="45"/>
      <c r="E32" s="45"/>
      <c r="F32" s="45"/>
      <c r="G32" s="45"/>
    </row>
    <row r="33" s="20" customFormat="1" x14ac:dyDescent="0.4"/>
    <row r="34" s="20" customFormat="1" x14ac:dyDescent="0.4"/>
    <row r="35" s="20" customFormat="1" x14ac:dyDescent="0.4"/>
    <row r="36" s="20" customFormat="1" x14ac:dyDescent="0.4"/>
    <row r="37" s="20" customFormat="1" x14ac:dyDescent="0.4"/>
    <row r="38" s="20" customFormat="1" x14ac:dyDescent="0.4"/>
    <row r="39" s="20" customFormat="1" x14ac:dyDescent="0.4"/>
    <row r="40" s="20" customFormat="1" x14ac:dyDescent="0.4"/>
    <row r="41" s="20" customFormat="1" x14ac:dyDescent="0.4"/>
    <row r="42" s="20" customFormat="1" x14ac:dyDescent="0.4"/>
    <row r="43" s="20" customFormat="1" x14ac:dyDescent="0.4"/>
    <row r="44" s="20" customFormat="1" x14ac:dyDescent="0.4"/>
    <row r="45" s="20" customFormat="1" x14ac:dyDescent="0.4"/>
    <row r="46" s="20" customFormat="1" x14ac:dyDescent="0.4"/>
    <row r="47" s="20" customFormat="1" x14ac:dyDescent="0.4"/>
    <row r="48" s="20" customFormat="1" x14ac:dyDescent="0.4"/>
    <row r="49" s="20" customFormat="1" x14ac:dyDescent="0.4"/>
    <row r="50" s="20" customFormat="1" x14ac:dyDescent="0.4"/>
    <row r="51" s="20" customFormat="1" x14ac:dyDescent="0.4"/>
    <row r="52" s="20" customFormat="1" x14ac:dyDescent="0.4"/>
    <row r="53" s="20" customFormat="1" x14ac:dyDescent="0.4"/>
    <row r="54" s="20" customFormat="1" x14ac:dyDescent="0.4"/>
    <row r="55" s="20" customFormat="1" x14ac:dyDescent="0.4"/>
    <row r="56" s="20" customFormat="1" x14ac:dyDescent="0.4"/>
    <row r="57" s="20" customFormat="1" x14ac:dyDescent="0.4"/>
    <row r="58" s="20" customFormat="1" x14ac:dyDescent="0.4"/>
    <row r="59" s="20" customFormat="1" x14ac:dyDescent="0.4"/>
    <row r="60" s="20" customFormat="1" x14ac:dyDescent="0.4"/>
    <row r="61" s="20" customFormat="1" x14ac:dyDescent="0.4"/>
    <row r="62" s="20" customFormat="1" x14ac:dyDescent="0.4"/>
    <row r="63" s="20" customFormat="1" x14ac:dyDescent="0.4"/>
    <row r="64" s="20" customFormat="1" x14ac:dyDescent="0.4"/>
    <row r="65" s="20" customFormat="1" x14ac:dyDescent="0.4"/>
    <row r="66" s="20" customFormat="1" x14ac:dyDescent="0.4"/>
    <row r="67" s="20" customFormat="1" x14ac:dyDescent="0.4"/>
    <row r="68" s="20" customFormat="1" x14ac:dyDescent="0.4"/>
    <row r="69" s="20" customFormat="1" x14ac:dyDescent="0.4"/>
    <row r="70" s="20" customFormat="1" x14ac:dyDescent="0.4"/>
    <row r="71" s="20" customFormat="1" x14ac:dyDescent="0.4"/>
    <row r="72" s="20" customFormat="1" x14ac:dyDescent="0.4"/>
    <row r="73" s="20" customFormat="1" x14ac:dyDescent="0.4"/>
    <row r="74" s="20" customFormat="1" x14ac:dyDescent="0.4"/>
    <row r="75" s="20" customFormat="1" x14ac:dyDescent="0.4"/>
    <row r="76" s="20" customFormat="1" x14ac:dyDescent="0.4"/>
    <row r="77" s="20" customFormat="1" x14ac:dyDescent="0.4"/>
    <row r="78" s="20" customFormat="1" x14ac:dyDescent="0.4"/>
    <row r="79" s="20" customFormat="1" x14ac:dyDescent="0.4"/>
    <row r="80" s="20" customFormat="1" x14ac:dyDescent="0.4"/>
    <row r="81" s="20" customFormat="1" x14ac:dyDescent="0.4"/>
    <row r="82" s="20" customFormat="1" x14ac:dyDescent="0.4"/>
    <row r="83" s="20" customFormat="1" x14ac:dyDescent="0.4"/>
    <row r="84" s="20" customFormat="1" x14ac:dyDescent="0.4"/>
    <row r="85" s="20" customFormat="1" x14ac:dyDescent="0.4"/>
    <row r="86" s="20" customFormat="1" x14ac:dyDescent="0.4"/>
    <row r="87" s="20" customFormat="1" x14ac:dyDescent="0.4"/>
    <row r="88" s="20" customFormat="1" x14ac:dyDescent="0.4"/>
    <row r="89" s="20" customFormat="1" x14ac:dyDescent="0.4"/>
    <row r="90" s="20" customFormat="1" x14ac:dyDescent="0.4"/>
    <row r="91" s="20" customFormat="1" x14ac:dyDescent="0.4"/>
    <row r="92" s="20" customFormat="1" x14ac:dyDescent="0.4"/>
    <row r="93" s="20" customFormat="1" x14ac:dyDescent="0.4"/>
    <row r="94" s="20" customFormat="1" x14ac:dyDescent="0.4"/>
    <row r="95" s="20" customFormat="1" x14ac:dyDescent="0.4"/>
    <row r="96" s="20" customFormat="1" x14ac:dyDescent="0.4"/>
    <row r="97" s="20" customFormat="1" x14ac:dyDescent="0.4"/>
    <row r="98" s="20" customFormat="1" x14ac:dyDescent="0.4"/>
    <row r="99" s="20" customFormat="1" x14ac:dyDescent="0.4"/>
    <row r="100" s="20" customFormat="1" x14ac:dyDescent="0.4"/>
    <row r="101" s="20" customFormat="1" x14ac:dyDescent="0.4"/>
    <row r="102" s="20" customFormat="1" x14ac:dyDescent="0.4"/>
    <row r="103" s="20" customFormat="1" x14ac:dyDescent="0.4"/>
    <row r="104" s="20" customFormat="1" x14ac:dyDescent="0.4"/>
    <row r="105" s="20" customFormat="1" x14ac:dyDescent="0.4"/>
    <row r="106" s="20" customFormat="1" x14ac:dyDescent="0.4"/>
    <row r="107" s="20" customFormat="1" x14ac:dyDescent="0.4"/>
    <row r="108" s="20" customFormat="1" x14ac:dyDescent="0.4"/>
    <row r="109" s="20" customFormat="1" x14ac:dyDescent="0.4"/>
    <row r="110" s="20" customFormat="1" x14ac:dyDescent="0.4"/>
    <row r="111" s="20" customFormat="1" x14ac:dyDescent="0.4"/>
    <row r="112" s="20" customFormat="1" x14ac:dyDescent="0.4"/>
    <row r="113" s="20" customFormat="1" x14ac:dyDescent="0.4"/>
    <row r="114" s="20" customFormat="1" x14ac:dyDescent="0.4"/>
    <row r="115" s="20" customFormat="1" x14ac:dyDescent="0.4"/>
    <row r="116" s="20" customFormat="1" x14ac:dyDescent="0.4"/>
    <row r="117" s="20" customFormat="1" x14ac:dyDescent="0.4"/>
    <row r="118" s="20" customFormat="1" x14ac:dyDescent="0.4"/>
    <row r="119" s="20" customFormat="1" x14ac:dyDescent="0.4"/>
    <row r="120" s="20" customFormat="1" x14ac:dyDescent="0.4"/>
    <row r="121" s="20" customFormat="1" x14ac:dyDescent="0.4"/>
    <row r="122" s="20" customFormat="1" x14ac:dyDescent="0.4"/>
    <row r="123" s="20" customFormat="1" x14ac:dyDescent="0.4"/>
    <row r="124" s="20" customFormat="1" x14ac:dyDescent="0.4"/>
    <row r="125" s="20" customFormat="1" x14ac:dyDescent="0.4"/>
    <row r="126" s="20" customFormat="1" x14ac:dyDescent="0.4"/>
    <row r="127" s="20" customFormat="1" x14ac:dyDescent="0.4"/>
    <row r="128" s="20" customFormat="1" x14ac:dyDescent="0.4"/>
    <row r="129" s="20" customFormat="1" x14ac:dyDescent="0.4"/>
    <row r="130" s="20" customFormat="1" x14ac:dyDescent="0.4"/>
    <row r="131" s="20" customFormat="1" x14ac:dyDescent="0.4"/>
    <row r="132" s="20" customFormat="1" x14ac:dyDescent="0.4"/>
    <row r="133" s="20" customFormat="1" x14ac:dyDescent="0.4"/>
    <row r="134" s="20" customFormat="1" x14ac:dyDescent="0.4"/>
    <row r="135" s="20" customFormat="1" x14ac:dyDescent="0.4"/>
    <row r="136" s="20" customFormat="1" x14ac:dyDescent="0.4"/>
    <row r="137" s="20" customFormat="1" x14ac:dyDescent="0.4"/>
    <row r="138" s="20" customFormat="1" x14ac:dyDescent="0.4"/>
    <row r="139" s="20" customFormat="1" x14ac:dyDescent="0.4"/>
    <row r="140" s="20" customFormat="1" x14ac:dyDescent="0.4"/>
    <row r="141" s="20" customFormat="1" x14ac:dyDescent="0.4"/>
    <row r="142" s="20" customFormat="1" x14ac:dyDescent="0.4"/>
    <row r="143" s="20" customFormat="1" x14ac:dyDescent="0.4"/>
    <row r="144" s="20" customFormat="1" x14ac:dyDescent="0.4"/>
    <row r="145" s="20" customFormat="1" x14ac:dyDescent="0.4"/>
    <row r="146" s="20" customFormat="1" x14ac:dyDescent="0.4"/>
    <row r="147" s="20" customFormat="1" x14ac:dyDescent="0.4"/>
    <row r="148" s="20" customFormat="1" x14ac:dyDescent="0.4"/>
    <row r="149" s="20" customFormat="1" x14ac:dyDescent="0.4"/>
    <row r="150" s="20" customFormat="1" x14ac:dyDescent="0.4"/>
    <row r="151" s="20" customFormat="1" x14ac:dyDescent="0.4"/>
    <row r="152" s="20" customFormat="1" x14ac:dyDescent="0.4"/>
    <row r="153" s="20" customFormat="1" x14ac:dyDescent="0.4"/>
    <row r="154" s="20" customFormat="1" x14ac:dyDescent="0.4"/>
    <row r="155" s="20" customFormat="1" x14ac:dyDescent="0.4"/>
    <row r="156" s="20" customFormat="1" x14ac:dyDescent="0.4"/>
    <row r="157" s="20" customFormat="1" x14ac:dyDescent="0.4"/>
    <row r="158" s="20" customFormat="1" x14ac:dyDescent="0.4"/>
    <row r="159" s="20" customFormat="1" x14ac:dyDescent="0.4"/>
    <row r="160" s="20" customFormat="1" x14ac:dyDescent="0.4"/>
    <row r="161" s="20" customFormat="1" x14ac:dyDescent="0.4"/>
    <row r="162" s="20" customFormat="1" x14ac:dyDescent="0.4"/>
    <row r="163" s="20" customFormat="1" x14ac:dyDescent="0.4"/>
    <row r="164" s="20" customFormat="1" x14ac:dyDescent="0.4"/>
    <row r="165" s="20" customFormat="1" x14ac:dyDescent="0.4"/>
    <row r="166" s="20" customFormat="1" x14ac:dyDescent="0.4"/>
    <row r="167" s="20" customFormat="1" x14ac:dyDescent="0.4"/>
    <row r="168" s="20" customFormat="1" x14ac:dyDescent="0.4"/>
    <row r="169" s="20" customFormat="1" x14ac:dyDescent="0.4"/>
    <row r="170" s="20" customFormat="1" x14ac:dyDescent="0.4"/>
    <row r="171" s="20" customFormat="1" x14ac:dyDescent="0.4"/>
    <row r="172" s="20" customFormat="1" x14ac:dyDescent="0.4"/>
    <row r="173" s="20" customFormat="1" x14ac:dyDescent="0.4"/>
    <row r="174" s="20" customFormat="1" x14ac:dyDescent="0.4"/>
    <row r="175" s="20" customFormat="1" x14ac:dyDescent="0.4"/>
    <row r="176" s="20" customFormat="1" x14ac:dyDescent="0.4"/>
    <row r="177" s="20" customFormat="1" x14ac:dyDescent="0.4"/>
    <row r="178" s="20" customFormat="1" x14ac:dyDescent="0.4"/>
    <row r="179" s="20" customFormat="1" x14ac:dyDescent="0.4"/>
    <row r="180" s="20" customFormat="1" x14ac:dyDescent="0.4"/>
    <row r="181" s="20" customFormat="1" x14ac:dyDescent="0.4"/>
    <row r="182" s="20" customFormat="1" x14ac:dyDescent="0.4"/>
    <row r="183" s="20" customFormat="1" x14ac:dyDescent="0.4"/>
    <row r="184" s="20" customFormat="1" x14ac:dyDescent="0.4"/>
    <row r="185" s="20" customFormat="1" x14ac:dyDescent="0.4"/>
    <row r="186" s="20" customFormat="1" x14ac:dyDescent="0.4"/>
    <row r="187" s="20" customFormat="1" x14ac:dyDescent="0.4"/>
    <row r="188" s="20" customFormat="1" x14ac:dyDescent="0.4"/>
    <row r="189" s="20" customFormat="1" x14ac:dyDescent="0.4"/>
    <row r="190" s="20" customFormat="1" x14ac:dyDescent="0.4"/>
    <row r="191" s="20" customFormat="1" x14ac:dyDescent="0.4"/>
    <row r="192" s="20" customFormat="1" x14ac:dyDescent="0.4"/>
    <row r="193" s="20" customFormat="1" x14ac:dyDescent="0.4"/>
    <row r="194" s="20" customFormat="1" x14ac:dyDescent="0.4"/>
    <row r="195" s="20" customFormat="1" x14ac:dyDescent="0.4"/>
    <row r="196" s="20" customFormat="1" x14ac:dyDescent="0.4"/>
    <row r="197" s="20" customFormat="1" x14ac:dyDescent="0.4"/>
    <row r="198" s="20" customFormat="1" x14ac:dyDescent="0.4"/>
    <row r="199" s="20" customFormat="1" x14ac:dyDescent="0.4"/>
    <row r="200" s="20" customFormat="1" x14ac:dyDescent="0.4"/>
    <row r="201" s="20" customFormat="1" x14ac:dyDescent="0.4"/>
    <row r="202" s="20" customFormat="1" x14ac:dyDescent="0.4"/>
    <row r="203" s="20" customFormat="1" x14ac:dyDescent="0.4"/>
    <row r="204" s="20" customFormat="1" x14ac:dyDescent="0.4"/>
    <row r="205" s="20" customFormat="1" x14ac:dyDescent="0.4"/>
    <row r="206" s="20" customFormat="1" x14ac:dyDescent="0.4"/>
    <row r="207" s="20" customFormat="1" x14ac:dyDescent="0.4"/>
    <row r="208" s="20" customFormat="1" x14ac:dyDescent="0.4"/>
    <row r="209" s="20" customFormat="1" x14ac:dyDescent="0.4"/>
    <row r="210" s="20" customFormat="1" x14ac:dyDescent="0.4"/>
    <row r="211" s="20" customFormat="1" x14ac:dyDescent="0.4"/>
    <row r="212" s="20" customFormat="1" x14ac:dyDescent="0.4"/>
    <row r="213" s="20" customFormat="1" x14ac:dyDescent="0.4"/>
    <row r="214" s="20" customFormat="1" x14ac:dyDescent="0.4"/>
    <row r="215" s="20" customFormat="1" x14ac:dyDescent="0.4"/>
    <row r="216" s="20" customFormat="1" x14ac:dyDescent="0.4"/>
    <row r="217" s="20" customFormat="1" x14ac:dyDescent="0.4"/>
    <row r="218" s="20" customFormat="1" x14ac:dyDescent="0.4"/>
    <row r="219" s="20" customFormat="1" x14ac:dyDescent="0.4"/>
    <row r="220" s="20" customFormat="1" x14ac:dyDescent="0.4"/>
    <row r="221" s="20" customFormat="1" x14ac:dyDescent="0.4"/>
    <row r="222" s="20" customFormat="1" x14ac:dyDescent="0.4"/>
    <row r="223" s="20" customFormat="1" x14ac:dyDescent="0.4"/>
    <row r="224" s="20" customFormat="1" x14ac:dyDescent="0.4"/>
    <row r="225" s="20" customFormat="1" x14ac:dyDescent="0.4"/>
    <row r="226" s="20" customFormat="1" x14ac:dyDescent="0.4"/>
    <row r="227" s="20" customFormat="1" x14ac:dyDescent="0.4"/>
    <row r="228" s="20" customFormat="1" x14ac:dyDescent="0.4"/>
    <row r="229" s="20" customFormat="1" x14ac:dyDescent="0.4"/>
    <row r="230" s="20" customFormat="1" x14ac:dyDescent="0.4"/>
    <row r="231" s="20" customFormat="1" x14ac:dyDescent="0.4"/>
    <row r="232" s="20" customFormat="1" x14ac:dyDescent="0.4"/>
    <row r="233" s="20" customFormat="1" x14ac:dyDescent="0.4"/>
    <row r="234" s="20" customFormat="1" x14ac:dyDescent="0.4"/>
    <row r="235" s="20" customFormat="1" x14ac:dyDescent="0.4"/>
    <row r="236" s="20" customFormat="1" x14ac:dyDescent="0.4"/>
    <row r="237" s="20" customFormat="1" x14ac:dyDescent="0.4"/>
    <row r="238" s="20" customFormat="1" x14ac:dyDescent="0.4"/>
    <row r="239" s="20" customFormat="1" x14ac:dyDescent="0.4"/>
    <row r="240" s="20" customFormat="1" x14ac:dyDescent="0.4"/>
    <row r="241" s="20" customFormat="1" x14ac:dyDescent="0.4"/>
    <row r="242" s="20" customFormat="1" x14ac:dyDescent="0.4"/>
    <row r="243" s="20" customFormat="1" x14ac:dyDescent="0.4"/>
    <row r="244" s="20" customFormat="1" x14ac:dyDescent="0.4"/>
    <row r="245" s="20" customFormat="1" x14ac:dyDescent="0.4"/>
    <row r="246" s="20" customFormat="1" x14ac:dyDescent="0.4"/>
    <row r="247" s="20" customFormat="1" x14ac:dyDescent="0.4"/>
    <row r="248" s="20" customFormat="1" x14ac:dyDescent="0.4"/>
    <row r="249" s="20" customFormat="1" x14ac:dyDescent="0.4"/>
    <row r="250" s="20" customFormat="1" x14ac:dyDescent="0.4"/>
    <row r="251" s="20" customFormat="1" x14ac:dyDescent="0.4"/>
    <row r="252" s="20" customFormat="1" x14ac:dyDescent="0.4"/>
    <row r="253" s="20" customFormat="1" x14ac:dyDescent="0.4"/>
    <row r="254" s="20" customFormat="1" x14ac:dyDescent="0.4"/>
    <row r="255" s="20" customFormat="1" x14ac:dyDescent="0.4"/>
    <row r="256" s="20" customFormat="1" x14ac:dyDescent="0.4"/>
    <row r="257" s="20" customFormat="1" x14ac:dyDescent="0.4"/>
    <row r="258" s="20" customFormat="1" x14ac:dyDescent="0.4"/>
    <row r="259" s="20" customFormat="1" x14ac:dyDescent="0.4"/>
    <row r="260" s="20" customFormat="1" x14ac:dyDescent="0.4"/>
    <row r="261" s="20" customFormat="1" x14ac:dyDescent="0.4"/>
    <row r="262" s="20" customFormat="1" x14ac:dyDescent="0.4"/>
    <row r="263" s="20" customFormat="1" x14ac:dyDescent="0.4"/>
    <row r="264" s="20" customFormat="1" x14ac:dyDescent="0.4"/>
    <row r="265" s="20" customFormat="1" x14ac:dyDescent="0.4"/>
    <row r="266" s="20" customFormat="1" x14ac:dyDescent="0.4"/>
    <row r="267" s="20" customFormat="1" x14ac:dyDescent="0.4"/>
    <row r="268" s="20" customFormat="1" x14ac:dyDescent="0.4"/>
    <row r="269" s="20" customFormat="1" x14ac:dyDescent="0.4"/>
    <row r="270" s="20" customFormat="1" x14ac:dyDescent="0.4"/>
    <row r="271" s="20" customFormat="1" x14ac:dyDescent="0.4"/>
    <row r="272" s="20" customFormat="1" x14ac:dyDescent="0.4"/>
    <row r="273" s="20" customFormat="1" x14ac:dyDescent="0.4"/>
    <row r="274" s="20" customFormat="1" x14ac:dyDescent="0.4"/>
    <row r="275" s="20" customFormat="1" x14ac:dyDescent="0.4"/>
    <row r="276" s="20" customFormat="1" x14ac:dyDescent="0.4"/>
    <row r="277" s="20" customFormat="1" x14ac:dyDescent="0.4"/>
    <row r="278" s="20" customFormat="1" x14ac:dyDescent="0.4"/>
    <row r="279" s="20" customFormat="1" x14ac:dyDescent="0.4"/>
    <row r="280" s="20" customFormat="1" x14ac:dyDescent="0.4"/>
    <row r="281" s="20" customFormat="1" x14ac:dyDescent="0.4"/>
    <row r="282" s="20" customFormat="1" x14ac:dyDescent="0.4"/>
    <row r="283" s="20" customFormat="1" x14ac:dyDescent="0.4"/>
    <row r="284" s="20" customFormat="1" x14ac:dyDescent="0.4"/>
    <row r="285" s="20" customFormat="1" x14ac:dyDescent="0.4"/>
    <row r="286" s="20" customFormat="1" x14ac:dyDescent="0.4"/>
    <row r="287" s="20" customFormat="1" x14ac:dyDescent="0.4"/>
    <row r="288" s="20" customFormat="1" x14ac:dyDescent="0.4"/>
    <row r="289" s="20" customFormat="1" x14ac:dyDescent="0.4"/>
  </sheetData>
  <pageMargins left="0.7" right="0.7" top="0.75" bottom="0.75" header="0.3" footer="0.3"/>
  <pageSetup paperSize="9" scale="65" orientation="portrait" r:id="rId1"/>
  <colBreaks count="1" manualBreakCount="1">
    <brk id="5" max="1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G41"/>
  <sheetViews>
    <sheetView topLeftCell="A19" zoomScale="160" zoomScaleNormal="160" workbookViewId="0">
      <selection activeCell="C24" sqref="C24:E24"/>
    </sheetView>
  </sheetViews>
  <sheetFormatPr defaultColWidth="0" defaultRowHeight="14.6" zeroHeight="1" x14ac:dyDescent="0.4"/>
  <cols>
    <col min="1" max="1" width="9.07421875" style="20" customWidth="1"/>
    <col min="2" max="2" width="4.3046875" style="20" customWidth="1"/>
    <col min="3" max="3" width="11.84375" style="20" customWidth="1"/>
    <col min="4" max="4" width="35" style="20" customWidth="1"/>
    <col min="5" max="5" width="92.84375" style="20" customWidth="1"/>
    <col min="6" max="6" width="9.07421875" style="20" customWidth="1"/>
    <col min="7" max="7" width="0" style="20" hidden="1" customWidth="1"/>
    <col min="8" max="16384" width="9.07421875" style="20" hidden="1"/>
  </cols>
  <sheetData>
    <row r="1" spans="1:6" customFormat="1" ht="15" thickBot="1" x14ac:dyDescent="0.45">
      <c r="A1" s="45"/>
      <c r="B1" s="45"/>
      <c r="C1" s="45"/>
      <c r="D1" s="45"/>
      <c r="E1" s="45"/>
      <c r="F1" s="45"/>
    </row>
    <row r="2" spans="1:6" customFormat="1" ht="18.899999999999999" thickBot="1" x14ac:dyDescent="0.45">
      <c r="A2" s="45"/>
      <c r="B2" s="191" t="s">
        <v>8</v>
      </c>
      <c r="C2" s="192"/>
      <c r="D2" s="192"/>
      <c r="E2" s="193"/>
      <c r="F2" s="45"/>
    </row>
    <row r="3" spans="1:6" customFormat="1" x14ac:dyDescent="0.4">
      <c r="A3" s="45"/>
      <c r="B3" s="45"/>
      <c r="C3" s="45"/>
      <c r="D3" s="45"/>
      <c r="E3" s="45"/>
      <c r="F3" s="45"/>
    </row>
    <row r="4" spans="1:6" customFormat="1" x14ac:dyDescent="0.4">
      <c r="A4" s="45"/>
      <c r="B4" s="45"/>
      <c r="C4" s="45"/>
      <c r="D4" s="45"/>
      <c r="E4" s="45"/>
      <c r="F4" s="45"/>
    </row>
    <row r="5" spans="1:6" customFormat="1" x14ac:dyDescent="0.4">
      <c r="A5" s="45"/>
      <c r="B5" s="45" t="s">
        <v>9</v>
      </c>
      <c r="C5" s="45"/>
      <c r="D5" s="45"/>
      <c r="E5" s="45"/>
      <c r="F5" s="45"/>
    </row>
    <row r="6" spans="1:6" s="4" customFormat="1" x14ac:dyDescent="0.4">
      <c r="A6" s="45"/>
      <c r="B6" s="45" t="s">
        <v>10</v>
      </c>
      <c r="C6" s="45" t="s">
        <v>11</v>
      </c>
      <c r="D6" s="45" t="s">
        <v>12</v>
      </c>
      <c r="E6" s="45"/>
      <c r="F6" s="45"/>
    </row>
    <row r="7" spans="1:6" s="4" customFormat="1" x14ac:dyDescent="0.4">
      <c r="A7" s="45"/>
      <c r="B7" s="45" t="s">
        <v>10</v>
      </c>
      <c r="C7" s="45" t="s">
        <v>13</v>
      </c>
      <c r="D7" s="45" t="s">
        <v>14</v>
      </c>
      <c r="E7" s="45"/>
      <c r="F7" s="45"/>
    </row>
    <row r="8" spans="1:6" s="4" customFormat="1" x14ac:dyDescent="0.4">
      <c r="A8" s="45"/>
      <c r="B8" s="45" t="s">
        <v>10</v>
      </c>
      <c r="C8" s="45" t="s">
        <v>15</v>
      </c>
      <c r="D8" s="45" t="s">
        <v>16</v>
      </c>
      <c r="E8" s="45"/>
      <c r="F8" s="45"/>
    </row>
    <row r="9" spans="1:6" s="4" customFormat="1" x14ac:dyDescent="0.4">
      <c r="A9" s="45"/>
      <c r="B9" s="45"/>
      <c r="C9" s="45"/>
      <c r="D9" s="45"/>
      <c r="E9" s="45"/>
      <c r="F9" s="45"/>
    </row>
    <row r="10" spans="1:6" s="4" customFormat="1" x14ac:dyDescent="0.4">
      <c r="A10" s="45"/>
      <c r="B10" s="45"/>
      <c r="C10" s="45"/>
      <c r="D10" s="45"/>
      <c r="E10" s="45"/>
      <c r="F10" s="45"/>
    </row>
    <row r="11" spans="1:6" s="4" customFormat="1" x14ac:dyDescent="0.4">
      <c r="A11" s="45"/>
      <c r="B11" s="45"/>
      <c r="C11" s="45"/>
      <c r="D11" s="45"/>
      <c r="E11" s="45"/>
      <c r="F11" s="45"/>
    </row>
    <row r="12" spans="1:6" customFormat="1" x14ac:dyDescent="0.4">
      <c r="A12" s="45"/>
      <c r="B12" s="45"/>
      <c r="C12" s="45"/>
      <c r="D12" s="45"/>
      <c r="E12" s="45"/>
      <c r="F12" s="45"/>
    </row>
    <row r="13" spans="1:6" customFormat="1" x14ac:dyDescent="0.4">
      <c r="A13" s="45"/>
      <c r="B13" s="45"/>
      <c r="C13" s="45"/>
      <c r="D13" s="45"/>
      <c r="E13" s="45"/>
      <c r="F13" s="45"/>
    </row>
    <row r="14" spans="1:6" customFormat="1" x14ac:dyDescent="0.4">
      <c r="A14" s="45"/>
      <c r="B14" s="45"/>
      <c r="C14" s="45"/>
      <c r="D14" s="45"/>
      <c r="E14" s="45"/>
      <c r="F14" s="45"/>
    </row>
    <row r="15" spans="1:6" s="4" customFormat="1" x14ac:dyDescent="0.4">
      <c r="A15" s="45"/>
      <c r="B15" s="45"/>
      <c r="C15" s="45"/>
      <c r="D15" s="45"/>
      <c r="E15" s="45"/>
      <c r="F15" s="45"/>
    </row>
    <row r="16" spans="1:6" customFormat="1" x14ac:dyDescent="0.4">
      <c r="A16" s="45"/>
      <c r="B16" s="45"/>
      <c r="C16" s="45"/>
      <c r="D16" s="45"/>
      <c r="E16" s="45"/>
      <c r="F16" s="45"/>
    </row>
    <row r="17" spans="1:6" customFormat="1" x14ac:dyDescent="0.4">
      <c r="A17" s="45"/>
      <c r="B17" s="45"/>
      <c r="C17" s="45"/>
      <c r="D17" s="45"/>
      <c r="E17" s="45"/>
      <c r="F17" s="45"/>
    </row>
    <row r="18" spans="1:6" customFormat="1" ht="15" thickBot="1" x14ac:dyDescent="0.45">
      <c r="A18" s="45"/>
      <c r="B18" s="17" t="s">
        <v>17</v>
      </c>
      <c r="C18" s="45"/>
      <c r="D18" s="45"/>
      <c r="E18" s="45"/>
      <c r="F18" s="45"/>
    </row>
    <row r="19" spans="1:6" s="23" customFormat="1" ht="35.25" customHeight="1" x14ac:dyDescent="0.4">
      <c r="A19" s="21"/>
      <c r="B19" s="22">
        <v>1</v>
      </c>
      <c r="C19" s="197" t="s">
        <v>18</v>
      </c>
      <c r="D19" s="198"/>
      <c r="E19" s="199"/>
      <c r="F19" s="21"/>
    </row>
    <row r="20" spans="1:6" s="27" customFormat="1" ht="35.25" customHeight="1" x14ac:dyDescent="0.4">
      <c r="A20" s="25"/>
      <c r="B20" s="26">
        <v>2</v>
      </c>
      <c r="C20" s="194" t="s">
        <v>19</v>
      </c>
      <c r="D20" s="195"/>
      <c r="E20" s="196"/>
      <c r="F20" s="25"/>
    </row>
    <row r="21" spans="1:6" s="27" customFormat="1" ht="35.25" customHeight="1" x14ac:dyDescent="0.4">
      <c r="A21" s="25"/>
      <c r="B21" s="26">
        <v>3</v>
      </c>
      <c r="C21" s="24" t="s">
        <v>20</v>
      </c>
      <c r="D21" s="128"/>
      <c r="E21" s="129"/>
      <c r="F21" s="25"/>
    </row>
    <row r="22" spans="1:6" s="23" customFormat="1" ht="35.25" customHeight="1" x14ac:dyDescent="0.4">
      <c r="A22" s="21"/>
      <c r="B22" s="18">
        <v>4</v>
      </c>
      <c r="C22" s="200" t="s">
        <v>21</v>
      </c>
      <c r="D22" s="200"/>
      <c r="E22" s="201"/>
      <c r="F22" s="21"/>
    </row>
    <row r="23" spans="1:6" s="23" customFormat="1" ht="35.25" customHeight="1" x14ac:dyDescent="0.4">
      <c r="A23" s="21"/>
      <c r="B23" s="44">
        <v>5</v>
      </c>
      <c r="C23" s="200" t="s">
        <v>22</v>
      </c>
      <c r="D23" s="200"/>
      <c r="E23" s="201"/>
      <c r="F23" s="21"/>
    </row>
    <row r="24" spans="1:6" s="23" customFormat="1" ht="35.25" customHeight="1" thickBot="1" x14ac:dyDescent="0.45">
      <c r="A24" s="21"/>
      <c r="B24" s="43">
        <v>6</v>
      </c>
      <c r="C24" s="189" t="s">
        <v>23</v>
      </c>
      <c r="D24" s="189"/>
      <c r="E24" s="190"/>
      <c r="F24" s="21"/>
    </row>
    <row r="25" spans="1:6" customFormat="1" x14ac:dyDescent="0.4">
      <c r="A25" s="45"/>
      <c r="B25" s="45"/>
      <c r="C25" s="45"/>
      <c r="D25" s="45"/>
      <c r="E25" s="45"/>
      <c r="F25" s="45"/>
    </row>
    <row r="26" spans="1:6" x14ac:dyDescent="0.4">
      <c r="A26" s="45"/>
      <c r="B26" s="45"/>
      <c r="C26" s="45"/>
      <c r="D26" s="45"/>
      <c r="E26" s="45"/>
      <c r="F26" s="45"/>
    </row>
    <row r="27" spans="1:6" x14ac:dyDescent="0.4">
      <c r="A27" s="45"/>
      <c r="B27" s="45"/>
      <c r="C27" s="45"/>
      <c r="D27" s="45"/>
      <c r="E27" s="45"/>
      <c r="F27" s="45"/>
    </row>
    <row r="28" spans="1:6" x14ac:dyDescent="0.4">
      <c r="A28" s="45"/>
      <c r="B28" s="45"/>
      <c r="C28" s="45"/>
      <c r="D28" s="45"/>
      <c r="E28" s="45"/>
      <c r="F28" s="45"/>
    </row>
    <row r="29" spans="1:6" x14ac:dyDescent="0.4">
      <c r="A29" s="45"/>
      <c r="B29" s="45"/>
      <c r="C29" s="45"/>
      <c r="D29" s="45"/>
      <c r="E29" s="45"/>
      <c r="F29" s="45"/>
    </row>
    <row r="30" spans="1:6" x14ac:dyDescent="0.4">
      <c r="A30" s="45"/>
      <c r="B30" s="45"/>
      <c r="C30" s="45"/>
      <c r="D30" s="45"/>
      <c r="E30" s="45"/>
      <c r="F30" s="45"/>
    </row>
    <row r="31" spans="1:6" x14ac:dyDescent="0.4">
      <c r="A31" s="45"/>
      <c r="B31" s="45"/>
      <c r="C31" s="45"/>
      <c r="D31" s="45"/>
      <c r="E31" s="45"/>
      <c r="F31" s="45"/>
    </row>
    <row r="32" spans="1:6" x14ac:dyDescent="0.4">
      <c r="A32" s="45"/>
      <c r="B32" s="45"/>
      <c r="C32" s="45"/>
      <c r="D32" s="45"/>
      <c r="E32" s="45"/>
      <c r="F32" s="45"/>
    </row>
    <row r="33" x14ac:dyDescent="0.4"/>
    <row r="34" x14ac:dyDescent="0.4"/>
    <row r="35" x14ac:dyDescent="0.4"/>
    <row r="36" x14ac:dyDescent="0.4"/>
    <row r="37" x14ac:dyDescent="0.4"/>
    <row r="38" x14ac:dyDescent="0.4"/>
    <row r="39" x14ac:dyDescent="0.4"/>
    <row r="40" x14ac:dyDescent="0.4"/>
    <row r="41" x14ac:dyDescent="0.4"/>
  </sheetData>
  <mergeCells count="6">
    <mergeCell ref="C24:E24"/>
    <mergeCell ref="B2:E2"/>
    <mergeCell ref="C20:E20"/>
    <mergeCell ref="C19:E19"/>
    <mergeCell ref="C22:E22"/>
    <mergeCell ref="C23:E23"/>
  </mergeCells>
  <pageMargins left="0.7" right="0.7" top="0.75" bottom="0.75" header="0.3" footer="0.3"/>
  <pageSetup paperSize="9" scale="57" orientation="portrait" horizontalDpi="4294967294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Q95"/>
  <sheetViews>
    <sheetView zoomScale="85" zoomScaleNormal="85" workbookViewId="0">
      <selection activeCell="B5" sqref="B5"/>
    </sheetView>
  </sheetViews>
  <sheetFormatPr defaultColWidth="9.07421875" defaultRowHeight="14.6" x14ac:dyDescent="0.4"/>
  <cols>
    <col min="1" max="1" width="3.3046875" style="136" customWidth="1"/>
    <col min="2" max="2" width="18.53515625" style="136" customWidth="1"/>
    <col min="3" max="3" width="51" style="136" customWidth="1"/>
    <col min="4" max="4" width="99.3046875" style="136" bestFit="1" customWidth="1"/>
    <col min="5" max="5" width="11.07421875" style="136" customWidth="1"/>
    <col min="6" max="6" width="26.07421875" style="136" customWidth="1"/>
    <col min="7" max="7" width="25.07421875" style="136" customWidth="1"/>
    <col min="8" max="8" width="21.53515625" style="136" customWidth="1"/>
    <col min="9" max="9" width="16.3046875" style="136" customWidth="1"/>
    <col min="10" max="10" width="12.4609375" style="136" customWidth="1"/>
    <col min="11" max="11" width="18.4609375" style="136" customWidth="1"/>
    <col min="12" max="38" width="9.07421875" style="136" customWidth="1"/>
    <col min="39" max="16384" width="9.07421875" style="136"/>
  </cols>
  <sheetData>
    <row r="1" spans="1:11" ht="15" thickBot="1" x14ac:dyDescent="0.45"/>
    <row r="2" spans="1:11" ht="18.899999999999999" thickBot="1" x14ac:dyDescent="0.55000000000000004">
      <c r="B2" s="202" t="s">
        <v>47</v>
      </c>
      <c r="C2" s="203"/>
      <c r="D2" s="203"/>
      <c r="E2" s="203"/>
      <c r="F2" s="203"/>
      <c r="G2" s="203"/>
      <c r="H2" s="204"/>
    </row>
    <row r="3" spans="1:11" x14ac:dyDescent="0.4">
      <c r="A3" s="137"/>
      <c r="B3" s="138"/>
      <c r="C3" s="138"/>
      <c r="D3" s="138"/>
      <c r="E3" s="138"/>
    </row>
    <row r="4" spans="1:11" x14ac:dyDescent="0.4">
      <c r="A4" s="137"/>
      <c r="B4" s="139"/>
      <c r="C4" s="140"/>
      <c r="D4" s="140"/>
      <c r="E4" s="140"/>
      <c r="F4" s="137"/>
      <c r="G4" s="137"/>
      <c r="H4" s="137"/>
      <c r="I4" s="137"/>
    </row>
    <row r="5" spans="1:11" ht="23.15" x14ac:dyDescent="0.6">
      <c r="A5" s="137"/>
      <c r="B5" s="141"/>
      <c r="C5" s="140"/>
      <c r="D5" s="140"/>
      <c r="E5" s="140"/>
      <c r="F5" s="137"/>
      <c r="G5" s="137"/>
      <c r="H5" s="137"/>
      <c r="I5" s="137"/>
    </row>
    <row r="6" spans="1:11" x14ac:dyDescent="0.4">
      <c r="A6" s="137"/>
      <c r="B6" s="142"/>
      <c r="C6" s="140"/>
      <c r="D6" s="140"/>
      <c r="E6" s="140"/>
      <c r="F6" s="137"/>
      <c r="G6" s="137"/>
      <c r="H6" s="137"/>
      <c r="I6" s="137"/>
    </row>
    <row r="7" spans="1:11" ht="15" thickBot="1" x14ac:dyDescent="0.45">
      <c r="A7" s="137"/>
      <c r="B7" s="142"/>
      <c r="C7" s="140"/>
      <c r="D7" s="140"/>
      <c r="E7" s="140"/>
      <c r="F7" s="137"/>
      <c r="G7" s="137"/>
      <c r="H7" s="137"/>
      <c r="I7" s="137"/>
    </row>
    <row r="8" spans="1:11" s="181" customFormat="1" x14ac:dyDescent="0.4">
      <c r="A8" s="177"/>
      <c r="B8" s="178" t="s">
        <v>25</v>
      </c>
      <c r="C8" s="72"/>
      <c r="D8" s="72"/>
      <c r="E8" s="72"/>
      <c r="F8" s="179"/>
      <c r="G8" s="179"/>
      <c r="H8" s="179"/>
      <c r="I8" s="179"/>
      <c r="J8" s="179"/>
      <c r="K8" s="180"/>
    </row>
    <row r="9" spans="1:11" s="181" customFormat="1" x14ac:dyDescent="0.4">
      <c r="A9" s="177"/>
      <c r="B9" s="182" t="s">
        <v>26</v>
      </c>
      <c r="C9" s="76"/>
      <c r="D9" s="76"/>
      <c r="E9" s="76"/>
      <c r="F9" s="183"/>
      <c r="G9" s="183"/>
      <c r="H9" s="183"/>
      <c r="I9" s="183"/>
      <c r="J9" s="183"/>
      <c r="K9" s="184"/>
    </row>
    <row r="10" spans="1:11" s="181" customFormat="1" x14ac:dyDescent="0.4">
      <c r="A10" s="177"/>
      <c r="B10" s="182" t="s">
        <v>27</v>
      </c>
      <c r="C10" s="76"/>
      <c r="D10" s="76"/>
      <c r="E10" s="76"/>
      <c r="F10" s="183"/>
      <c r="G10" s="183"/>
      <c r="H10" s="183"/>
      <c r="I10" s="183"/>
      <c r="J10" s="183"/>
      <c r="K10" s="184"/>
    </row>
    <row r="11" spans="1:11" s="181" customFormat="1" x14ac:dyDescent="0.4">
      <c r="A11" s="177"/>
      <c r="B11" s="79" t="s">
        <v>28</v>
      </c>
      <c r="C11" s="76"/>
      <c r="D11" s="80"/>
      <c r="E11" s="80"/>
      <c r="F11" s="185"/>
      <c r="G11" s="183"/>
      <c r="H11" s="183"/>
      <c r="I11" s="183"/>
      <c r="J11" s="183"/>
      <c r="K11" s="184"/>
    </row>
    <row r="12" spans="1:11" s="181" customFormat="1" x14ac:dyDescent="0.4">
      <c r="A12" s="177"/>
      <c r="B12" s="182" t="s">
        <v>29</v>
      </c>
      <c r="C12" s="80"/>
      <c r="D12" s="76"/>
      <c r="E12" s="76"/>
      <c r="F12" s="183"/>
      <c r="G12" s="183"/>
      <c r="H12" s="183"/>
      <c r="I12" s="183"/>
      <c r="J12" s="183"/>
      <c r="K12" s="184"/>
    </row>
    <row r="13" spans="1:11" s="181" customFormat="1" x14ac:dyDescent="0.4">
      <c r="A13" s="177"/>
      <c r="B13" s="182" t="s">
        <v>30</v>
      </c>
      <c r="C13" s="80"/>
      <c r="D13" s="76"/>
      <c r="E13" s="76"/>
      <c r="F13" s="183"/>
      <c r="G13" s="183"/>
      <c r="H13" s="183"/>
      <c r="I13" s="183"/>
      <c r="J13" s="183"/>
      <c r="K13" s="184"/>
    </row>
    <row r="14" spans="1:11" s="181" customFormat="1" ht="15" thickBot="1" x14ac:dyDescent="0.45">
      <c r="A14" s="177"/>
      <c r="B14" s="85" t="s">
        <v>31</v>
      </c>
      <c r="C14" s="86"/>
      <c r="D14" s="186"/>
      <c r="E14" s="186"/>
      <c r="F14" s="186"/>
      <c r="G14" s="186"/>
      <c r="H14" s="186"/>
      <c r="I14" s="186"/>
      <c r="J14" s="186"/>
      <c r="K14" s="187"/>
    </row>
    <row r="15" spans="1:11" ht="15" customHeight="1" x14ac:dyDescent="0.4">
      <c r="A15" s="137"/>
      <c r="B15" s="143"/>
      <c r="C15" s="144"/>
      <c r="D15" s="144"/>
      <c r="E15" s="144"/>
      <c r="F15" s="58"/>
      <c r="G15" s="58"/>
      <c r="H15" s="58"/>
      <c r="I15" s="58"/>
      <c r="J15" s="58"/>
      <c r="K15" s="58"/>
    </row>
    <row r="16" spans="1:11" x14ac:dyDescent="0.4">
      <c r="A16" s="137"/>
      <c r="B16" s="144"/>
      <c r="C16" s="144"/>
      <c r="D16" s="144"/>
      <c r="E16" s="144"/>
      <c r="F16" s="58"/>
      <c r="G16" s="58"/>
      <c r="H16" s="58"/>
      <c r="I16" s="58"/>
      <c r="J16" s="58"/>
      <c r="K16" s="58"/>
    </row>
    <row r="17" spans="1:11" x14ac:dyDescent="0.4">
      <c r="A17" s="137"/>
      <c r="B17" s="54"/>
      <c r="C17" s="54"/>
      <c r="D17" s="144"/>
      <c r="E17" s="144"/>
      <c r="F17" s="58"/>
      <c r="G17" s="58"/>
      <c r="H17" s="58"/>
      <c r="I17" s="58"/>
      <c r="J17" s="58"/>
      <c r="K17" s="58"/>
    </row>
    <row r="18" spans="1:11" ht="15" thickBot="1" x14ac:dyDescent="0.45">
      <c r="A18" s="137"/>
      <c r="B18" s="54"/>
      <c r="C18" s="54"/>
      <c r="D18" s="144"/>
      <c r="E18" s="144"/>
      <c r="F18" s="58"/>
      <c r="G18" s="58"/>
      <c r="H18" s="58"/>
      <c r="I18" s="58"/>
      <c r="J18" s="58"/>
      <c r="K18" s="58"/>
    </row>
    <row r="19" spans="1:11" ht="15" thickBot="1" x14ac:dyDescent="0.45">
      <c r="A19" s="137"/>
      <c r="B19" s="145" t="s">
        <v>32</v>
      </c>
      <c r="C19" s="146"/>
      <c r="D19" s="147"/>
      <c r="E19" s="148"/>
      <c r="F19" s="149" t="s">
        <v>33</v>
      </c>
      <c r="G19" s="150"/>
      <c r="H19" s="150"/>
      <c r="I19" s="58"/>
      <c r="J19" s="58"/>
      <c r="K19" s="58"/>
    </row>
    <row r="20" spans="1:11" ht="15" thickBot="1" x14ac:dyDescent="0.45">
      <c r="A20" s="137"/>
      <c r="B20" s="151" t="s">
        <v>34</v>
      </c>
      <c r="C20" s="152"/>
      <c r="D20" s="153">
        <v>0</v>
      </c>
      <c r="E20" s="154"/>
      <c r="F20" s="155" t="s">
        <v>35</v>
      </c>
      <c r="G20" s="156"/>
      <c r="H20" s="137"/>
      <c r="I20" s="58"/>
      <c r="J20" s="58"/>
      <c r="K20" s="58"/>
    </row>
    <row r="21" spans="1:11" x14ac:dyDescent="0.4">
      <c r="A21" s="137"/>
      <c r="B21" s="143"/>
      <c r="C21" s="54"/>
      <c r="D21" s="144"/>
      <c r="E21" s="144"/>
      <c r="F21" s="54"/>
      <c r="G21" s="54"/>
      <c r="H21" s="157"/>
      <c r="I21" s="144"/>
      <c r="J21" s="144"/>
      <c r="K21" s="144"/>
    </row>
    <row r="22" spans="1:11" ht="44.4" customHeight="1" x14ac:dyDescent="0.4">
      <c r="A22" s="137"/>
      <c r="B22" s="122" t="s">
        <v>36</v>
      </c>
      <c r="C22" s="123"/>
      <c r="D22" s="121" t="s">
        <v>37</v>
      </c>
      <c r="E22" s="124" t="s">
        <v>38</v>
      </c>
      <c r="F22" s="125" t="s">
        <v>39</v>
      </c>
      <c r="G22" s="126" t="s">
        <v>40</v>
      </c>
      <c r="H22" s="122" t="s">
        <v>41</v>
      </c>
      <c r="I22" s="122" t="s">
        <v>42</v>
      </c>
      <c r="J22" s="124" t="s">
        <v>43</v>
      </c>
    </row>
    <row r="23" spans="1:11" ht="13.65" customHeight="1" x14ac:dyDescent="0.4">
      <c r="A23" s="137"/>
      <c r="B23" s="48" t="s">
        <v>63</v>
      </c>
      <c r="C23" s="71" t="s">
        <v>89</v>
      </c>
      <c r="D23" s="70">
        <v>540</v>
      </c>
      <c r="E23" s="160" t="s">
        <v>44</v>
      </c>
      <c r="F23" s="160" t="s">
        <v>44</v>
      </c>
      <c r="G23" s="164">
        <v>1</v>
      </c>
      <c r="H23" s="158" t="e">
        <f>F23*E23</f>
        <v>#VALUE!</v>
      </c>
      <c r="I23" s="188">
        <f>$D$19</f>
        <v>0</v>
      </c>
      <c r="J23" s="159" t="e">
        <f>(H23*I23)+H23</f>
        <v>#VALUE!</v>
      </c>
    </row>
    <row r="24" spans="1:11" ht="13.65" customHeight="1" x14ac:dyDescent="0.4">
      <c r="A24" s="137"/>
      <c r="B24" s="48" t="s">
        <v>64</v>
      </c>
      <c r="C24" s="71" t="s">
        <v>90</v>
      </c>
      <c r="D24" s="70">
        <v>46</v>
      </c>
      <c r="E24" s="160" t="s">
        <v>44</v>
      </c>
      <c r="F24" s="161" t="s">
        <v>44</v>
      </c>
      <c r="G24" s="164">
        <v>1</v>
      </c>
      <c r="H24" s="162" t="e">
        <f t="shared" ref="H24:H64" si="0">F24*E24</f>
        <v>#VALUE!</v>
      </c>
      <c r="I24" s="188">
        <f t="shared" ref="I24:I64" si="1">$D$19</f>
        <v>0</v>
      </c>
      <c r="J24" s="163" t="e">
        <f t="shared" ref="J24:J64" si="2">(H24*I24)+H24</f>
        <v>#VALUE!</v>
      </c>
    </row>
    <row r="25" spans="1:11" ht="13.65" customHeight="1" x14ac:dyDescent="0.4">
      <c r="A25" s="137"/>
      <c r="B25" s="48" t="s">
        <v>65</v>
      </c>
      <c r="C25" s="71" t="s">
        <v>91</v>
      </c>
      <c r="D25" s="70">
        <v>134</v>
      </c>
      <c r="E25" s="160" t="s">
        <v>44</v>
      </c>
      <c r="F25" s="161" t="s">
        <v>44</v>
      </c>
      <c r="G25" s="164">
        <v>1</v>
      </c>
      <c r="H25" s="162" t="e">
        <f t="shared" si="0"/>
        <v>#VALUE!</v>
      </c>
      <c r="I25" s="188">
        <f t="shared" si="1"/>
        <v>0</v>
      </c>
      <c r="J25" s="163" t="e">
        <f t="shared" si="2"/>
        <v>#VALUE!</v>
      </c>
    </row>
    <row r="26" spans="1:11" ht="13.65" customHeight="1" x14ac:dyDescent="0.4">
      <c r="A26" s="137"/>
      <c r="B26" s="48" t="s">
        <v>66</v>
      </c>
      <c r="C26" s="71" t="s">
        <v>92</v>
      </c>
      <c r="D26" s="70">
        <v>4</v>
      </c>
      <c r="E26" s="160" t="s">
        <v>44</v>
      </c>
      <c r="F26" s="161" t="s">
        <v>44</v>
      </c>
      <c r="G26" s="164">
        <v>1</v>
      </c>
      <c r="H26" s="162" t="e">
        <f t="shared" si="0"/>
        <v>#VALUE!</v>
      </c>
      <c r="I26" s="188">
        <f t="shared" si="1"/>
        <v>0</v>
      </c>
      <c r="J26" s="163" t="e">
        <f t="shared" si="2"/>
        <v>#VALUE!</v>
      </c>
    </row>
    <row r="27" spans="1:11" ht="13.65" customHeight="1" x14ac:dyDescent="0.4">
      <c r="A27" s="137"/>
      <c r="B27" s="48" t="s">
        <v>67</v>
      </c>
      <c r="C27" s="71" t="s">
        <v>93</v>
      </c>
      <c r="D27" s="70">
        <v>24</v>
      </c>
      <c r="E27" s="160" t="s">
        <v>44</v>
      </c>
      <c r="F27" s="161" t="s">
        <v>44</v>
      </c>
      <c r="G27" s="164">
        <v>1</v>
      </c>
      <c r="H27" s="162" t="e">
        <f t="shared" si="0"/>
        <v>#VALUE!</v>
      </c>
      <c r="I27" s="188">
        <f t="shared" si="1"/>
        <v>0</v>
      </c>
      <c r="J27" s="163" t="e">
        <f t="shared" si="2"/>
        <v>#VALUE!</v>
      </c>
    </row>
    <row r="28" spans="1:11" ht="13.65" customHeight="1" x14ac:dyDescent="0.4">
      <c r="A28" s="137"/>
      <c r="B28" s="48" t="s">
        <v>68</v>
      </c>
      <c r="C28" s="71" t="s">
        <v>94</v>
      </c>
      <c r="D28" s="70">
        <v>92</v>
      </c>
      <c r="E28" s="160" t="s">
        <v>44</v>
      </c>
      <c r="F28" s="161" t="s">
        <v>44</v>
      </c>
      <c r="G28" s="164">
        <v>1</v>
      </c>
      <c r="H28" s="162" t="e">
        <f t="shared" ref="H28:H50" si="3">F28*E28</f>
        <v>#VALUE!</v>
      </c>
      <c r="I28" s="188">
        <f t="shared" si="1"/>
        <v>0</v>
      </c>
      <c r="J28" s="163" t="e">
        <f t="shared" ref="J28:J50" si="4">(H28*I28)+H28</f>
        <v>#VALUE!</v>
      </c>
    </row>
    <row r="29" spans="1:11" ht="13.65" customHeight="1" x14ac:dyDescent="0.4">
      <c r="A29" s="137"/>
      <c r="B29" s="48" t="s">
        <v>69</v>
      </c>
      <c r="C29" s="71" t="s">
        <v>95</v>
      </c>
      <c r="D29" s="70">
        <v>5</v>
      </c>
      <c r="E29" s="160" t="s">
        <v>44</v>
      </c>
      <c r="F29" s="161" t="s">
        <v>44</v>
      </c>
      <c r="G29" s="164">
        <v>1</v>
      </c>
      <c r="H29" s="162" t="e">
        <f t="shared" si="3"/>
        <v>#VALUE!</v>
      </c>
      <c r="I29" s="188">
        <f t="shared" si="1"/>
        <v>0</v>
      </c>
      <c r="J29" s="163" t="e">
        <f t="shared" si="4"/>
        <v>#VALUE!</v>
      </c>
    </row>
    <row r="30" spans="1:11" ht="13.65" customHeight="1" x14ac:dyDescent="0.4">
      <c r="A30" s="137"/>
      <c r="B30" s="48" t="s">
        <v>70</v>
      </c>
      <c r="C30" s="71" t="s">
        <v>96</v>
      </c>
      <c r="D30" s="70">
        <v>540</v>
      </c>
      <c r="E30" s="160" t="s">
        <v>44</v>
      </c>
      <c r="F30" s="161" t="s">
        <v>44</v>
      </c>
      <c r="G30" s="164">
        <v>1</v>
      </c>
      <c r="H30" s="162" t="e">
        <f t="shared" si="3"/>
        <v>#VALUE!</v>
      </c>
      <c r="I30" s="188">
        <f t="shared" si="1"/>
        <v>0</v>
      </c>
      <c r="J30" s="163" t="e">
        <f t="shared" si="4"/>
        <v>#VALUE!</v>
      </c>
    </row>
    <row r="31" spans="1:11" ht="13.65" customHeight="1" x14ac:dyDescent="0.4">
      <c r="A31" s="137"/>
      <c r="B31" s="48" t="s">
        <v>71</v>
      </c>
      <c r="C31" s="71" t="s">
        <v>97</v>
      </c>
      <c r="D31" s="70">
        <v>54</v>
      </c>
      <c r="E31" s="160" t="s">
        <v>44</v>
      </c>
      <c r="F31" s="161" t="s">
        <v>44</v>
      </c>
      <c r="G31" s="164">
        <v>1</v>
      </c>
      <c r="H31" s="162" t="e">
        <f t="shared" si="3"/>
        <v>#VALUE!</v>
      </c>
      <c r="I31" s="188">
        <f t="shared" si="1"/>
        <v>0</v>
      </c>
      <c r="J31" s="163" t="e">
        <f t="shared" si="4"/>
        <v>#VALUE!</v>
      </c>
    </row>
    <row r="32" spans="1:11" ht="13.65" customHeight="1" x14ac:dyDescent="0.4">
      <c r="A32" s="137"/>
      <c r="B32" s="48" t="s">
        <v>72</v>
      </c>
      <c r="C32" s="71" t="s">
        <v>98</v>
      </c>
      <c r="D32" s="70">
        <v>54</v>
      </c>
      <c r="E32" s="160" t="s">
        <v>44</v>
      </c>
      <c r="F32" s="161" t="s">
        <v>44</v>
      </c>
      <c r="G32" s="164">
        <v>1</v>
      </c>
      <c r="H32" s="162" t="e">
        <f t="shared" si="3"/>
        <v>#VALUE!</v>
      </c>
      <c r="I32" s="188">
        <f t="shared" si="1"/>
        <v>0</v>
      </c>
      <c r="J32" s="163" t="e">
        <f t="shared" si="4"/>
        <v>#VALUE!</v>
      </c>
    </row>
    <row r="33" spans="1:10" ht="13.65" customHeight="1" x14ac:dyDescent="0.4">
      <c r="A33" s="137"/>
      <c r="B33" s="48" t="s">
        <v>73</v>
      </c>
      <c r="C33" s="71" t="s">
        <v>99</v>
      </c>
      <c r="D33" s="70">
        <v>57</v>
      </c>
      <c r="E33" s="160" t="s">
        <v>44</v>
      </c>
      <c r="F33" s="161" t="s">
        <v>44</v>
      </c>
      <c r="G33" s="164">
        <v>1</v>
      </c>
      <c r="H33" s="162" t="e">
        <f t="shared" si="3"/>
        <v>#VALUE!</v>
      </c>
      <c r="I33" s="188">
        <f t="shared" si="1"/>
        <v>0</v>
      </c>
      <c r="J33" s="163" t="e">
        <f t="shared" si="4"/>
        <v>#VALUE!</v>
      </c>
    </row>
    <row r="34" spans="1:10" ht="13.65" customHeight="1" x14ac:dyDescent="0.4">
      <c r="A34" s="137"/>
      <c r="B34" s="48" t="s">
        <v>74</v>
      </c>
      <c r="C34" s="71" t="s">
        <v>100</v>
      </c>
      <c r="D34" s="70">
        <v>57</v>
      </c>
      <c r="E34" s="160" t="s">
        <v>44</v>
      </c>
      <c r="F34" s="161" t="s">
        <v>44</v>
      </c>
      <c r="G34" s="164">
        <v>1</v>
      </c>
      <c r="H34" s="162" t="e">
        <f t="shared" si="3"/>
        <v>#VALUE!</v>
      </c>
      <c r="I34" s="188">
        <f t="shared" si="1"/>
        <v>0</v>
      </c>
      <c r="J34" s="163" t="e">
        <f t="shared" si="4"/>
        <v>#VALUE!</v>
      </c>
    </row>
    <row r="35" spans="1:10" ht="13.65" customHeight="1" x14ac:dyDescent="0.4">
      <c r="A35" s="137"/>
      <c r="B35" s="48" t="s">
        <v>75</v>
      </c>
      <c r="C35" s="71"/>
      <c r="D35" s="70">
        <v>5</v>
      </c>
      <c r="E35" s="160" t="s">
        <v>44</v>
      </c>
      <c r="F35" s="161" t="s">
        <v>44</v>
      </c>
      <c r="G35" s="164">
        <v>1</v>
      </c>
      <c r="H35" s="162" t="e">
        <f t="shared" si="3"/>
        <v>#VALUE!</v>
      </c>
      <c r="I35" s="188">
        <f t="shared" si="1"/>
        <v>0</v>
      </c>
      <c r="J35" s="163" t="e">
        <f t="shared" si="4"/>
        <v>#VALUE!</v>
      </c>
    </row>
    <row r="36" spans="1:10" ht="13.65" customHeight="1" x14ac:dyDescent="0.4">
      <c r="A36" s="137"/>
      <c r="B36" s="48" t="s">
        <v>76</v>
      </c>
      <c r="C36" s="71"/>
      <c r="D36" s="70">
        <v>5</v>
      </c>
      <c r="E36" s="160" t="s">
        <v>44</v>
      </c>
      <c r="F36" s="161" t="s">
        <v>44</v>
      </c>
      <c r="G36" s="164">
        <v>1</v>
      </c>
      <c r="H36" s="162" t="e">
        <f t="shared" si="3"/>
        <v>#VALUE!</v>
      </c>
      <c r="I36" s="188">
        <f t="shared" si="1"/>
        <v>0</v>
      </c>
      <c r="J36" s="163" t="e">
        <f t="shared" si="4"/>
        <v>#VALUE!</v>
      </c>
    </row>
    <row r="37" spans="1:10" ht="13.65" customHeight="1" x14ac:dyDescent="0.4">
      <c r="A37" s="137"/>
      <c r="B37" s="48" t="s">
        <v>77</v>
      </c>
      <c r="C37" s="71"/>
      <c r="D37" s="70">
        <v>1</v>
      </c>
      <c r="E37" s="160" t="s">
        <v>44</v>
      </c>
      <c r="F37" s="161" t="s">
        <v>44</v>
      </c>
      <c r="G37" s="164">
        <v>1</v>
      </c>
      <c r="H37" s="162" t="e">
        <f t="shared" si="3"/>
        <v>#VALUE!</v>
      </c>
      <c r="I37" s="188">
        <f t="shared" si="1"/>
        <v>0</v>
      </c>
      <c r="J37" s="163" t="e">
        <f t="shared" si="4"/>
        <v>#VALUE!</v>
      </c>
    </row>
    <row r="38" spans="1:10" ht="13.65" customHeight="1" x14ac:dyDescent="0.4">
      <c r="A38" s="137"/>
      <c r="B38" s="48"/>
      <c r="C38" s="71"/>
      <c r="D38" s="70"/>
      <c r="E38" s="160"/>
      <c r="F38" s="161"/>
      <c r="G38" s="164"/>
      <c r="H38" s="162"/>
      <c r="I38" s="188">
        <f t="shared" si="1"/>
        <v>0</v>
      </c>
      <c r="J38" s="163"/>
    </row>
    <row r="39" spans="1:10" ht="13.65" customHeight="1" x14ac:dyDescent="0.4">
      <c r="A39" s="137"/>
      <c r="B39" s="48" t="s">
        <v>78</v>
      </c>
      <c r="C39" s="71" t="s">
        <v>101</v>
      </c>
      <c r="D39" s="70">
        <v>50</v>
      </c>
      <c r="E39" s="160" t="s">
        <v>44</v>
      </c>
      <c r="F39" s="161" t="s">
        <v>44</v>
      </c>
      <c r="G39" s="164">
        <v>1</v>
      </c>
      <c r="H39" s="162" t="e">
        <f t="shared" si="3"/>
        <v>#VALUE!</v>
      </c>
      <c r="I39" s="188">
        <f t="shared" si="1"/>
        <v>0</v>
      </c>
      <c r="J39" s="163" t="e">
        <f t="shared" si="4"/>
        <v>#VALUE!</v>
      </c>
    </row>
    <row r="40" spans="1:10" ht="13.65" customHeight="1" x14ac:dyDescent="0.4">
      <c r="A40" s="137"/>
      <c r="B40" s="48"/>
      <c r="C40" s="71"/>
      <c r="D40" s="70"/>
      <c r="E40" s="160"/>
      <c r="F40" s="161"/>
      <c r="G40" s="164"/>
      <c r="H40" s="162"/>
      <c r="I40" s="188">
        <f t="shared" si="1"/>
        <v>0</v>
      </c>
      <c r="J40" s="163"/>
    </row>
    <row r="41" spans="1:10" ht="13.65" customHeight="1" x14ac:dyDescent="0.4">
      <c r="A41" s="137"/>
      <c r="B41" s="48" t="s">
        <v>79</v>
      </c>
      <c r="C41" s="71" t="s">
        <v>102</v>
      </c>
      <c r="D41" s="70">
        <v>1</v>
      </c>
      <c r="E41" s="160" t="s">
        <v>44</v>
      </c>
      <c r="F41" s="161" t="s">
        <v>44</v>
      </c>
      <c r="G41" s="164">
        <v>3</v>
      </c>
      <c r="H41" s="162" t="e">
        <f t="shared" si="3"/>
        <v>#VALUE!</v>
      </c>
      <c r="I41" s="188">
        <f t="shared" si="1"/>
        <v>0</v>
      </c>
      <c r="J41" s="163" t="e">
        <f t="shared" si="4"/>
        <v>#VALUE!</v>
      </c>
    </row>
    <row r="42" spans="1:10" ht="13.65" customHeight="1" x14ac:dyDescent="0.4">
      <c r="A42" s="137"/>
      <c r="B42" s="48"/>
      <c r="C42" s="71"/>
      <c r="D42" s="70"/>
      <c r="E42" s="160"/>
      <c r="F42" s="161"/>
      <c r="G42" s="164"/>
      <c r="H42" s="162"/>
      <c r="I42" s="188">
        <f t="shared" si="1"/>
        <v>0</v>
      </c>
      <c r="J42" s="163"/>
    </row>
    <row r="43" spans="1:10" ht="13.65" customHeight="1" x14ac:dyDescent="0.4">
      <c r="A43" s="137"/>
      <c r="B43" s="48" t="s">
        <v>80</v>
      </c>
      <c r="C43" s="71" t="s">
        <v>103</v>
      </c>
      <c r="D43" s="70">
        <v>1</v>
      </c>
      <c r="E43" s="160" t="s">
        <v>44</v>
      </c>
      <c r="F43" s="161" t="s">
        <v>44</v>
      </c>
      <c r="G43" s="164">
        <v>1</v>
      </c>
      <c r="H43" s="162" t="e">
        <f t="shared" si="3"/>
        <v>#VALUE!</v>
      </c>
      <c r="I43" s="188">
        <f t="shared" si="1"/>
        <v>0</v>
      </c>
      <c r="J43" s="163" t="e">
        <f t="shared" si="4"/>
        <v>#VALUE!</v>
      </c>
    </row>
    <row r="44" spans="1:10" ht="13.65" customHeight="1" x14ac:dyDescent="0.4">
      <c r="A44" s="137"/>
      <c r="B44" s="48"/>
      <c r="C44" s="71"/>
      <c r="D44" s="70"/>
      <c r="E44" s="160"/>
      <c r="F44" s="161"/>
      <c r="G44" s="164"/>
      <c r="H44" s="162"/>
      <c r="I44" s="188">
        <f t="shared" si="1"/>
        <v>0</v>
      </c>
      <c r="J44" s="163"/>
    </row>
    <row r="45" spans="1:10" ht="13.65" customHeight="1" x14ac:dyDescent="0.4">
      <c r="A45" s="137"/>
      <c r="B45" s="48" t="s">
        <v>81</v>
      </c>
      <c r="C45" s="71"/>
      <c r="D45" s="70">
        <v>5</v>
      </c>
      <c r="E45" s="160" t="s">
        <v>44</v>
      </c>
      <c r="F45" s="161" t="s">
        <v>44</v>
      </c>
      <c r="G45" s="164">
        <v>1</v>
      </c>
      <c r="H45" s="162" t="e">
        <f t="shared" si="3"/>
        <v>#VALUE!</v>
      </c>
      <c r="I45" s="188">
        <f t="shared" si="1"/>
        <v>0</v>
      </c>
      <c r="J45" s="163" t="e">
        <f t="shared" si="4"/>
        <v>#VALUE!</v>
      </c>
    </row>
    <row r="46" spans="1:10" ht="13.65" customHeight="1" x14ac:dyDescent="0.4">
      <c r="A46" s="137"/>
      <c r="B46" s="48" t="s">
        <v>82</v>
      </c>
      <c r="C46" s="71"/>
      <c r="D46" s="70">
        <v>5</v>
      </c>
      <c r="E46" s="160" t="s">
        <v>44</v>
      </c>
      <c r="F46" s="161" t="s">
        <v>44</v>
      </c>
      <c r="G46" s="164">
        <v>1</v>
      </c>
      <c r="H46" s="162" t="e">
        <f t="shared" si="3"/>
        <v>#VALUE!</v>
      </c>
      <c r="I46" s="188">
        <f t="shared" si="1"/>
        <v>0</v>
      </c>
      <c r="J46" s="163" t="e">
        <f t="shared" si="4"/>
        <v>#VALUE!</v>
      </c>
    </row>
    <row r="47" spans="1:10" ht="13.65" customHeight="1" x14ac:dyDescent="0.4">
      <c r="A47" s="137"/>
      <c r="B47" s="48" t="s">
        <v>83</v>
      </c>
      <c r="C47" s="71"/>
      <c r="D47" s="70">
        <v>2</v>
      </c>
      <c r="E47" s="160" t="s">
        <v>44</v>
      </c>
      <c r="F47" s="161" t="s">
        <v>44</v>
      </c>
      <c r="G47" s="164">
        <v>1</v>
      </c>
      <c r="H47" s="162" t="e">
        <f t="shared" si="3"/>
        <v>#VALUE!</v>
      </c>
      <c r="I47" s="188">
        <f t="shared" si="1"/>
        <v>0</v>
      </c>
      <c r="J47" s="163" t="e">
        <f t="shared" si="4"/>
        <v>#VALUE!</v>
      </c>
    </row>
    <row r="48" spans="1:10" ht="13.65" customHeight="1" x14ac:dyDescent="0.4">
      <c r="A48" s="137"/>
      <c r="B48" s="48" t="s">
        <v>84</v>
      </c>
      <c r="C48" s="71"/>
      <c r="D48" s="70">
        <v>6</v>
      </c>
      <c r="E48" s="160" t="s">
        <v>44</v>
      </c>
      <c r="F48" s="161" t="s">
        <v>44</v>
      </c>
      <c r="G48" s="164">
        <v>1</v>
      </c>
      <c r="H48" s="162" t="e">
        <f t="shared" si="3"/>
        <v>#VALUE!</v>
      </c>
      <c r="I48" s="188">
        <f t="shared" si="1"/>
        <v>0</v>
      </c>
      <c r="J48" s="163" t="e">
        <f t="shared" si="4"/>
        <v>#VALUE!</v>
      </c>
    </row>
    <row r="49" spans="1:17" ht="13.65" customHeight="1" x14ac:dyDescent="0.4">
      <c r="A49" s="137"/>
      <c r="B49" s="48"/>
      <c r="C49" s="71"/>
      <c r="D49" s="70"/>
      <c r="E49" s="160"/>
      <c r="F49" s="161"/>
      <c r="G49" s="164"/>
      <c r="H49" s="162"/>
      <c r="I49" s="188">
        <f t="shared" si="1"/>
        <v>0</v>
      </c>
      <c r="J49" s="163"/>
    </row>
    <row r="50" spans="1:17" ht="13.65" customHeight="1" x14ac:dyDescent="0.4">
      <c r="A50" s="137"/>
      <c r="B50" s="48" t="s">
        <v>85</v>
      </c>
      <c r="C50" s="71" t="s">
        <v>104</v>
      </c>
      <c r="D50" s="70">
        <v>5</v>
      </c>
      <c r="E50" s="160" t="s">
        <v>44</v>
      </c>
      <c r="F50" s="161" t="s">
        <v>44</v>
      </c>
      <c r="G50" s="164">
        <v>1</v>
      </c>
      <c r="H50" s="162" t="e">
        <f t="shared" si="3"/>
        <v>#VALUE!</v>
      </c>
      <c r="I50" s="188">
        <f t="shared" si="1"/>
        <v>0</v>
      </c>
      <c r="J50" s="163" t="e">
        <f t="shared" si="4"/>
        <v>#VALUE!</v>
      </c>
    </row>
    <row r="51" spans="1:17" ht="13.65" customHeight="1" x14ac:dyDescent="0.4">
      <c r="A51" s="137"/>
      <c r="B51" s="48" t="s">
        <v>85</v>
      </c>
      <c r="C51" s="71" t="s">
        <v>105</v>
      </c>
      <c r="D51" s="70">
        <v>10</v>
      </c>
      <c r="E51" s="160" t="s">
        <v>44</v>
      </c>
      <c r="F51" s="161" t="s">
        <v>44</v>
      </c>
      <c r="G51" s="164">
        <v>1</v>
      </c>
      <c r="H51" s="162" t="e">
        <f t="shared" si="0"/>
        <v>#VALUE!</v>
      </c>
      <c r="I51" s="188">
        <f t="shared" si="1"/>
        <v>0</v>
      </c>
      <c r="J51" s="163" t="e">
        <f t="shared" si="2"/>
        <v>#VALUE!</v>
      </c>
    </row>
    <row r="52" spans="1:17" ht="13.65" customHeight="1" x14ac:dyDescent="0.4">
      <c r="A52" s="137"/>
      <c r="B52" s="48" t="s">
        <v>85</v>
      </c>
      <c r="C52" s="71" t="s">
        <v>106</v>
      </c>
      <c r="D52" s="70">
        <v>20</v>
      </c>
      <c r="E52" s="160" t="s">
        <v>44</v>
      </c>
      <c r="F52" s="161" t="s">
        <v>44</v>
      </c>
      <c r="G52" s="164">
        <v>1</v>
      </c>
      <c r="H52" s="162" t="e">
        <f t="shared" si="0"/>
        <v>#VALUE!</v>
      </c>
      <c r="I52" s="188">
        <f t="shared" si="1"/>
        <v>0</v>
      </c>
      <c r="J52" s="163" t="e">
        <f t="shared" si="2"/>
        <v>#VALUE!</v>
      </c>
    </row>
    <row r="53" spans="1:17" ht="13.65" customHeight="1" x14ac:dyDescent="0.4">
      <c r="A53" s="137"/>
      <c r="B53" s="48" t="s">
        <v>85</v>
      </c>
      <c r="C53" s="71" t="s">
        <v>107</v>
      </c>
      <c r="D53" s="70">
        <v>67</v>
      </c>
      <c r="E53" s="160" t="s">
        <v>44</v>
      </c>
      <c r="F53" s="161" t="s">
        <v>44</v>
      </c>
      <c r="G53" s="164">
        <v>1</v>
      </c>
      <c r="H53" s="162" t="e">
        <f t="shared" si="0"/>
        <v>#VALUE!</v>
      </c>
      <c r="I53" s="188">
        <f t="shared" si="1"/>
        <v>0</v>
      </c>
      <c r="J53" s="163" t="e">
        <f t="shared" si="2"/>
        <v>#VALUE!</v>
      </c>
    </row>
    <row r="54" spans="1:17" ht="13.65" customHeight="1" x14ac:dyDescent="0.4">
      <c r="A54" s="137"/>
      <c r="B54" s="48" t="s">
        <v>85</v>
      </c>
      <c r="C54" s="71" t="s">
        <v>108</v>
      </c>
      <c r="D54" s="70">
        <v>15</v>
      </c>
      <c r="E54" s="160" t="s">
        <v>44</v>
      </c>
      <c r="F54" s="161" t="s">
        <v>44</v>
      </c>
      <c r="G54" s="164">
        <v>1</v>
      </c>
      <c r="H54" s="162" t="e">
        <f t="shared" si="0"/>
        <v>#VALUE!</v>
      </c>
      <c r="I54" s="188">
        <f t="shared" si="1"/>
        <v>0</v>
      </c>
      <c r="J54" s="163" t="e">
        <f t="shared" si="2"/>
        <v>#VALUE!</v>
      </c>
    </row>
    <row r="55" spans="1:17" ht="13.65" customHeight="1" x14ac:dyDescent="0.4">
      <c r="A55" s="137"/>
      <c r="B55" s="48" t="s">
        <v>85</v>
      </c>
      <c r="C55" s="71" t="s">
        <v>109</v>
      </c>
      <c r="D55" s="70">
        <v>2</v>
      </c>
      <c r="E55" s="160" t="s">
        <v>44</v>
      </c>
      <c r="F55" s="161" t="s">
        <v>44</v>
      </c>
      <c r="G55" s="164">
        <v>1</v>
      </c>
      <c r="H55" s="162" t="e">
        <f t="shared" si="0"/>
        <v>#VALUE!</v>
      </c>
      <c r="I55" s="188">
        <f t="shared" si="1"/>
        <v>0</v>
      </c>
      <c r="J55" s="163" t="e">
        <f t="shared" si="2"/>
        <v>#VALUE!</v>
      </c>
    </row>
    <row r="56" spans="1:17" ht="13.65" customHeight="1" x14ac:dyDescent="0.4">
      <c r="A56" s="137"/>
      <c r="B56" s="48"/>
      <c r="C56" s="71"/>
      <c r="D56" s="70"/>
      <c r="E56" s="160"/>
      <c r="F56" s="161"/>
      <c r="G56" s="164"/>
      <c r="H56" s="162"/>
      <c r="I56" s="188">
        <f t="shared" si="1"/>
        <v>0</v>
      </c>
      <c r="J56" s="163"/>
    </row>
    <row r="57" spans="1:17" ht="13.65" customHeight="1" x14ac:dyDescent="0.4">
      <c r="A57" s="137"/>
      <c r="B57" s="48" t="s">
        <v>86</v>
      </c>
      <c r="C57" s="71" t="s">
        <v>110</v>
      </c>
      <c r="D57" s="70">
        <v>3</v>
      </c>
      <c r="E57" s="160" t="s">
        <v>44</v>
      </c>
      <c r="F57" s="161" t="s">
        <v>44</v>
      </c>
      <c r="G57" s="164">
        <v>1</v>
      </c>
      <c r="H57" s="162" t="e">
        <f t="shared" si="0"/>
        <v>#VALUE!</v>
      </c>
      <c r="I57" s="188">
        <f t="shared" si="1"/>
        <v>0</v>
      </c>
      <c r="J57" s="163" t="e">
        <f t="shared" si="2"/>
        <v>#VALUE!</v>
      </c>
    </row>
    <row r="58" spans="1:17" ht="13.65" customHeight="1" x14ac:dyDescent="0.4">
      <c r="A58" s="137"/>
      <c r="B58" s="48"/>
      <c r="C58" s="71"/>
      <c r="D58" s="70"/>
      <c r="E58" s="160"/>
      <c r="F58" s="161"/>
      <c r="G58" s="164"/>
      <c r="H58" s="162"/>
      <c r="I58" s="188">
        <f t="shared" si="1"/>
        <v>0</v>
      </c>
      <c r="J58" s="163"/>
    </row>
    <row r="59" spans="1:17" ht="13.65" customHeight="1" x14ac:dyDescent="0.4">
      <c r="A59" s="137"/>
      <c r="B59" s="48" t="s">
        <v>87</v>
      </c>
      <c r="C59" s="71" t="s">
        <v>111</v>
      </c>
      <c r="D59" s="70">
        <v>200</v>
      </c>
      <c r="E59" s="160" t="s">
        <v>44</v>
      </c>
      <c r="F59" s="161" t="s">
        <v>44</v>
      </c>
      <c r="G59" s="164">
        <v>3</v>
      </c>
      <c r="H59" s="162" t="e">
        <f t="shared" si="0"/>
        <v>#VALUE!</v>
      </c>
      <c r="I59" s="188">
        <f t="shared" si="1"/>
        <v>0</v>
      </c>
      <c r="J59" s="163" t="e">
        <f t="shared" si="2"/>
        <v>#VALUE!</v>
      </c>
    </row>
    <row r="60" spans="1:17" ht="13.65" customHeight="1" x14ac:dyDescent="0.4">
      <c r="A60" s="137"/>
      <c r="B60" s="48"/>
      <c r="C60" s="71"/>
      <c r="D60" s="70"/>
      <c r="E60" s="160"/>
      <c r="F60" s="161"/>
      <c r="G60" s="164"/>
      <c r="H60" s="162"/>
      <c r="I60" s="188">
        <f t="shared" si="1"/>
        <v>0</v>
      </c>
      <c r="J60" s="163"/>
      <c r="K60" s="137"/>
      <c r="L60" s="137"/>
      <c r="M60" s="137"/>
      <c r="N60" s="137"/>
      <c r="O60" s="137"/>
      <c r="P60" s="137"/>
      <c r="Q60" s="137"/>
    </row>
    <row r="61" spans="1:17" ht="13.65" customHeight="1" x14ac:dyDescent="0.4">
      <c r="A61" s="137"/>
      <c r="B61" s="48" t="s">
        <v>88</v>
      </c>
      <c r="C61" s="71" t="s">
        <v>112</v>
      </c>
      <c r="D61" s="70">
        <v>2</v>
      </c>
      <c r="E61" s="160" t="s">
        <v>44</v>
      </c>
      <c r="F61" s="161" t="s">
        <v>44</v>
      </c>
      <c r="G61" s="164">
        <v>1</v>
      </c>
      <c r="H61" s="162" t="e">
        <f t="shared" si="0"/>
        <v>#VALUE!</v>
      </c>
      <c r="I61" s="188">
        <f t="shared" si="1"/>
        <v>0</v>
      </c>
      <c r="J61" s="163" t="e">
        <f t="shared" si="2"/>
        <v>#VALUE!</v>
      </c>
      <c r="K61" s="137"/>
      <c r="L61" s="137"/>
      <c r="M61" s="137"/>
      <c r="N61" s="137"/>
      <c r="O61" s="137"/>
      <c r="P61" s="137"/>
      <c r="Q61" s="137"/>
    </row>
    <row r="62" spans="1:17" ht="13.65" customHeight="1" x14ac:dyDescent="0.4">
      <c r="A62" s="137"/>
      <c r="B62" s="48" t="s">
        <v>88</v>
      </c>
      <c r="C62" s="71" t="s">
        <v>113</v>
      </c>
      <c r="D62" s="70">
        <v>2</v>
      </c>
      <c r="E62" s="160" t="s">
        <v>44</v>
      </c>
      <c r="F62" s="161" t="s">
        <v>44</v>
      </c>
      <c r="G62" s="164">
        <v>1</v>
      </c>
      <c r="H62" s="162" t="e">
        <f t="shared" si="0"/>
        <v>#VALUE!</v>
      </c>
      <c r="I62" s="188">
        <f t="shared" si="1"/>
        <v>0</v>
      </c>
      <c r="J62" s="163" t="e">
        <f t="shared" si="2"/>
        <v>#VALUE!</v>
      </c>
    </row>
    <row r="63" spans="1:17" ht="13.65" customHeight="1" x14ac:dyDescent="0.4">
      <c r="A63" s="137"/>
      <c r="B63" s="48" t="s">
        <v>88</v>
      </c>
      <c r="C63" s="71" t="s">
        <v>114</v>
      </c>
      <c r="D63" s="70">
        <v>2</v>
      </c>
      <c r="E63" s="160" t="s">
        <v>44</v>
      </c>
      <c r="F63" s="161" t="s">
        <v>44</v>
      </c>
      <c r="G63" s="164">
        <v>3</v>
      </c>
      <c r="H63" s="162" t="e">
        <f t="shared" si="0"/>
        <v>#VALUE!</v>
      </c>
      <c r="I63" s="188">
        <f t="shared" si="1"/>
        <v>0</v>
      </c>
      <c r="J63" s="163" t="e">
        <f t="shared" si="2"/>
        <v>#VALUE!</v>
      </c>
    </row>
    <row r="64" spans="1:17" ht="13.65" customHeight="1" x14ac:dyDescent="0.4">
      <c r="A64" s="137"/>
      <c r="B64" s="48" t="s">
        <v>88</v>
      </c>
      <c r="C64" s="71" t="s">
        <v>115</v>
      </c>
      <c r="D64" s="70">
        <v>2</v>
      </c>
      <c r="E64" s="160" t="s">
        <v>44</v>
      </c>
      <c r="F64" s="161" t="s">
        <v>44</v>
      </c>
      <c r="G64" s="164">
        <v>3</v>
      </c>
      <c r="H64" s="162" t="e">
        <f t="shared" si="0"/>
        <v>#VALUE!</v>
      </c>
      <c r="I64" s="188">
        <f t="shared" si="1"/>
        <v>0</v>
      </c>
      <c r="J64" s="163" t="e">
        <f t="shared" si="2"/>
        <v>#VALUE!</v>
      </c>
    </row>
    <row r="65" spans="2:11" ht="13.65" customHeight="1" x14ac:dyDescent="0.4">
      <c r="B65" s="60"/>
      <c r="C65" s="165"/>
      <c r="D65" s="166"/>
      <c r="E65" s="167"/>
      <c r="F65" s="168" t="s">
        <v>45</v>
      </c>
      <c r="G65" s="169"/>
      <c r="H65" s="170" t="e">
        <f>SUM(H23:H64)</f>
        <v>#VALUE!</v>
      </c>
      <c r="I65" s="171"/>
      <c r="J65" s="172"/>
    </row>
    <row r="66" spans="2:11" ht="14.4" customHeight="1" x14ac:dyDescent="0.4">
      <c r="B66" s="173"/>
      <c r="C66" s="173"/>
      <c r="D66" s="173"/>
      <c r="E66" s="144"/>
      <c r="F66" s="168" t="s">
        <v>46</v>
      </c>
      <c r="G66" s="169"/>
      <c r="H66" s="174"/>
      <c r="I66" s="171"/>
      <c r="J66" s="172" t="e">
        <f>SUM(J23:J64)</f>
        <v>#VALUE!</v>
      </c>
    </row>
    <row r="67" spans="2:11" x14ac:dyDescent="0.4">
      <c r="B67" s="173"/>
      <c r="C67" s="173"/>
      <c r="D67" s="173"/>
      <c r="E67" s="173"/>
      <c r="F67" s="173"/>
    </row>
    <row r="68" spans="2:11" x14ac:dyDescent="0.4">
      <c r="B68" s="173"/>
      <c r="C68" s="173"/>
      <c r="D68" s="173"/>
      <c r="E68" s="173"/>
      <c r="F68" s="173"/>
      <c r="G68" s="173"/>
      <c r="H68" s="173"/>
      <c r="I68" s="173"/>
      <c r="J68" s="173"/>
      <c r="K68" s="173"/>
    </row>
    <row r="69" spans="2:11" x14ac:dyDescent="0.4">
      <c r="B69" s="173"/>
      <c r="C69" s="173"/>
      <c r="D69" s="173"/>
      <c r="E69" s="173"/>
      <c r="F69" s="173"/>
      <c r="G69" s="173"/>
      <c r="H69" s="173"/>
      <c r="I69" s="173"/>
      <c r="J69" s="173"/>
      <c r="K69" s="173"/>
    </row>
    <row r="70" spans="2:11" x14ac:dyDescent="0.4">
      <c r="B70" s="173"/>
      <c r="C70" s="173"/>
      <c r="D70" s="173"/>
      <c r="E70" s="173"/>
      <c r="F70" s="173"/>
      <c r="G70" s="173"/>
      <c r="H70" s="173"/>
      <c r="I70" s="173"/>
      <c r="J70" s="173"/>
      <c r="K70" s="173"/>
    </row>
    <row r="71" spans="2:11" x14ac:dyDescent="0.4">
      <c r="B71" s="173"/>
      <c r="C71" s="173"/>
      <c r="D71" s="173"/>
      <c r="E71" s="173"/>
      <c r="F71" s="173"/>
      <c r="G71" s="173"/>
      <c r="H71" s="173"/>
      <c r="I71" s="173"/>
      <c r="J71" s="173"/>
      <c r="K71" s="173"/>
    </row>
    <row r="72" spans="2:11" x14ac:dyDescent="0.4">
      <c r="B72" s="173"/>
      <c r="C72" s="173"/>
      <c r="D72" s="173"/>
      <c r="E72" s="173"/>
      <c r="F72" s="173"/>
      <c r="G72" s="173"/>
      <c r="H72" s="173"/>
      <c r="I72" s="173"/>
      <c r="J72" s="173"/>
      <c r="K72" s="173"/>
    </row>
    <row r="73" spans="2:11" x14ac:dyDescent="0.4">
      <c r="B73" s="173"/>
      <c r="C73" s="173"/>
      <c r="D73" s="173"/>
      <c r="E73" s="173"/>
      <c r="F73" s="173"/>
      <c r="G73" s="173"/>
      <c r="H73" s="173"/>
      <c r="I73" s="173"/>
      <c r="J73" s="173"/>
      <c r="K73" s="173"/>
    </row>
    <row r="74" spans="2:11" x14ac:dyDescent="0.4">
      <c r="B74" s="173"/>
      <c r="C74" s="173"/>
      <c r="D74" s="173"/>
      <c r="E74" s="173"/>
      <c r="F74" s="173"/>
      <c r="G74" s="173"/>
      <c r="H74" s="173"/>
      <c r="I74" s="173"/>
      <c r="J74" s="173"/>
      <c r="K74" s="173"/>
    </row>
    <row r="75" spans="2:11" x14ac:dyDescent="0.4">
      <c r="B75" s="173"/>
      <c r="C75" s="173"/>
      <c r="D75" s="173"/>
      <c r="E75" s="173"/>
      <c r="F75" s="173"/>
      <c r="G75" s="173"/>
      <c r="H75" s="173"/>
      <c r="I75" s="173"/>
      <c r="J75" s="173"/>
      <c r="K75" s="173"/>
    </row>
    <row r="76" spans="2:11" x14ac:dyDescent="0.4">
      <c r="B76" s="173"/>
      <c r="C76" s="173"/>
      <c r="D76" s="173"/>
      <c r="E76" s="173"/>
      <c r="F76" s="173"/>
      <c r="G76" s="173"/>
      <c r="H76" s="173"/>
      <c r="I76" s="173"/>
      <c r="J76" s="173"/>
      <c r="K76" s="173"/>
    </row>
    <row r="77" spans="2:11" x14ac:dyDescent="0.4">
      <c r="B77" s="173"/>
      <c r="C77" s="173"/>
      <c r="D77" s="173"/>
      <c r="E77" s="173"/>
      <c r="F77" s="173"/>
      <c r="G77" s="173"/>
      <c r="H77" s="173"/>
      <c r="I77" s="173"/>
      <c r="J77" s="173"/>
      <c r="K77" s="173"/>
    </row>
    <row r="94" spans="3:11" x14ac:dyDescent="0.4">
      <c r="C94" s="175"/>
      <c r="D94" s="175"/>
      <c r="E94" s="175"/>
      <c r="F94" s="175"/>
      <c r="G94" s="175"/>
      <c r="H94" s="175"/>
      <c r="I94" s="175"/>
      <c r="J94" s="175"/>
      <c r="K94" s="175"/>
    </row>
    <row r="95" spans="3:11" x14ac:dyDescent="0.4">
      <c r="C95" s="175"/>
      <c r="D95" s="175"/>
      <c r="E95" s="175"/>
      <c r="F95" s="175"/>
      <c r="G95" s="175"/>
      <c r="H95" s="175"/>
      <c r="I95" s="175"/>
      <c r="J95" s="175"/>
      <c r="K95" s="176" t="e">
        <v>#VALUE!</v>
      </c>
    </row>
  </sheetData>
  <mergeCells count="1">
    <mergeCell ref="B2:H2"/>
  </mergeCells>
  <pageMargins left="0.78740157480314965" right="0.70866141732283472" top="0.74803149606299213" bottom="0.74803149606299213" header="0.31496062992125984" footer="0.31496062992125984"/>
  <pageSetup paperSize="8" orientation="landscape" verticalDpi="200" r:id="rId1"/>
  <headerFoot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Q97"/>
  <sheetViews>
    <sheetView zoomScale="85" zoomScaleNormal="85" workbookViewId="0">
      <selection activeCell="B5" sqref="B5"/>
    </sheetView>
  </sheetViews>
  <sheetFormatPr defaultColWidth="9.07421875" defaultRowHeight="14.6" x14ac:dyDescent="0.4"/>
  <cols>
    <col min="1" max="1" width="3.3046875" style="1" customWidth="1"/>
    <col min="2" max="2" width="18.53515625" style="1" customWidth="1"/>
    <col min="3" max="3" width="51" style="1" customWidth="1"/>
    <col min="4" max="4" width="43.84375" style="1" customWidth="1"/>
    <col min="5" max="5" width="11.07421875" style="1" customWidth="1"/>
    <col min="6" max="6" width="26.07421875" style="1" customWidth="1"/>
    <col min="7" max="7" width="25.07421875" style="1" customWidth="1"/>
    <col min="8" max="8" width="21.53515625" style="1" customWidth="1"/>
    <col min="9" max="9" width="16.3046875" style="1" customWidth="1"/>
    <col min="10" max="10" width="22.3046875" style="1" customWidth="1"/>
    <col min="11" max="11" width="18.4609375" style="1" customWidth="1"/>
    <col min="12" max="38" width="9.07421875" style="1" customWidth="1"/>
    <col min="39" max="16384" width="9.07421875" style="1"/>
  </cols>
  <sheetData>
    <row r="1" spans="1:11" ht="15" thickBot="1" x14ac:dyDescent="0.45"/>
    <row r="2" spans="1:11" ht="18.899999999999999" thickBot="1" x14ac:dyDescent="0.55000000000000004">
      <c r="B2" s="205" t="s">
        <v>24</v>
      </c>
      <c r="C2" s="206"/>
      <c r="D2" s="206"/>
      <c r="E2" s="206"/>
      <c r="F2" s="206"/>
      <c r="G2" s="206"/>
      <c r="H2" s="207"/>
    </row>
    <row r="3" spans="1:11" x14ac:dyDescent="0.4">
      <c r="A3" s="2"/>
      <c r="B3" s="3"/>
      <c r="C3" s="3"/>
      <c r="D3" s="3"/>
      <c r="E3" s="3"/>
    </row>
    <row r="4" spans="1:11" x14ac:dyDescent="0.4">
      <c r="A4" s="2"/>
      <c r="B4" s="56"/>
      <c r="C4" s="36"/>
      <c r="D4" s="36"/>
      <c r="E4" s="36"/>
      <c r="F4" s="2"/>
      <c r="G4" s="2"/>
      <c r="H4" s="2"/>
      <c r="I4" s="2"/>
    </row>
    <row r="5" spans="1:11" ht="23.15" x14ac:dyDescent="0.6">
      <c r="A5" s="2"/>
      <c r="B5" s="69"/>
      <c r="C5" s="36"/>
      <c r="D5" s="36"/>
      <c r="E5" s="36"/>
      <c r="F5" s="2"/>
      <c r="G5" s="2"/>
      <c r="H5" s="2"/>
      <c r="I5" s="2"/>
    </row>
    <row r="6" spans="1:11" x14ac:dyDescent="0.4">
      <c r="A6" s="2"/>
      <c r="B6" s="57"/>
      <c r="C6" s="36"/>
      <c r="D6" s="36"/>
      <c r="E6" s="36"/>
      <c r="F6" s="2"/>
      <c r="G6" s="2"/>
      <c r="H6" s="2"/>
      <c r="I6" s="2"/>
    </row>
    <row r="7" spans="1:11" ht="15" thickBot="1" x14ac:dyDescent="0.45">
      <c r="A7" s="2"/>
      <c r="B7" s="57"/>
      <c r="C7" s="36"/>
      <c r="D7" s="36"/>
      <c r="E7" s="36"/>
      <c r="F7" s="2"/>
      <c r="G7" s="2"/>
      <c r="H7" s="2"/>
      <c r="I7" s="2"/>
    </row>
    <row r="8" spans="1:11" x14ac:dyDescent="0.4">
      <c r="A8" s="2"/>
      <c r="B8" s="84" t="s">
        <v>25</v>
      </c>
      <c r="C8" s="72"/>
      <c r="D8" s="72"/>
      <c r="E8" s="72"/>
      <c r="F8" s="73"/>
      <c r="G8" s="73"/>
      <c r="H8" s="73"/>
      <c r="I8" s="73"/>
      <c r="J8" s="73"/>
      <c r="K8" s="74"/>
    </row>
    <row r="9" spans="1:11" x14ac:dyDescent="0.4">
      <c r="A9" s="2"/>
      <c r="B9" s="75" t="s">
        <v>26</v>
      </c>
      <c r="C9" s="76"/>
      <c r="D9" s="76"/>
      <c r="E9" s="76"/>
      <c r="F9" s="77"/>
      <c r="G9" s="77"/>
      <c r="H9" s="77"/>
      <c r="I9" s="77"/>
      <c r="J9" s="77"/>
      <c r="K9" s="78"/>
    </row>
    <row r="10" spans="1:11" x14ac:dyDescent="0.4">
      <c r="A10" s="2"/>
      <c r="B10" s="75" t="s">
        <v>27</v>
      </c>
      <c r="C10" s="76"/>
      <c r="D10" s="76"/>
      <c r="E10" s="76"/>
      <c r="F10" s="77"/>
      <c r="G10" s="77"/>
      <c r="H10" s="77"/>
      <c r="I10" s="77"/>
      <c r="J10" s="77"/>
      <c r="K10" s="78"/>
    </row>
    <row r="11" spans="1:11" x14ac:dyDescent="0.4">
      <c r="A11" s="2"/>
      <c r="B11" s="79" t="s">
        <v>28</v>
      </c>
      <c r="C11" s="76"/>
      <c r="D11" s="80"/>
      <c r="E11" s="80"/>
      <c r="F11" s="81"/>
      <c r="G11" s="77"/>
      <c r="H11" s="77"/>
      <c r="I11" s="77"/>
      <c r="J11" s="77"/>
      <c r="K11" s="78"/>
    </row>
    <row r="12" spans="1:11" x14ac:dyDescent="0.4">
      <c r="A12" s="2"/>
      <c r="B12" s="75" t="s">
        <v>29</v>
      </c>
      <c r="C12" s="80"/>
      <c r="D12" s="76"/>
      <c r="E12" s="76"/>
      <c r="F12" s="77"/>
      <c r="G12" s="77"/>
      <c r="H12" s="77"/>
      <c r="I12" s="77"/>
      <c r="J12" s="77"/>
      <c r="K12" s="78"/>
    </row>
    <row r="13" spans="1:11" x14ac:dyDescent="0.4">
      <c r="A13" s="2"/>
      <c r="B13" s="75" t="s">
        <v>30</v>
      </c>
      <c r="C13" s="80"/>
      <c r="D13" s="76"/>
      <c r="E13" s="76"/>
      <c r="F13" s="77"/>
      <c r="G13" s="77"/>
      <c r="H13" s="77"/>
      <c r="I13" s="77"/>
      <c r="J13" s="77"/>
      <c r="K13" s="78"/>
    </row>
    <row r="14" spans="1:11" ht="15" thickBot="1" x14ac:dyDescent="0.45">
      <c r="A14" s="2"/>
      <c r="B14" s="85" t="s">
        <v>31</v>
      </c>
      <c r="C14" s="86"/>
      <c r="D14" s="82"/>
      <c r="E14" s="82"/>
      <c r="F14" s="82"/>
      <c r="G14" s="82"/>
      <c r="H14" s="82"/>
      <c r="I14" s="82"/>
      <c r="J14" s="82"/>
      <c r="K14" s="83"/>
    </row>
    <row r="15" spans="1:11" ht="15" customHeight="1" x14ac:dyDescent="0.4">
      <c r="A15" s="2"/>
      <c r="B15" s="52"/>
      <c r="C15" s="5"/>
      <c r="D15" s="5"/>
      <c r="E15" s="5"/>
      <c r="F15" s="58"/>
      <c r="G15" s="58"/>
      <c r="H15" s="58"/>
      <c r="I15" s="58"/>
      <c r="J15" s="58"/>
      <c r="K15" s="58"/>
    </row>
    <row r="16" spans="1:11" x14ac:dyDescent="0.4">
      <c r="A16" s="2"/>
      <c r="B16" s="5"/>
      <c r="C16" s="5"/>
      <c r="D16" s="5"/>
      <c r="E16" s="5"/>
      <c r="F16" s="58"/>
      <c r="G16" s="58"/>
      <c r="H16" s="58"/>
      <c r="I16" s="58"/>
      <c r="J16" s="58"/>
      <c r="K16" s="58"/>
    </row>
    <row r="17" spans="1:11" x14ac:dyDescent="0.4">
      <c r="A17" s="2"/>
      <c r="B17" s="53"/>
      <c r="C17" s="54"/>
      <c r="D17" s="5"/>
      <c r="E17" s="5"/>
      <c r="F17" s="58"/>
      <c r="G17" s="58"/>
      <c r="H17" s="58"/>
      <c r="I17" s="58"/>
      <c r="J17" s="58"/>
      <c r="K17" s="58"/>
    </row>
    <row r="18" spans="1:11" ht="15" thickBot="1" x14ac:dyDescent="0.45">
      <c r="A18" s="2"/>
      <c r="B18" s="53"/>
      <c r="C18" s="54"/>
      <c r="D18" s="5"/>
      <c r="E18" s="5"/>
      <c r="F18" s="58"/>
      <c r="G18" s="58"/>
      <c r="H18" s="58"/>
      <c r="I18" s="58"/>
      <c r="J18" s="58"/>
      <c r="K18" s="58"/>
    </row>
    <row r="19" spans="1:11" ht="15" thickBot="1" x14ac:dyDescent="0.45">
      <c r="A19" s="2"/>
      <c r="B19" s="114" t="s">
        <v>32</v>
      </c>
      <c r="C19" s="115"/>
      <c r="D19" s="226">
        <f>'Tabblad 4 - Inschrijfprijs GM'!D19</f>
        <v>0</v>
      </c>
      <c r="E19" s="117"/>
      <c r="F19" s="118" t="s">
        <v>33</v>
      </c>
      <c r="G19" s="47"/>
      <c r="H19" s="47"/>
      <c r="I19" s="58"/>
      <c r="J19" s="58"/>
      <c r="K19" s="58"/>
    </row>
    <row r="20" spans="1:11" ht="15" thickBot="1" x14ac:dyDescent="0.45">
      <c r="A20" s="2"/>
      <c r="B20" s="116" t="s">
        <v>34</v>
      </c>
      <c r="C20" s="127"/>
      <c r="D20" s="113">
        <v>0</v>
      </c>
      <c r="E20" s="119"/>
      <c r="F20" s="120" t="s">
        <v>35</v>
      </c>
      <c r="G20" s="59"/>
      <c r="H20" s="2"/>
      <c r="I20" s="58"/>
      <c r="J20" s="58"/>
      <c r="K20" s="58"/>
    </row>
    <row r="21" spans="1:11" x14ac:dyDescent="0.4">
      <c r="A21" s="2"/>
      <c r="B21" s="52"/>
      <c r="C21" s="53"/>
      <c r="D21" s="5"/>
      <c r="E21" s="5"/>
      <c r="F21" s="53"/>
      <c r="G21" s="53"/>
      <c r="H21" s="55"/>
      <c r="I21" s="5"/>
      <c r="J21" s="5"/>
      <c r="K21" s="5"/>
    </row>
    <row r="22" spans="1:11" ht="44.4" customHeight="1" x14ac:dyDescent="0.4">
      <c r="A22" s="2"/>
      <c r="B22" s="122" t="s">
        <v>36</v>
      </c>
      <c r="C22" s="123"/>
      <c r="D22" s="121" t="s">
        <v>37</v>
      </c>
      <c r="E22" s="124" t="s">
        <v>38</v>
      </c>
      <c r="F22" s="125" t="s">
        <v>39</v>
      </c>
      <c r="G22" s="126" t="s">
        <v>40</v>
      </c>
      <c r="H22" s="122" t="s">
        <v>41</v>
      </c>
      <c r="I22" s="122" t="s">
        <v>42</v>
      </c>
      <c r="J22" s="124" t="s">
        <v>43</v>
      </c>
    </row>
    <row r="23" spans="1:11" ht="13.65" customHeight="1" x14ac:dyDescent="0.4">
      <c r="A23" s="2"/>
      <c r="B23" s="48" t="s">
        <v>116</v>
      </c>
      <c r="C23" s="71" t="s">
        <v>167</v>
      </c>
      <c r="D23" s="70">
        <v>21</v>
      </c>
      <c r="E23" s="110" t="s">
        <v>44</v>
      </c>
      <c r="F23" s="111" t="s">
        <v>44</v>
      </c>
      <c r="G23" s="65">
        <v>3</v>
      </c>
      <c r="H23" s="108" t="e">
        <f>F23*E23</f>
        <v>#VALUE!</v>
      </c>
      <c r="I23" s="65">
        <f>$D$19</f>
        <v>0</v>
      </c>
      <c r="J23" s="106" t="e">
        <f>(H23*I23)+H23</f>
        <v>#VALUE!</v>
      </c>
    </row>
    <row r="24" spans="1:11" ht="13.65" customHeight="1" x14ac:dyDescent="0.4">
      <c r="A24" s="2"/>
      <c r="B24" s="48" t="s">
        <v>117</v>
      </c>
      <c r="C24" s="71" t="s">
        <v>167</v>
      </c>
      <c r="D24" s="70">
        <v>21</v>
      </c>
      <c r="E24" s="110" t="s">
        <v>44</v>
      </c>
      <c r="F24" s="111" t="s">
        <v>44</v>
      </c>
      <c r="G24" s="65">
        <v>3</v>
      </c>
      <c r="H24" s="108" t="e">
        <f t="shared" ref="H24:H45" si="0">F24*E24</f>
        <v>#VALUE!</v>
      </c>
      <c r="I24" s="65">
        <f t="shared" ref="I24:I87" si="1">$D$19</f>
        <v>0</v>
      </c>
      <c r="J24" s="106" t="e">
        <f t="shared" ref="J24:J45" si="2">(H24*I24)+H24</f>
        <v>#VALUE!</v>
      </c>
    </row>
    <row r="25" spans="1:11" ht="13.65" customHeight="1" x14ac:dyDescent="0.4">
      <c r="A25" s="2"/>
      <c r="B25" s="48"/>
      <c r="C25" s="71"/>
      <c r="D25" s="70"/>
      <c r="E25" s="110"/>
      <c r="F25" s="111"/>
      <c r="G25" s="65"/>
      <c r="H25" s="108"/>
      <c r="I25" s="65">
        <f t="shared" si="1"/>
        <v>0</v>
      </c>
      <c r="J25" s="106"/>
    </row>
    <row r="26" spans="1:11" ht="13.65" customHeight="1" x14ac:dyDescent="0.4">
      <c r="A26" s="2"/>
      <c r="B26" s="48" t="s">
        <v>118</v>
      </c>
      <c r="C26" s="71" t="s">
        <v>168</v>
      </c>
      <c r="D26" s="70">
        <v>1</v>
      </c>
      <c r="E26" s="110" t="s">
        <v>44</v>
      </c>
      <c r="F26" s="111" t="s">
        <v>44</v>
      </c>
      <c r="G26" s="65">
        <v>1</v>
      </c>
      <c r="H26" s="108" t="e">
        <f t="shared" si="0"/>
        <v>#VALUE!</v>
      </c>
      <c r="I26" s="65">
        <f t="shared" si="1"/>
        <v>0</v>
      </c>
      <c r="J26" s="106" t="e">
        <f t="shared" si="2"/>
        <v>#VALUE!</v>
      </c>
    </row>
    <row r="27" spans="1:11" ht="13.65" customHeight="1" x14ac:dyDescent="0.4">
      <c r="A27" s="2"/>
      <c r="B27" s="48" t="s">
        <v>119</v>
      </c>
      <c r="C27" s="71" t="s">
        <v>169</v>
      </c>
      <c r="D27" s="70">
        <v>20</v>
      </c>
      <c r="E27" s="110" t="s">
        <v>44</v>
      </c>
      <c r="F27" s="111" t="s">
        <v>44</v>
      </c>
      <c r="G27" s="65">
        <v>1</v>
      </c>
      <c r="H27" s="108" t="e">
        <f t="shared" si="0"/>
        <v>#VALUE!</v>
      </c>
      <c r="I27" s="65">
        <f t="shared" si="1"/>
        <v>0</v>
      </c>
      <c r="J27" s="106" t="e">
        <f t="shared" si="2"/>
        <v>#VALUE!</v>
      </c>
    </row>
    <row r="28" spans="1:11" ht="13.65" customHeight="1" x14ac:dyDescent="0.4">
      <c r="A28" s="2"/>
      <c r="B28" s="48"/>
      <c r="C28" s="71"/>
      <c r="D28" s="70"/>
      <c r="E28" s="110"/>
      <c r="F28" s="111"/>
      <c r="G28" s="65"/>
      <c r="H28" s="108"/>
      <c r="I28" s="65">
        <f t="shared" si="1"/>
        <v>0</v>
      </c>
      <c r="J28" s="106"/>
    </row>
    <row r="29" spans="1:11" ht="13.65" customHeight="1" x14ac:dyDescent="0.4">
      <c r="A29" s="2"/>
      <c r="B29" s="48" t="s">
        <v>120</v>
      </c>
      <c r="C29" s="71" t="s">
        <v>170</v>
      </c>
      <c r="D29" s="70">
        <v>120</v>
      </c>
      <c r="E29" s="110" t="s">
        <v>44</v>
      </c>
      <c r="F29" s="111" t="s">
        <v>44</v>
      </c>
      <c r="G29" s="65">
        <v>1.5</v>
      </c>
      <c r="H29" s="108" t="e">
        <f t="shared" si="0"/>
        <v>#VALUE!</v>
      </c>
      <c r="I29" s="65">
        <f t="shared" si="1"/>
        <v>0</v>
      </c>
      <c r="J29" s="106" t="e">
        <f t="shared" si="2"/>
        <v>#VALUE!</v>
      </c>
    </row>
    <row r="30" spans="1:11" ht="13.65" customHeight="1" x14ac:dyDescent="0.4">
      <c r="A30" s="2"/>
      <c r="B30" s="48" t="s">
        <v>121</v>
      </c>
      <c r="C30" s="71" t="s">
        <v>171</v>
      </c>
      <c r="D30" s="70">
        <v>110</v>
      </c>
      <c r="E30" s="110" t="s">
        <v>44</v>
      </c>
      <c r="F30" s="111" t="s">
        <v>44</v>
      </c>
      <c r="G30" s="65">
        <v>1.5</v>
      </c>
      <c r="H30" s="108" t="e">
        <f t="shared" si="0"/>
        <v>#VALUE!</v>
      </c>
      <c r="I30" s="65">
        <f t="shared" si="1"/>
        <v>0</v>
      </c>
      <c r="J30" s="106" t="e">
        <f t="shared" si="2"/>
        <v>#VALUE!</v>
      </c>
    </row>
    <row r="31" spans="1:11" ht="13.65" customHeight="1" x14ac:dyDescent="0.4">
      <c r="A31" s="2"/>
      <c r="B31" s="48" t="s">
        <v>122</v>
      </c>
      <c r="C31" s="71" t="s">
        <v>172</v>
      </c>
      <c r="D31" s="70">
        <v>650</v>
      </c>
      <c r="E31" s="110" t="s">
        <v>44</v>
      </c>
      <c r="F31" s="111" t="s">
        <v>44</v>
      </c>
      <c r="G31" s="65">
        <v>1.5</v>
      </c>
      <c r="H31" s="108" t="e">
        <f t="shared" si="0"/>
        <v>#VALUE!</v>
      </c>
      <c r="I31" s="65">
        <f t="shared" si="1"/>
        <v>0</v>
      </c>
      <c r="J31" s="106" t="e">
        <f t="shared" si="2"/>
        <v>#VALUE!</v>
      </c>
    </row>
    <row r="32" spans="1:11" ht="13.65" customHeight="1" x14ac:dyDescent="0.4">
      <c r="A32" s="2"/>
      <c r="B32" s="48"/>
      <c r="C32" s="71"/>
      <c r="D32" s="70"/>
      <c r="E32" s="110"/>
      <c r="F32" s="111"/>
      <c r="G32" s="65"/>
      <c r="H32" s="108"/>
      <c r="I32" s="65">
        <f t="shared" si="1"/>
        <v>0</v>
      </c>
      <c r="J32" s="106"/>
    </row>
    <row r="33" spans="1:17" ht="13.65" customHeight="1" x14ac:dyDescent="0.4">
      <c r="A33" s="2"/>
      <c r="B33" s="48" t="s">
        <v>123</v>
      </c>
      <c r="C33" s="71" t="s">
        <v>173</v>
      </c>
      <c r="D33" s="70"/>
      <c r="E33" s="110" t="s">
        <v>44</v>
      </c>
      <c r="F33" s="111" t="s">
        <v>44</v>
      </c>
      <c r="G33" s="65">
        <v>1</v>
      </c>
      <c r="H33" s="108" t="e">
        <f t="shared" si="0"/>
        <v>#VALUE!</v>
      </c>
      <c r="I33" s="65">
        <f t="shared" si="1"/>
        <v>0</v>
      </c>
      <c r="J33" s="106" t="e">
        <f t="shared" si="2"/>
        <v>#VALUE!</v>
      </c>
    </row>
    <row r="34" spans="1:17" ht="13.65" customHeight="1" x14ac:dyDescent="0.4">
      <c r="A34" s="2"/>
      <c r="B34" s="48"/>
      <c r="C34" s="71"/>
      <c r="D34" s="70"/>
      <c r="E34" s="110"/>
      <c r="F34" s="111"/>
      <c r="G34" s="65"/>
      <c r="H34" s="108"/>
      <c r="I34" s="65">
        <f t="shared" si="1"/>
        <v>0</v>
      </c>
      <c r="J34" s="106"/>
    </row>
    <row r="35" spans="1:17" ht="13.65" customHeight="1" x14ac:dyDescent="0.4">
      <c r="A35" s="2"/>
      <c r="B35" s="48" t="s">
        <v>124</v>
      </c>
      <c r="C35" s="71" t="s">
        <v>174</v>
      </c>
      <c r="D35" s="70">
        <v>9</v>
      </c>
      <c r="E35" s="110" t="s">
        <v>44</v>
      </c>
      <c r="F35" s="111" t="s">
        <v>44</v>
      </c>
      <c r="G35" s="65">
        <v>1</v>
      </c>
      <c r="H35" s="108" t="e">
        <f t="shared" si="0"/>
        <v>#VALUE!</v>
      </c>
      <c r="I35" s="65">
        <f t="shared" si="1"/>
        <v>0</v>
      </c>
      <c r="J35" s="106" t="e">
        <f t="shared" si="2"/>
        <v>#VALUE!</v>
      </c>
    </row>
    <row r="36" spans="1:17" ht="13.65" customHeight="1" x14ac:dyDescent="0.4">
      <c r="A36" s="2"/>
      <c r="B36" s="48"/>
      <c r="C36" s="71"/>
      <c r="D36" s="70"/>
      <c r="E36" s="110"/>
      <c r="F36" s="111"/>
      <c r="G36" s="65"/>
      <c r="H36" s="108"/>
      <c r="I36" s="65">
        <f t="shared" si="1"/>
        <v>0</v>
      </c>
      <c r="J36" s="106"/>
    </row>
    <row r="37" spans="1:17" ht="13.65" customHeight="1" x14ac:dyDescent="0.4">
      <c r="A37" s="2"/>
      <c r="B37" s="48" t="s">
        <v>125</v>
      </c>
      <c r="C37" s="71" t="s">
        <v>175</v>
      </c>
      <c r="D37" s="70">
        <v>800</v>
      </c>
      <c r="E37" s="110" t="s">
        <v>44</v>
      </c>
      <c r="F37" s="111" t="s">
        <v>44</v>
      </c>
      <c r="G37" s="65">
        <v>1</v>
      </c>
      <c r="H37" s="108" t="e">
        <f t="shared" si="0"/>
        <v>#VALUE!</v>
      </c>
      <c r="I37" s="65">
        <f t="shared" si="1"/>
        <v>0</v>
      </c>
      <c r="J37" s="106" t="e">
        <f t="shared" si="2"/>
        <v>#VALUE!</v>
      </c>
      <c r="K37" s="2"/>
      <c r="L37" s="2"/>
      <c r="M37" s="2"/>
      <c r="N37" s="2"/>
      <c r="O37" s="2"/>
      <c r="P37" s="2"/>
      <c r="Q37" s="2"/>
    </row>
    <row r="38" spans="1:17" ht="13.65" customHeight="1" x14ac:dyDescent="0.4">
      <c r="A38" s="2"/>
      <c r="B38" s="48"/>
      <c r="C38" s="71"/>
      <c r="D38" s="70"/>
      <c r="E38" s="110"/>
      <c r="F38" s="111"/>
      <c r="G38" s="65"/>
      <c r="H38" s="108"/>
      <c r="I38" s="65">
        <f t="shared" si="1"/>
        <v>0</v>
      </c>
      <c r="J38" s="106"/>
      <c r="K38" s="2"/>
      <c r="L38" s="2"/>
      <c r="M38" s="2"/>
      <c r="N38" s="2"/>
      <c r="O38" s="2"/>
      <c r="P38" s="2"/>
      <c r="Q38" s="2"/>
    </row>
    <row r="39" spans="1:17" ht="13.65" customHeight="1" x14ac:dyDescent="0.4">
      <c r="A39" s="2"/>
      <c r="B39" s="48" t="s">
        <v>126</v>
      </c>
      <c r="C39" s="71" t="s">
        <v>176</v>
      </c>
      <c r="D39" s="70">
        <v>800</v>
      </c>
      <c r="E39" s="110" t="s">
        <v>44</v>
      </c>
      <c r="F39" s="111" t="s">
        <v>44</v>
      </c>
      <c r="G39" s="65">
        <v>1</v>
      </c>
      <c r="H39" s="108" t="e">
        <f t="shared" si="0"/>
        <v>#VALUE!</v>
      </c>
      <c r="I39" s="65">
        <f t="shared" si="1"/>
        <v>0</v>
      </c>
      <c r="J39" s="106" t="e">
        <f t="shared" si="2"/>
        <v>#VALUE!</v>
      </c>
    </row>
    <row r="40" spans="1:17" ht="13.65" customHeight="1" x14ac:dyDescent="0.4">
      <c r="A40" s="2"/>
      <c r="B40" s="48"/>
      <c r="C40" s="71"/>
      <c r="D40" s="70"/>
      <c r="E40" s="110"/>
      <c r="F40" s="111"/>
      <c r="G40" s="65"/>
      <c r="H40" s="108"/>
      <c r="I40" s="65">
        <f t="shared" si="1"/>
        <v>0</v>
      </c>
      <c r="J40" s="106"/>
    </row>
    <row r="41" spans="1:17" ht="13.65" customHeight="1" x14ac:dyDescent="0.4">
      <c r="A41" s="2"/>
      <c r="B41" s="48" t="s">
        <v>127</v>
      </c>
      <c r="C41" s="71" t="s">
        <v>177</v>
      </c>
      <c r="D41" s="70">
        <v>3</v>
      </c>
      <c r="E41" s="110" t="s">
        <v>44</v>
      </c>
      <c r="F41" s="111" t="s">
        <v>44</v>
      </c>
      <c r="G41" s="65">
        <v>1</v>
      </c>
      <c r="H41" s="108" t="e">
        <f t="shared" si="0"/>
        <v>#VALUE!</v>
      </c>
      <c r="I41" s="65">
        <f t="shared" si="1"/>
        <v>0</v>
      </c>
      <c r="J41" s="106" t="e">
        <f t="shared" si="2"/>
        <v>#VALUE!</v>
      </c>
    </row>
    <row r="42" spans="1:17" ht="13.65" customHeight="1" x14ac:dyDescent="0.4">
      <c r="A42" s="2"/>
      <c r="B42" s="48" t="s">
        <v>128</v>
      </c>
      <c r="C42" s="71" t="s">
        <v>178</v>
      </c>
      <c r="D42" s="70">
        <v>8</v>
      </c>
      <c r="E42" s="110" t="s">
        <v>44</v>
      </c>
      <c r="F42" s="111" t="s">
        <v>44</v>
      </c>
      <c r="G42" s="65">
        <v>1</v>
      </c>
      <c r="H42" s="108" t="e">
        <f t="shared" si="0"/>
        <v>#VALUE!</v>
      </c>
      <c r="I42" s="65">
        <f t="shared" si="1"/>
        <v>0</v>
      </c>
      <c r="J42" s="106" t="e">
        <f t="shared" si="2"/>
        <v>#VALUE!</v>
      </c>
    </row>
    <row r="43" spans="1:17" ht="13.65" customHeight="1" x14ac:dyDescent="0.4">
      <c r="A43" s="2"/>
      <c r="B43" s="48" t="s">
        <v>129</v>
      </c>
      <c r="C43" s="71" t="s">
        <v>179</v>
      </c>
      <c r="D43" s="70">
        <v>8</v>
      </c>
      <c r="E43" s="110" t="s">
        <v>44</v>
      </c>
      <c r="F43" s="111" t="s">
        <v>44</v>
      </c>
      <c r="G43" s="65">
        <v>1</v>
      </c>
      <c r="H43" s="108" t="e">
        <f t="shared" si="0"/>
        <v>#VALUE!</v>
      </c>
      <c r="I43" s="65">
        <f t="shared" si="1"/>
        <v>0</v>
      </c>
      <c r="J43" s="106" t="e">
        <f t="shared" si="2"/>
        <v>#VALUE!</v>
      </c>
    </row>
    <row r="44" spans="1:17" ht="13.65" customHeight="1" x14ac:dyDescent="0.4">
      <c r="A44" s="2"/>
      <c r="B44" s="48" t="s">
        <v>130</v>
      </c>
      <c r="C44" s="71" t="s">
        <v>180</v>
      </c>
      <c r="D44" s="70">
        <v>1</v>
      </c>
      <c r="E44" s="110" t="s">
        <v>44</v>
      </c>
      <c r="F44" s="111" t="s">
        <v>44</v>
      </c>
      <c r="G44" s="65">
        <v>1</v>
      </c>
      <c r="H44" s="108" t="e">
        <f t="shared" si="0"/>
        <v>#VALUE!</v>
      </c>
      <c r="I44" s="65">
        <f t="shared" si="1"/>
        <v>0</v>
      </c>
      <c r="J44" s="106" t="e">
        <f t="shared" si="2"/>
        <v>#VALUE!</v>
      </c>
    </row>
    <row r="45" spans="1:17" ht="13.65" customHeight="1" x14ac:dyDescent="0.4">
      <c r="A45" s="2"/>
      <c r="B45" s="48" t="s">
        <v>131</v>
      </c>
      <c r="C45" s="71" t="s">
        <v>181</v>
      </c>
      <c r="D45" s="70">
        <v>8</v>
      </c>
      <c r="E45" s="110" t="s">
        <v>44</v>
      </c>
      <c r="F45" s="111" t="s">
        <v>44</v>
      </c>
      <c r="G45" s="65">
        <v>1</v>
      </c>
      <c r="H45" s="108" t="e">
        <f t="shared" si="0"/>
        <v>#VALUE!</v>
      </c>
      <c r="I45" s="65">
        <f t="shared" si="1"/>
        <v>0</v>
      </c>
      <c r="J45" s="106" t="e">
        <f t="shared" si="2"/>
        <v>#VALUE!</v>
      </c>
    </row>
    <row r="46" spans="1:17" ht="13.65" customHeight="1" x14ac:dyDescent="0.4">
      <c r="A46" s="2"/>
      <c r="B46" s="48" t="s">
        <v>132</v>
      </c>
      <c r="C46" s="71" t="s">
        <v>182</v>
      </c>
      <c r="D46" s="70">
        <v>8</v>
      </c>
      <c r="E46" s="110" t="s">
        <v>44</v>
      </c>
      <c r="F46" s="111" t="s">
        <v>44</v>
      </c>
      <c r="G46" s="65">
        <v>1</v>
      </c>
      <c r="H46" s="108" t="e">
        <f>F46*E46</f>
        <v>#VALUE!</v>
      </c>
      <c r="I46" s="65">
        <f t="shared" si="1"/>
        <v>0</v>
      </c>
      <c r="J46" s="106" t="e">
        <f>(H46*I46)+H46</f>
        <v>#VALUE!</v>
      </c>
      <c r="K46" s="2"/>
      <c r="L46" s="2"/>
      <c r="M46" s="2"/>
      <c r="N46" s="2"/>
      <c r="O46" s="2"/>
      <c r="P46" s="2"/>
      <c r="Q46" s="2"/>
    </row>
    <row r="47" spans="1:17" x14ac:dyDescent="0.4">
      <c r="B47" s="48"/>
      <c r="C47" s="71"/>
      <c r="D47" s="70"/>
      <c r="E47" s="110"/>
      <c r="F47" s="111"/>
      <c r="G47" s="65"/>
      <c r="H47" s="108"/>
      <c r="I47" s="65">
        <f t="shared" si="1"/>
        <v>0</v>
      </c>
      <c r="J47" s="106"/>
    </row>
    <row r="48" spans="1:17" x14ac:dyDescent="0.4">
      <c r="B48" s="48" t="s">
        <v>133</v>
      </c>
      <c r="C48" s="71" t="s">
        <v>183</v>
      </c>
      <c r="D48" s="70">
        <v>1000</v>
      </c>
      <c r="E48" s="110" t="s">
        <v>44</v>
      </c>
      <c r="F48" s="111" t="s">
        <v>44</v>
      </c>
      <c r="G48" s="65">
        <v>1</v>
      </c>
      <c r="H48" s="108" t="e">
        <f t="shared" ref="H48:H94" si="3">F48*E48</f>
        <v>#VALUE!</v>
      </c>
      <c r="I48" s="65">
        <f t="shared" si="1"/>
        <v>0</v>
      </c>
      <c r="J48" s="106" t="e">
        <f t="shared" ref="J48:J94" si="4">(H48*I48)+H48</f>
        <v>#VALUE!</v>
      </c>
    </row>
    <row r="49" spans="2:10" x14ac:dyDescent="0.4">
      <c r="B49" s="48" t="s">
        <v>134</v>
      </c>
      <c r="C49" s="71" t="s">
        <v>184</v>
      </c>
      <c r="D49" s="70">
        <v>1000</v>
      </c>
      <c r="E49" s="110" t="s">
        <v>44</v>
      </c>
      <c r="F49" s="111" t="s">
        <v>44</v>
      </c>
      <c r="G49" s="65">
        <v>1</v>
      </c>
      <c r="H49" s="108" t="e">
        <f t="shared" si="3"/>
        <v>#VALUE!</v>
      </c>
      <c r="I49" s="65">
        <f t="shared" si="1"/>
        <v>0</v>
      </c>
      <c r="J49" s="106" t="e">
        <f t="shared" si="4"/>
        <v>#VALUE!</v>
      </c>
    </row>
    <row r="50" spans="2:10" x14ac:dyDescent="0.4">
      <c r="B50" s="48" t="s">
        <v>135</v>
      </c>
      <c r="C50" s="71" t="s">
        <v>185</v>
      </c>
      <c r="D50" s="70">
        <v>20</v>
      </c>
      <c r="E50" s="110" t="s">
        <v>44</v>
      </c>
      <c r="F50" s="111" t="s">
        <v>44</v>
      </c>
      <c r="G50" s="65">
        <v>1</v>
      </c>
      <c r="H50" s="108" t="e">
        <f t="shared" si="3"/>
        <v>#VALUE!</v>
      </c>
      <c r="I50" s="65">
        <f t="shared" si="1"/>
        <v>0</v>
      </c>
      <c r="J50" s="106" t="e">
        <f t="shared" si="4"/>
        <v>#VALUE!</v>
      </c>
    </row>
    <row r="51" spans="2:10" x14ac:dyDescent="0.4">
      <c r="B51" s="48" t="s">
        <v>136</v>
      </c>
      <c r="C51" s="71" t="s">
        <v>186</v>
      </c>
      <c r="D51" s="70">
        <v>4</v>
      </c>
      <c r="E51" s="110" t="s">
        <v>44</v>
      </c>
      <c r="F51" s="111" t="s">
        <v>44</v>
      </c>
      <c r="G51" s="65">
        <v>1</v>
      </c>
      <c r="H51" s="108" t="e">
        <f t="shared" si="3"/>
        <v>#VALUE!</v>
      </c>
      <c r="I51" s="65">
        <f t="shared" si="1"/>
        <v>0</v>
      </c>
      <c r="J51" s="106" t="e">
        <f t="shared" si="4"/>
        <v>#VALUE!</v>
      </c>
    </row>
    <row r="52" spans="2:10" x14ac:dyDescent="0.4">
      <c r="B52" s="48" t="s">
        <v>137</v>
      </c>
      <c r="C52" s="71" t="s">
        <v>187</v>
      </c>
      <c r="D52" s="70">
        <v>25</v>
      </c>
      <c r="E52" s="110" t="s">
        <v>44</v>
      </c>
      <c r="F52" s="111" t="s">
        <v>44</v>
      </c>
      <c r="G52" s="65">
        <v>1</v>
      </c>
      <c r="H52" s="108" t="e">
        <f t="shared" si="3"/>
        <v>#VALUE!</v>
      </c>
      <c r="I52" s="65">
        <f t="shared" si="1"/>
        <v>0</v>
      </c>
      <c r="J52" s="106" t="e">
        <f t="shared" si="4"/>
        <v>#VALUE!</v>
      </c>
    </row>
    <row r="53" spans="2:10" x14ac:dyDescent="0.4">
      <c r="B53" s="48" t="s">
        <v>138</v>
      </c>
      <c r="C53" s="71" t="s">
        <v>188</v>
      </c>
      <c r="D53" s="70">
        <v>64</v>
      </c>
      <c r="E53" s="110" t="s">
        <v>44</v>
      </c>
      <c r="F53" s="111" t="s">
        <v>44</v>
      </c>
      <c r="G53" s="65">
        <v>1</v>
      </c>
      <c r="H53" s="108" t="e">
        <f t="shared" si="3"/>
        <v>#VALUE!</v>
      </c>
      <c r="I53" s="65">
        <f t="shared" si="1"/>
        <v>0</v>
      </c>
      <c r="J53" s="106" t="e">
        <f t="shared" si="4"/>
        <v>#VALUE!</v>
      </c>
    </row>
    <row r="54" spans="2:10" x14ac:dyDescent="0.4">
      <c r="B54" s="48" t="s">
        <v>139</v>
      </c>
      <c r="C54" s="71" t="s">
        <v>189</v>
      </c>
      <c r="D54" s="70">
        <v>56</v>
      </c>
      <c r="E54" s="110" t="s">
        <v>44</v>
      </c>
      <c r="F54" s="111" t="s">
        <v>44</v>
      </c>
      <c r="G54" s="65">
        <v>1</v>
      </c>
      <c r="H54" s="108" t="e">
        <f t="shared" si="3"/>
        <v>#VALUE!</v>
      </c>
      <c r="I54" s="65">
        <f t="shared" si="1"/>
        <v>0</v>
      </c>
      <c r="J54" s="106" t="e">
        <f t="shared" si="4"/>
        <v>#VALUE!</v>
      </c>
    </row>
    <row r="55" spans="2:10" x14ac:dyDescent="0.4">
      <c r="B55" s="48"/>
      <c r="C55" s="71"/>
      <c r="D55" s="70"/>
      <c r="E55" s="110"/>
      <c r="F55" s="111"/>
      <c r="G55" s="65"/>
      <c r="H55" s="108"/>
      <c r="I55" s="65">
        <f t="shared" si="1"/>
        <v>0</v>
      </c>
      <c r="J55" s="106"/>
    </row>
    <row r="56" spans="2:10" x14ac:dyDescent="0.4">
      <c r="B56" s="48" t="s">
        <v>133</v>
      </c>
      <c r="C56" s="71" t="s">
        <v>190</v>
      </c>
      <c r="D56" s="70">
        <v>25</v>
      </c>
      <c r="E56" s="110" t="s">
        <v>44</v>
      </c>
      <c r="F56" s="111" t="s">
        <v>44</v>
      </c>
      <c r="G56" s="65">
        <v>1</v>
      </c>
      <c r="H56" s="108" t="e">
        <f t="shared" si="3"/>
        <v>#VALUE!</v>
      </c>
      <c r="I56" s="65">
        <f t="shared" si="1"/>
        <v>0</v>
      </c>
      <c r="J56" s="106" t="e">
        <f t="shared" si="4"/>
        <v>#VALUE!</v>
      </c>
    </row>
    <row r="57" spans="2:10" x14ac:dyDescent="0.4">
      <c r="B57" s="48"/>
      <c r="C57" s="71"/>
      <c r="D57" s="70"/>
      <c r="E57" s="110"/>
      <c r="F57" s="111"/>
      <c r="G57" s="65"/>
      <c r="H57" s="108"/>
      <c r="I57" s="65">
        <f t="shared" si="1"/>
        <v>0</v>
      </c>
      <c r="J57" s="106"/>
    </row>
    <row r="58" spans="2:10" x14ac:dyDescent="0.4">
      <c r="B58" s="48" t="s">
        <v>133</v>
      </c>
      <c r="C58" s="71" t="s">
        <v>191</v>
      </c>
      <c r="D58" s="70">
        <v>94</v>
      </c>
      <c r="E58" s="110" t="s">
        <v>44</v>
      </c>
      <c r="F58" s="111" t="s">
        <v>44</v>
      </c>
      <c r="G58" s="65">
        <v>1</v>
      </c>
      <c r="H58" s="108" t="e">
        <f t="shared" ref="H58:H74" si="5">F58*E58</f>
        <v>#VALUE!</v>
      </c>
      <c r="I58" s="65">
        <f t="shared" si="1"/>
        <v>0</v>
      </c>
      <c r="J58" s="106" t="e">
        <f t="shared" ref="J58:J74" si="6">(H58*I58)+H58</f>
        <v>#VALUE!</v>
      </c>
    </row>
    <row r="59" spans="2:10" x14ac:dyDescent="0.4">
      <c r="B59" s="48"/>
      <c r="C59" s="71"/>
      <c r="D59" s="70"/>
      <c r="E59" s="110"/>
      <c r="F59" s="111"/>
      <c r="G59" s="65"/>
      <c r="H59" s="108"/>
      <c r="I59" s="65">
        <f t="shared" si="1"/>
        <v>0</v>
      </c>
      <c r="J59" s="106"/>
    </row>
    <row r="60" spans="2:10" x14ac:dyDescent="0.4">
      <c r="B60" s="48" t="s">
        <v>140</v>
      </c>
      <c r="C60" s="71" t="s">
        <v>192</v>
      </c>
      <c r="D60" s="70">
        <v>50</v>
      </c>
      <c r="E60" s="110" t="s">
        <v>44</v>
      </c>
      <c r="F60" s="111" t="s">
        <v>44</v>
      </c>
      <c r="G60" s="65">
        <v>1</v>
      </c>
      <c r="H60" s="108" t="e">
        <f t="shared" si="5"/>
        <v>#VALUE!</v>
      </c>
      <c r="I60" s="65">
        <f t="shared" si="1"/>
        <v>0</v>
      </c>
      <c r="J60" s="106" t="e">
        <f t="shared" si="6"/>
        <v>#VALUE!</v>
      </c>
    </row>
    <row r="61" spans="2:10" x14ac:dyDescent="0.4">
      <c r="B61" s="48" t="s">
        <v>141</v>
      </c>
      <c r="C61" s="71" t="s">
        <v>193</v>
      </c>
      <c r="D61" s="70">
        <v>2</v>
      </c>
      <c r="E61" s="110" t="s">
        <v>44</v>
      </c>
      <c r="F61" s="111" t="s">
        <v>44</v>
      </c>
      <c r="G61" s="65">
        <v>1</v>
      </c>
      <c r="H61" s="108" t="e">
        <f t="shared" si="5"/>
        <v>#VALUE!</v>
      </c>
      <c r="I61" s="65">
        <f t="shared" si="1"/>
        <v>0</v>
      </c>
      <c r="J61" s="106" t="e">
        <f t="shared" si="6"/>
        <v>#VALUE!</v>
      </c>
    </row>
    <row r="62" spans="2:10" x14ac:dyDescent="0.4">
      <c r="B62" s="48" t="s">
        <v>142</v>
      </c>
      <c r="C62" s="71" t="s">
        <v>194</v>
      </c>
      <c r="D62" s="70">
        <v>750</v>
      </c>
      <c r="E62" s="110" t="s">
        <v>44</v>
      </c>
      <c r="F62" s="111" t="s">
        <v>44</v>
      </c>
      <c r="G62" s="65">
        <v>1</v>
      </c>
      <c r="H62" s="108" t="e">
        <f t="shared" si="5"/>
        <v>#VALUE!</v>
      </c>
      <c r="I62" s="65">
        <f t="shared" si="1"/>
        <v>0</v>
      </c>
      <c r="J62" s="106" t="e">
        <f t="shared" si="6"/>
        <v>#VALUE!</v>
      </c>
    </row>
    <row r="63" spans="2:10" x14ac:dyDescent="0.4">
      <c r="B63" s="48" t="s">
        <v>143</v>
      </c>
      <c r="C63" s="71" t="s">
        <v>193</v>
      </c>
      <c r="D63" s="70">
        <v>4</v>
      </c>
      <c r="E63" s="110" t="s">
        <v>44</v>
      </c>
      <c r="F63" s="111" t="s">
        <v>44</v>
      </c>
      <c r="G63" s="65">
        <v>1</v>
      </c>
      <c r="H63" s="108" t="e">
        <f t="shared" si="5"/>
        <v>#VALUE!</v>
      </c>
      <c r="I63" s="65">
        <f t="shared" si="1"/>
        <v>0</v>
      </c>
      <c r="J63" s="106" t="e">
        <f t="shared" si="6"/>
        <v>#VALUE!</v>
      </c>
    </row>
    <row r="64" spans="2:10" x14ac:dyDescent="0.4">
      <c r="B64" s="48" t="s">
        <v>144</v>
      </c>
      <c r="C64" s="71" t="s">
        <v>195</v>
      </c>
      <c r="D64" s="70">
        <v>1</v>
      </c>
      <c r="E64" s="110" t="s">
        <v>44</v>
      </c>
      <c r="F64" s="111" t="s">
        <v>44</v>
      </c>
      <c r="G64" s="65">
        <v>1</v>
      </c>
      <c r="H64" s="108" t="e">
        <f t="shared" si="5"/>
        <v>#VALUE!</v>
      </c>
      <c r="I64" s="65">
        <f t="shared" si="1"/>
        <v>0</v>
      </c>
      <c r="J64" s="106" t="e">
        <f t="shared" si="6"/>
        <v>#VALUE!</v>
      </c>
    </row>
    <row r="65" spans="2:10" x14ac:dyDescent="0.4">
      <c r="B65" s="48" t="s">
        <v>145</v>
      </c>
      <c r="C65" s="71" t="s">
        <v>192</v>
      </c>
      <c r="D65" s="70">
        <v>750</v>
      </c>
      <c r="E65" s="110" t="s">
        <v>44</v>
      </c>
      <c r="F65" s="111" t="s">
        <v>44</v>
      </c>
      <c r="G65" s="65">
        <v>1</v>
      </c>
      <c r="H65" s="108" t="e">
        <f t="shared" si="5"/>
        <v>#VALUE!</v>
      </c>
      <c r="I65" s="65">
        <f t="shared" si="1"/>
        <v>0</v>
      </c>
      <c r="J65" s="106" t="e">
        <f t="shared" si="6"/>
        <v>#VALUE!</v>
      </c>
    </row>
    <row r="66" spans="2:10" x14ac:dyDescent="0.4">
      <c r="B66" s="48" t="s">
        <v>146</v>
      </c>
      <c r="C66" s="71" t="s">
        <v>196</v>
      </c>
      <c r="D66" s="70">
        <v>1</v>
      </c>
      <c r="E66" s="110" t="s">
        <v>44</v>
      </c>
      <c r="F66" s="111" t="s">
        <v>44</v>
      </c>
      <c r="G66" s="65">
        <v>1</v>
      </c>
      <c r="H66" s="108" t="e">
        <f t="shared" si="5"/>
        <v>#VALUE!</v>
      </c>
      <c r="I66" s="65">
        <f t="shared" si="1"/>
        <v>0</v>
      </c>
      <c r="J66" s="106" t="e">
        <f t="shared" si="6"/>
        <v>#VALUE!</v>
      </c>
    </row>
    <row r="67" spans="2:10" x14ac:dyDescent="0.4">
      <c r="B67" s="48" t="s">
        <v>147</v>
      </c>
      <c r="C67" s="71" t="s">
        <v>194</v>
      </c>
      <c r="D67" s="70">
        <v>50</v>
      </c>
      <c r="E67" s="110" t="s">
        <v>44</v>
      </c>
      <c r="F67" s="111" t="s">
        <v>44</v>
      </c>
      <c r="G67" s="65">
        <v>1</v>
      </c>
      <c r="H67" s="108" t="e">
        <f t="shared" si="5"/>
        <v>#VALUE!</v>
      </c>
      <c r="I67" s="65">
        <f t="shared" si="1"/>
        <v>0</v>
      </c>
      <c r="J67" s="106" t="e">
        <f t="shared" si="6"/>
        <v>#VALUE!</v>
      </c>
    </row>
    <row r="68" spans="2:10" x14ac:dyDescent="0.4">
      <c r="B68" s="48" t="s">
        <v>148</v>
      </c>
      <c r="C68" s="71" t="s">
        <v>197</v>
      </c>
      <c r="D68" s="70">
        <v>75</v>
      </c>
      <c r="E68" s="110" t="s">
        <v>44</v>
      </c>
      <c r="F68" s="111" t="s">
        <v>44</v>
      </c>
      <c r="G68" s="65">
        <v>1</v>
      </c>
      <c r="H68" s="108" t="e">
        <f t="shared" si="5"/>
        <v>#VALUE!</v>
      </c>
      <c r="I68" s="65">
        <f t="shared" si="1"/>
        <v>0</v>
      </c>
      <c r="J68" s="106" t="e">
        <f t="shared" si="6"/>
        <v>#VALUE!</v>
      </c>
    </row>
    <row r="69" spans="2:10" x14ac:dyDescent="0.4">
      <c r="B69" s="48" t="s">
        <v>149</v>
      </c>
      <c r="C69" s="71" t="s">
        <v>198</v>
      </c>
      <c r="D69" s="70">
        <v>50</v>
      </c>
      <c r="E69" s="110" t="s">
        <v>44</v>
      </c>
      <c r="F69" s="111" t="s">
        <v>44</v>
      </c>
      <c r="G69" s="65">
        <v>1</v>
      </c>
      <c r="H69" s="108" t="e">
        <f t="shared" si="5"/>
        <v>#VALUE!</v>
      </c>
      <c r="I69" s="65">
        <f t="shared" si="1"/>
        <v>0</v>
      </c>
      <c r="J69" s="106" t="e">
        <f t="shared" si="6"/>
        <v>#VALUE!</v>
      </c>
    </row>
    <row r="70" spans="2:10" x14ac:dyDescent="0.4">
      <c r="B70" s="48" t="s">
        <v>150</v>
      </c>
      <c r="C70" s="71" t="s">
        <v>199</v>
      </c>
      <c r="D70" s="70">
        <v>1</v>
      </c>
      <c r="E70" s="110" t="s">
        <v>44</v>
      </c>
      <c r="F70" s="111" t="s">
        <v>44</v>
      </c>
      <c r="G70" s="65">
        <v>1</v>
      </c>
      <c r="H70" s="108" t="e">
        <f t="shared" si="5"/>
        <v>#VALUE!</v>
      </c>
      <c r="I70" s="65">
        <f t="shared" si="1"/>
        <v>0</v>
      </c>
      <c r="J70" s="106" t="e">
        <f t="shared" si="6"/>
        <v>#VALUE!</v>
      </c>
    </row>
    <row r="71" spans="2:10" x14ac:dyDescent="0.4">
      <c r="B71" s="48" t="s">
        <v>151</v>
      </c>
      <c r="C71" s="71" t="s">
        <v>198</v>
      </c>
      <c r="D71" s="70">
        <v>750</v>
      </c>
      <c r="E71" s="110" t="s">
        <v>44</v>
      </c>
      <c r="F71" s="111" t="s">
        <v>44</v>
      </c>
      <c r="G71" s="65">
        <v>1</v>
      </c>
      <c r="H71" s="108" t="e">
        <f t="shared" si="5"/>
        <v>#VALUE!</v>
      </c>
      <c r="I71" s="65">
        <f t="shared" si="1"/>
        <v>0</v>
      </c>
      <c r="J71" s="106" t="e">
        <f t="shared" si="6"/>
        <v>#VALUE!</v>
      </c>
    </row>
    <row r="72" spans="2:10" x14ac:dyDescent="0.4">
      <c r="B72" s="48"/>
      <c r="C72" s="71"/>
      <c r="D72" s="70"/>
      <c r="E72" s="110"/>
      <c r="F72" s="111"/>
      <c r="G72" s="65"/>
      <c r="H72" s="108"/>
      <c r="I72" s="65">
        <f t="shared" si="1"/>
        <v>0</v>
      </c>
      <c r="J72" s="106"/>
    </row>
    <row r="73" spans="2:10" ht="43.75" x14ac:dyDescent="0.4">
      <c r="B73" s="48" t="s">
        <v>152</v>
      </c>
      <c r="C73" s="71" t="s">
        <v>200</v>
      </c>
      <c r="D73" s="70">
        <v>1</v>
      </c>
      <c r="E73" s="110" t="s">
        <v>44</v>
      </c>
      <c r="F73" s="111" t="s">
        <v>44</v>
      </c>
      <c r="G73" s="65">
        <v>1</v>
      </c>
      <c r="H73" s="108" t="e">
        <f t="shared" si="5"/>
        <v>#VALUE!</v>
      </c>
      <c r="I73" s="65">
        <f t="shared" si="1"/>
        <v>0</v>
      </c>
      <c r="J73" s="106" t="e">
        <f t="shared" si="6"/>
        <v>#VALUE!</v>
      </c>
    </row>
    <row r="74" spans="2:10" ht="43.75" x14ac:dyDescent="0.4">
      <c r="B74" s="48" t="s">
        <v>153</v>
      </c>
      <c r="C74" s="71" t="s">
        <v>201</v>
      </c>
      <c r="D74" s="70">
        <v>4</v>
      </c>
      <c r="E74" s="110" t="s">
        <v>44</v>
      </c>
      <c r="F74" s="111" t="s">
        <v>44</v>
      </c>
      <c r="G74" s="65">
        <v>1</v>
      </c>
      <c r="H74" s="108" t="e">
        <f t="shared" si="5"/>
        <v>#VALUE!</v>
      </c>
      <c r="I74" s="65">
        <f t="shared" si="1"/>
        <v>0</v>
      </c>
      <c r="J74" s="106" t="e">
        <f t="shared" si="6"/>
        <v>#VALUE!</v>
      </c>
    </row>
    <row r="75" spans="2:10" x14ac:dyDescent="0.4">
      <c r="B75" s="48"/>
      <c r="C75" s="71"/>
      <c r="D75" s="70"/>
      <c r="E75" s="110"/>
      <c r="F75" s="111"/>
      <c r="G75" s="65"/>
      <c r="H75" s="108"/>
      <c r="I75" s="65">
        <f t="shared" si="1"/>
        <v>0</v>
      </c>
      <c r="J75" s="106"/>
    </row>
    <row r="76" spans="2:10" ht="29.15" x14ac:dyDescent="0.4">
      <c r="B76" s="48" t="s">
        <v>154</v>
      </c>
      <c r="C76" s="71" t="s">
        <v>202</v>
      </c>
      <c r="D76" s="70">
        <v>1</v>
      </c>
      <c r="E76" s="110" t="s">
        <v>44</v>
      </c>
      <c r="F76" s="111" t="s">
        <v>44</v>
      </c>
      <c r="G76" s="65">
        <v>1</v>
      </c>
      <c r="H76" s="108" t="e">
        <f t="shared" si="3"/>
        <v>#VALUE!</v>
      </c>
      <c r="I76" s="65">
        <f t="shared" si="1"/>
        <v>0</v>
      </c>
      <c r="J76" s="106" t="e">
        <f t="shared" si="4"/>
        <v>#VALUE!</v>
      </c>
    </row>
    <row r="77" spans="2:10" ht="29.15" x14ac:dyDescent="0.4">
      <c r="B77" s="48" t="s">
        <v>155</v>
      </c>
      <c r="C77" s="71" t="s">
        <v>203</v>
      </c>
      <c r="D77" s="70">
        <v>2</v>
      </c>
      <c r="E77" s="110" t="s">
        <v>44</v>
      </c>
      <c r="F77" s="111" t="s">
        <v>44</v>
      </c>
      <c r="G77" s="65">
        <v>1</v>
      </c>
      <c r="H77" s="108" t="e">
        <f t="shared" si="3"/>
        <v>#VALUE!</v>
      </c>
      <c r="I77" s="65">
        <f t="shared" si="1"/>
        <v>0</v>
      </c>
      <c r="J77" s="106" t="e">
        <f t="shared" si="4"/>
        <v>#VALUE!</v>
      </c>
    </row>
    <row r="78" spans="2:10" ht="29.15" x14ac:dyDescent="0.4">
      <c r="B78" s="48" t="s">
        <v>156</v>
      </c>
      <c r="C78" s="71" t="s">
        <v>204</v>
      </c>
      <c r="D78" s="70">
        <v>2</v>
      </c>
      <c r="E78" s="110" t="s">
        <v>44</v>
      </c>
      <c r="F78" s="111" t="s">
        <v>44</v>
      </c>
      <c r="G78" s="65">
        <v>1</v>
      </c>
      <c r="H78" s="108" t="e">
        <f t="shared" si="3"/>
        <v>#VALUE!</v>
      </c>
      <c r="I78" s="65">
        <f t="shared" si="1"/>
        <v>0</v>
      </c>
      <c r="J78" s="106" t="e">
        <f t="shared" si="4"/>
        <v>#VALUE!</v>
      </c>
    </row>
    <row r="79" spans="2:10" ht="29.15" x14ac:dyDescent="0.4">
      <c r="B79" s="48" t="s">
        <v>157</v>
      </c>
      <c r="C79" s="71" t="s">
        <v>205</v>
      </c>
      <c r="D79" s="70">
        <v>1</v>
      </c>
      <c r="E79" s="110" t="s">
        <v>44</v>
      </c>
      <c r="F79" s="111" t="s">
        <v>44</v>
      </c>
      <c r="G79" s="65">
        <v>1</v>
      </c>
      <c r="H79" s="108" t="e">
        <f t="shared" si="3"/>
        <v>#VALUE!</v>
      </c>
      <c r="I79" s="65">
        <f t="shared" si="1"/>
        <v>0</v>
      </c>
      <c r="J79" s="106" t="e">
        <f t="shared" si="4"/>
        <v>#VALUE!</v>
      </c>
    </row>
    <row r="80" spans="2:10" x14ac:dyDescent="0.4">
      <c r="B80" s="48"/>
      <c r="C80" s="71"/>
      <c r="D80" s="70"/>
      <c r="E80" s="110"/>
      <c r="F80" s="111"/>
      <c r="G80" s="65"/>
      <c r="H80" s="108"/>
      <c r="I80" s="65">
        <f t="shared" si="1"/>
        <v>0</v>
      </c>
      <c r="J80" s="106"/>
    </row>
    <row r="81" spans="2:10" ht="29.15" x14ac:dyDescent="0.4">
      <c r="B81" s="48" t="s">
        <v>158</v>
      </c>
      <c r="C81" s="71" t="s">
        <v>202</v>
      </c>
      <c r="D81" s="70">
        <v>1</v>
      </c>
      <c r="E81" s="110" t="s">
        <v>44</v>
      </c>
      <c r="F81" s="111" t="s">
        <v>44</v>
      </c>
      <c r="G81" s="65">
        <v>1</v>
      </c>
      <c r="H81" s="108" t="e">
        <f t="shared" si="3"/>
        <v>#VALUE!</v>
      </c>
      <c r="I81" s="65">
        <f t="shared" si="1"/>
        <v>0</v>
      </c>
      <c r="J81" s="106" t="e">
        <f t="shared" si="4"/>
        <v>#VALUE!</v>
      </c>
    </row>
    <row r="82" spans="2:10" ht="29.15" x14ac:dyDescent="0.4">
      <c r="B82" s="48" t="s">
        <v>159</v>
      </c>
      <c r="C82" s="71" t="s">
        <v>202</v>
      </c>
      <c r="D82" s="70">
        <v>1</v>
      </c>
      <c r="E82" s="110" t="s">
        <v>44</v>
      </c>
      <c r="F82" s="111" t="s">
        <v>44</v>
      </c>
      <c r="G82" s="65">
        <v>1</v>
      </c>
      <c r="H82" s="108" t="e">
        <f t="shared" si="3"/>
        <v>#VALUE!</v>
      </c>
      <c r="I82" s="65">
        <f t="shared" si="1"/>
        <v>0</v>
      </c>
      <c r="J82" s="106" t="e">
        <f t="shared" si="4"/>
        <v>#VALUE!</v>
      </c>
    </row>
    <row r="83" spans="2:10" ht="29.15" x14ac:dyDescent="0.4">
      <c r="B83" s="48" t="s">
        <v>160</v>
      </c>
      <c r="C83" s="71" t="s">
        <v>203</v>
      </c>
      <c r="D83" s="70">
        <v>2</v>
      </c>
      <c r="E83" s="110" t="s">
        <v>44</v>
      </c>
      <c r="F83" s="111" t="s">
        <v>44</v>
      </c>
      <c r="G83" s="65">
        <v>1</v>
      </c>
      <c r="H83" s="108" t="e">
        <f t="shared" ref="H83:H90" si="7">F83*E83</f>
        <v>#VALUE!</v>
      </c>
      <c r="I83" s="65">
        <f t="shared" si="1"/>
        <v>0</v>
      </c>
      <c r="J83" s="106" t="e">
        <f t="shared" ref="J83:J90" si="8">(H83*I83)+H83</f>
        <v>#VALUE!</v>
      </c>
    </row>
    <row r="84" spans="2:10" ht="29.15" x14ac:dyDescent="0.4">
      <c r="B84" s="48" t="s">
        <v>161</v>
      </c>
      <c r="C84" s="71" t="s">
        <v>204</v>
      </c>
      <c r="D84" s="70">
        <v>2</v>
      </c>
      <c r="E84" s="110" t="s">
        <v>44</v>
      </c>
      <c r="F84" s="111" t="s">
        <v>44</v>
      </c>
      <c r="G84" s="65">
        <v>1</v>
      </c>
      <c r="H84" s="108" t="e">
        <f t="shared" si="7"/>
        <v>#VALUE!</v>
      </c>
      <c r="I84" s="65">
        <f t="shared" si="1"/>
        <v>0</v>
      </c>
      <c r="J84" s="106" t="e">
        <f t="shared" si="8"/>
        <v>#VALUE!</v>
      </c>
    </row>
    <row r="85" spans="2:10" ht="29.15" x14ac:dyDescent="0.4">
      <c r="B85" s="48" t="s">
        <v>162</v>
      </c>
      <c r="C85" s="71" t="s">
        <v>205</v>
      </c>
      <c r="D85" s="70">
        <v>1</v>
      </c>
      <c r="E85" s="110" t="s">
        <v>44</v>
      </c>
      <c r="F85" s="111" t="s">
        <v>44</v>
      </c>
      <c r="G85" s="65">
        <v>1</v>
      </c>
      <c r="H85" s="108" t="e">
        <f t="shared" si="7"/>
        <v>#VALUE!</v>
      </c>
      <c r="I85" s="65">
        <f t="shared" si="1"/>
        <v>0</v>
      </c>
      <c r="J85" s="106" t="e">
        <f t="shared" si="8"/>
        <v>#VALUE!</v>
      </c>
    </row>
    <row r="86" spans="2:10" x14ac:dyDescent="0.4">
      <c r="B86" s="48"/>
      <c r="C86" s="71"/>
      <c r="D86" s="70"/>
      <c r="E86" s="110"/>
      <c r="F86" s="111"/>
      <c r="G86" s="65"/>
      <c r="H86" s="108"/>
      <c r="I86" s="65">
        <f t="shared" si="1"/>
        <v>0</v>
      </c>
      <c r="J86" s="106"/>
    </row>
    <row r="87" spans="2:10" x14ac:dyDescent="0.4">
      <c r="B87" s="48" t="s">
        <v>163</v>
      </c>
      <c r="C87" s="71" t="s">
        <v>206</v>
      </c>
      <c r="D87" s="70">
        <v>4</v>
      </c>
      <c r="E87" s="110" t="s">
        <v>44</v>
      </c>
      <c r="F87" s="111" t="s">
        <v>44</v>
      </c>
      <c r="G87" s="65">
        <v>1</v>
      </c>
      <c r="H87" s="108" t="e">
        <f t="shared" si="7"/>
        <v>#VALUE!</v>
      </c>
      <c r="I87" s="65">
        <f t="shared" si="1"/>
        <v>0</v>
      </c>
      <c r="J87" s="106" t="e">
        <f t="shared" si="8"/>
        <v>#VALUE!</v>
      </c>
    </row>
    <row r="88" spans="2:10" x14ac:dyDescent="0.4">
      <c r="B88" s="48" t="s">
        <v>164</v>
      </c>
      <c r="C88" s="71" t="s">
        <v>207</v>
      </c>
      <c r="D88" s="70">
        <v>4</v>
      </c>
      <c r="E88" s="110" t="s">
        <v>44</v>
      </c>
      <c r="F88" s="111" t="s">
        <v>44</v>
      </c>
      <c r="G88" s="65">
        <v>1</v>
      </c>
      <c r="H88" s="108" t="e">
        <f t="shared" si="7"/>
        <v>#VALUE!</v>
      </c>
      <c r="I88" s="65">
        <f t="shared" ref="I88:I94" si="9">$D$19</f>
        <v>0</v>
      </c>
      <c r="J88" s="106" t="e">
        <f t="shared" si="8"/>
        <v>#VALUE!</v>
      </c>
    </row>
    <row r="89" spans="2:10" x14ac:dyDescent="0.4">
      <c r="B89" s="48"/>
      <c r="C89" s="71"/>
      <c r="D89" s="70"/>
      <c r="E89" s="110"/>
      <c r="F89" s="111"/>
      <c r="G89" s="65"/>
      <c r="H89" s="108"/>
      <c r="I89" s="65">
        <f t="shared" si="9"/>
        <v>0</v>
      </c>
      <c r="J89" s="106"/>
    </row>
    <row r="90" spans="2:10" x14ac:dyDescent="0.4">
      <c r="B90" s="48" t="s">
        <v>165</v>
      </c>
      <c r="C90" s="71" t="s">
        <v>208</v>
      </c>
      <c r="D90" s="70">
        <v>7</v>
      </c>
      <c r="E90" s="110" t="s">
        <v>44</v>
      </c>
      <c r="F90" s="111" t="s">
        <v>44</v>
      </c>
      <c r="G90" s="65">
        <v>1</v>
      </c>
      <c r="H90" s="108" t="e">
        <f t="shared" si="7"/>
        <v>#VALUE!</v>
      </c>
      <c r="I90" s="65">
        <f t="shared" si="9"/>
        <v>0</v>
      </c>
      <c r="J90" s="106" t="e">
        <f t="shared" si="8"/>
        <v>#VALUE!</v>
      </c>
    </row>
    <row r="91" spans="2:10" x14ac:dyDescent="0.4">
      <c r="B91" s="48"/>
      <c r="C91" s="71"/>
      <c r="D91" s="70"/>
      <c r="E91" s="110"/>
      <c r="F91" s="111"/>
      <c r="G91" s="65"/>
      <c r="H91" s="108"/>
      <c r="I91" s="65">
        <f t="shared" si="9"/>
        <v>0</v>
      </c>
      <c r="J91" s="106"/>
    </row>
    <row r="92" spans="2:10" x14ac:dyDescent="0.4">
      <c r="B92" s="48" t="s">
        <v>165</v>
      </c>
      <c r="C92" s="71" t="s">
        <v>208</v>
      </c>
      <c r="D92" s="70">
        <v>2</v>
      </c>
      <c r="E92" s="110" t="s">
        <v>44</v>
      </c>
      <c r="F92" s="111" t="s">
        <v>44</v>
      </c>
      <c r="G92" s="65">
        <v>1</v>
      </c>
      <c r="H92" s="108" t="e">
        <f t="shared" si="3"/>
        <v>#VALUE!</v>
      </c>
      <c r="I92" s="65">
        <f t="shared" si="9"/>
        <v>0</v>
      </c>
      <c r="J92" s="106" t="e">
        <f t="shared" si="4"/>
        <v>#VALUE!</v>
      </c>
    </row>
    <row r="93" spans="2:10" x14ac:dyDescent="0.4">
      <c r="B93" s="48"/>
      <c r="C93" s="71"/>
      <c r="D93" s="70"/>
      <c r="E93" s="110"/>
      <c r="F93" s="111"/>
      <c r="G93" s="65"/>
      <c r="H93" s="108"/>
      <c r="I93" s="65">
        <f t="shared" si="9"/>
        <v>0</v>
      </c>
      <c r="J93" s="106"/>
    </row>
    <row r="94" spans="2:10" x14ac:dyDescent="0.4">
      <c r="B94" s="48" t="s">
        <v>166</v>
      </c>
      <c r="C94" s="71" t="s">
        <v>209</v>
      </c>
      <c r="D94" s="70">
        <v>1</v>
      </c>
      <c r="E94" s="110" t="s">
        <v>44</v>
      </c>
      <c r="F94" s="111" t="s">
        <v>44</v>
      </c>
      <c r="G94" s="65">
        <v>1</v>
      </c>
      <c r="H94" s="108" t="e">
        <f t="shared" si="3"/>
        <v>#VALUE!</v>
      </c>
      <c r="I94" s="65">
        <f t="shared" si="9"/>
        <v>0</v>
      </c>
      <c r="J94" s="106" t="e">
        <f t="shared" si="4"/>
        <v>#VALUE!</v>
      </c>
    </row>
    <row r="95" spans="2:10" ht="13.65" customHeight="1" x14ac:dyDescent="0.4">
      <c r="B95" s="60"/>
      <c r="C95" s="61"/>
      <c r="D95" s="62"/>
      <c r="E95" s="68"/>
      <c r="F95" s="67" t="s">
        <v>45</v>
      </c>
      <c r="G95" s="66"/>
      <c r="H95" s="109" t="e">
        <f>SUM(H23:H94)</f>
        <v>#VALUE!</v>
      </c>
      <c r="I95" s="63"/>
      <c r="J95" s="107"/>
    </row>
    <row r="96" spans="2:10" ht="15" customHeight="1" x14ac:dyDescent="0.4">
      <c r="B96" s="45"/>
      <c r="C96" s="45"/>
      <c r="D96" s="45"/>
      <c r="E96" s="5"/>
      <c r="F96" s="67" t="s">
        <v>46</v>
      </c>
      <c r="G96" s="66"/>
      <c r="H96" s="64"/>
      <c r="I96" s="63"/>
      <c r="J96" s="107" t="e">
        <f>SUM(J23:J94)</f>
        <v>#VALUE!</v>
      </c>
    </row>
    <row r="97" spans="3:10" x14ac:dyDescent="0.4">
      <c r="C97" s="46"/>
      <c r="D97" s="46"/>
      <c r="E97" s="46"/>
      <c r="F97" s="46"/>
      <c r="G97" s="46"/>
      <c r="H97" s="46"/>
      <c r="I97" s="46"/>
      <c r="J97" s="46"/>
    </row>
  </sheetData>
  <mergeCells count="1">
    <mergeCell ref="B2:H2"/>
  </mergeCells>
  <pageMargins left="0.78740157480314965" right="0.70866141732283472" top="0.74803149606299213" bottom="0.74803149606299213" header="0.31496062992125984" footer="0.31496062992125984"/>
  <pageSetup paperSize="8" orientation="landscape" verticalDpi="200" r:id="rId1"/>
  <headerFooter>
    <oddFooter>&amp;L&amp;F&amp;R&amp;A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E54"/>
  <sheetViews>
    <sheetView tabSelected="1" zoomScale="85" zoomScaleNormal="85" workbookViewId="0">
      <selection activeCell="B26" sqref="B26"/>
    </sheetView>
  </sheetViews>
  <sheetFormatPr defaultColWidth="9.07421875" defaultRowHeight="14.6" x14ac:dyDescent="0.4"/>
  <cols>
    <col min="1" max="1" width="3" style="19" customWidth="1"/>
    <col min="2" max="2" width="36.84375" style="19" customWidth="1"/>
    <col min="3" max="3" width="24.53515625" style="19" customWidth="1"/>
    <col min="4" max="4" width="13.69140625" style="19" customWidth="1"/>
    <col min="5" max="5" width="16" style="19" customWidth="1"/>
    <col min="6" max="8" width="9.07421875" style="19" customWidth="1"/>
    <col min="9" max="16381" width="9.07421875" style="19"/>
    <col min="16382" max="16384" width="0.4609375" style="19" customWidth="1"/>
  </cols>
  <sheetData>
    <row r="1" spans="1:5" ht="15" thickBot="1" x14ac:dyDescent="0.45">
      <c r="A1" s="35"/>
    </row>
    <row r="2" spans="1:5" ht="18.899999999999999" thickBot="1" x14ac:dyDescent="0.55000000000000004">
      <c r="A2" s="35"/>
      <c r="B2" s="209" t="s">
        <v>48</v>
      </c>
      <c r="C2" s="210"/>
      <c r="D2" s="210"/>
      <c r="E2" s="211"/>
    </row>
    <row r="3" spans="1:5" ht="18.899999999999999" thickBot="1" x14ac:dyDescent="0.55000000000000004">
      <c r="A3" s="35"/>
      <c r="B3" s="31"/>
      <c r="C3" s="31"/>
      <c r="D3" s="31"/>
      <c r="E3" s="28"/>
    </row>
    <row r="4" spans="1:5" ht="15" thickBot="1" x14ac:dyDescent="0.45">
      <c r="A4" s="35"/>
      <c r="B4" s="89" t="s">
        <v>49</v>
      </c>
      <c r="C4" s="93" t="s">
        <v>50</v>
      </c>
      <c r="D4" s="90"/>
      <c r="E4" s="93" t="s">
        <v>51</v>
      </c>
    </row>
    <row r="5" spans="1:5" x14ac:dyDescent="0.4">
      <c r="A5" s="35"/>
      <c r="B5" s="87" t="s">
        <v>34</v>
      </c>
      <c r="C5" s="103">
        <f>'Tabblad 3 - Inschrijfprijs HV'!D20</f>
        <v>0</v>
      </c>
      <c r="D5" s="94"/>
      <c r="E5" s="103">
        <f>3*C5</f>
        <v>0</v>
      </c>
    </row>
    <row r="6" spans="1:5" ht="15" thickBot="1" x14ac:dyDescent="0.45">
      <c r="B6" s="88" t="s">
        <v>52</v>
      </c>
      <c r="C6" s="104" t="e">
        <f>'Tabblad 3 - Inschrijfprijs HV'!J96</f>
        <v>#VALUE!</v>
      </c>
      <c r="D6" s="95"/>
      <c r="E6" s="104" t="e">
        <f>3*C6</f>
        <v>#VALUE!</v>
      </c>
    </row>
    <row r="7" spans="1:5" ht="15" thickBot="1" x14ac:dyDescent="0.45">
      <c r="B7" s="91" t="s">
        <v>53</v>
      </c>
      <c r="C7" s="105" t="e">
        <f>C5+C6</f>
        <v>#VALUE!</v>
      </c>
      <c r="D7" s="96"/>
      <c r="E7" s="105" t="e">
        <f>E5+E6</f>
        <v>#VALUE!</v>
      </c>
    </row>
    <row r="8" spans="1:5" ht="15" thickBot="1" x14ac:dyDescent="0.45">
      <c r="B8" s="28"/>
      <c r="C8" s="94"/>
      <c r="D8" s="97"/>
      <c r="E8" s="98"/>
    </row>
    <row r="9" spans="1:5" ht="15" thickBot="1" x14ac:dyDescent="0.45">
      <c r="B9" s="89" t="s">
        <v>54</v>
      </c>
      <c r="C9" s="99" t="s">
        <v>50</v>
      </c>
      <c r="D9" s="100"/>
      <c r="E9" s="99" t="s">
        <v>51</v>
      </c>
    </row>
    <row r="10" spans="1:5" x14ac:dyDescent="0.4">
      <c r="B10" s="87" t="s">
        <v>34</v>
      </c>
      <c r="C10" s="103">
        <f>'Tabblad 4 - Inschrijfprijs GM'!D20</f>
        <v>0</v>
      </c>
      <c r="D10" s="94"/>
      <c r="E10" s="103">
        <f>3*C10</f>
        <v>0</v>
      </c>
    </row>
    <row r="11" spans="1:5" ht="15" thickBot="1" x14ac:dyDescent="0.45">
      <c r="B11" s="88" t="s">
        <v>52</v>
      </c>
      <c r="C11" s="104" t="e">
        <f>'Tabblad 4 - Inschrijfprijs GM'!J66</f>
        <v>#VALUE!</v>
      </c>
      <c r="D11" s="95"/>
      <c r="E11" s="104" t="e">
        <f>3*C11</f>
        <v>#VALUE!</v>
      </c>
    </row>
    <row r="12" spans="1:5" ht="15" thickBot="1" x14ac:dyDescent="0.45">
      <c r="B12" s="91" t="s">
        <v>55</v>
      </c>
      <c r="C12" s="105" t="e">
        <f>C10+C11</f>
        <v>#VALUE!</v>
      </c>
      <c r="D12" s="96"/>
      <c r="E12" s="105" t="e">
        <f>E10+E11</f>
        <v>#VALUE!</v>
      </c>
    </row>
    <row r="13" spans="1:5" ht="15" thickBot="1" x14ac:dyDescent="0.45">
      <c r="B13" s="30"/>
      <c r="C13" s="28"/>
      <c r="D13" s="49"/>
      <c r="E13" s="49"/>
    </row>
    <row r="14" spans="1:5" ht="15" thickBot="1" x14ac:dyDescent="0.45">
      <c r="B14" s="101" t="s">
        <v>56</v>
      </c>
      <c r="C14" s="92"/>
      <c r="D14" s="102"/>
      <c r="E14" s="112" t="e">
        <f>(E12+E7)</f>
        <v>#VALUE!</v>
      </c>
    </row>
    <row r="15" spans="1:5" ht="21" thickBot="1" x14ac:dyDescent="0.6">
      <c r="B15" s="37"/>
      <c r="C15" s="130"/>
      <c r="D15" s="38"/>
      <c r="E15" s="38"/>
    </row>
    <row r="16" spans="1:5" ht="16.3" thickBot="1" x14ac:dyDescent="0.45">
      <c r="B16" s="217" t="s">
        <v>57</v>
      </c>
      <c r="C16" s="218"/>
      <c r="D16" s="219"/>
      <c r="E16" s="29"/>
    </row>
    <row r="17" spans="2:5" ht="27.9" customHeight="1" x14ac:dyDescent="0.55000000000000004">
      <c r="B17" s="131" t="s">
        <v>58</v>
      </c>
      <c r="C17" s="220"/>
      <c r="D17" s="221"/>
      <c r="E17" s="38"/>
    </row>
    <row r="18" spans="2:5" ht="26.6" x14ac:dyDescent="0.4">
      <c r="B18" s="132" t="s">
        <v>59</v>
      </c>
      <c r="C18" s="222"/>
      <c r="D18" s="223"/>
      <c r="E18" s="28"/>
    </row>
    <row r="19" spans="2:5" x14ac:dyDescent="0.4">
      <c r="B19" s="133" t="s">
        <v>60</v>
      </c>
      <c r="C19" s="222"/>
      <c r="D19" s="223"/>
      <c r="E19" s="28"/>
    </row>
    <row r="20" spans="2:5" x14ac:dyDescent="0.4">
      <c r="B20" s="133" t="s">
        <v>61</v>
      </c>
      <c r="C20" s="222"/>
      <c r="D20" s="223"/>
      <c r="E20" s="28"/>
    </row>
    <row r="21" spans="2:5" ht="31.5" customHeight="1" thickBot="1" x14ac:dyDescent="0.45">
      <c r="B21" s="134" t="s">
        <v>62</v>
      </c>
      <c r="C21" s="224"/>
      <c r="D21" s="225"/>
      <c r="E21" s="28"/>
    </row>
    <row r="22" spans="2:5" x14ac:dyDescent="0.4">
      <c r="B22" s="28"/>
      <c r="C22" s="28"/>
      <c r="D22" s="29"/>
      <c r="E22" s="28"/>
    </row>
    <row r="23" spans="2:5" x14ac:dyDescent="0.4">
      <c r="B23" s="30"/>
      <c r="C23" s="28"/>
      <c r="D23" s="29"/>
      <c r="E23" s="28"/>
    </row>
    <row r="24" spans="2:5" x14ac:dyDescent="0.4">
      <c r="B24" s="28"/>
      <c r="C24" s="28"/>
      <c r="D24" s="29"/>
      <c r="E24" s="28"/>
    </row>
    <row r="25" spans="2:5" x14ac:dyDescent="0.4">
      <c r="B25" s="28"/>
      <c r="C25" s="28"/>
      <c r="D25" s="29"/>
      <c r="E25" s="28"/>
    </row>
    <row r="26" spans="2:5" x14ac:dyDescent="0.4">
      <c r="B26" s="28"/>
      <c r="C26" s="28"/>
      <c r="D26" s="29"/>
      <c r="E26" s="28"/>
    </row>
    <row r="27" spans="2:5" x14ac:dyDescent="0.4">
      <c r="B27" s="28"/>
      <c r="C27" s="28"/>
      <c r="D27" s="29"/>
      <c r="E27" s="28"/>
    </row>
    <row r="28" spans="2:5" x14ac:dyDescent="0.4">
      <c r="B28" s="28"/>
      <c r="C28" s="28"/>
      <c r="D28" s="29"/>
      <c r="E28" s="28"/>
    </row>
    <row r="29" spans="2:5" x14ac:dyDescent="0.4">
      <c r="B29" s="28"/>
      <c r="C29" s="28"/>
      <c r="D29" s="29"/>
      <c r="E29" s="28"/>
    </row>
    <row r="30" spans="2:5" x14ac:dyDescent="0.4">
      <c r="B30" s="28"/>
      <c r="C30" s="28"/>
      <c r="D30" s="29"/>
      <c r="E30" s="28"/>
    </row>
    <row r="31" spans="2:5" ht="15.65" customHeight="1" x14ac:dyDescent="0.4">
      <c r="B31" s="28"/>
      <c r="C31" s="28"/>
      <c r="D31" s="29"/>
      <c r="E31" s="28"/>
    </row>
    <row r="32" spans="2:5" ht="15.65" customHeight="1" x14ac:dyDescent="0.4">
      <c r="B32" s="215"/>
      <c r="C32" s="216"/>
      <c r="D32" s="50"/>
      <c r="E32" s="28"/>
    </row>
    <row r="33" spans="2:5" ht="14.4" customHeight="1" x14ac:dyDescent="0.4">
      <c r="B33" s="30"/>
      <c r="C33" s="28"/>
      <c r="D33" s="28"/>
      <c r="E33" s="28"/>
    </row>
    <row r="34" spans="2:5" ht="14.4" customHeight="1" x14ac:dyDescent="0.4">
      <c r="B34" s="28"/>
      <c r="C34" s="28"/>
      <c r="D34" s="29"/>
      <c r="E34" s="28"/>
    </row>
    <row r="35" spans="2:5" ht="14.4" customHeight="1" x14ac:dyDescent="0.4">
      <c r="B35" s="30"/>
      <c r="C35" s="28"/>
      <c r="D35" s="28"/>
      <c r="E35" s="28"/>
    </row>
    <row r="36" spans="2:5" ht="14.4" customHeight="1" x14ac:dyDescent="0.4">
      <c r="B36" s="28"/>
      <c r="C36" s="28"/>
      <c r="D36" s="29"/>
      <c r="E36" s="28"/>
    </row>
    <row r="37" spans="2:5" ht="14.4" customHeight="1" x14ac:dyDescent="0.4">
      <c r="B37" s="28"/>
      <c r="C37" s="28"/>
      <c r="D37" s="29"/>
      <c r="E37" s="28"/>
    </row>
    <row r="38" spans="2:5" s="28" customFormat="1" ht="20.6" x14ac:dyDescent="0.55000000000000004">
      <c r="B38" s="212"/>
      <c r="C38" s="212"/>
      <c r="D38" s="38"/>
    </row>
    <row r="39" spans="2:5" s="28" customFormat="1" x14ac:dyDescent="0.4"/>
    <row r="40" spans="2:5" s="28" customFormat="1" x14ac:dyDescent="0.4"/>
    <row r="41" spans="2:5" s="28" customFormat="1" x14ac:dyDescent="0.4">
      <c r="B41" s="213"/>
      <c r="C41" s="213"/>
      <c r="D41" s="213"/>
    </row>
    <row r="42" spans="2:5" s="28" customFormat="1" ht="30" customHeight="1" x14ac:dyDescent="0.4">
      <c r="B42" s="33"/>
      <c r="C42" s="214"/>
      <c r="D42" s="214"/>
    </row>
    <row r="43" spans="2:5" s="28" customFormat="1" ht="30" customHeight="1" x14ac:dyDescent="0.4">
      <c r="B43" s="51"/>
      <c r="C43" s="208"/>
      <c r="D43" s="208"/>
    </row>
    <row r="44" spans="2:5" s="28" customFormat="1" ht="30" customHeight="1" x14ac:dyDescent="0.4">
      <c r="B44" s="33"/>
      <c r="C44" s="208"/>
      <c r="D44" s="208"/>
    </row>
    <row r="45" spans="2:5" ht="30" customHeight="1" x14ac:dyDescent="0.4">
      <c r="B45" s="33"/>
      <c r="C45" s="208"/>
      <c r="D45" s="208"/>
      <c r="E45" s="28"/>
    </row>
    <row r="46" spans="2:5" ht="30" customHeight="1" x14ac:dyDescent="0.4">
      <c r="B46" s="33"/>
      <c r="C46" s="208"/>
      <c r="D46" s="208"/>
      <c r="E46" s="28"/>
    </row>
    <row r="47" spans="2:5" ht="15.9" x14ac:dyDescent="0.4">
      <c r="B47" s="34"/>
      <c r="C47" s="34"/>
      <c r="D47" s="28"/>
      <c r="E47" s="28"/>
    </row>
    <row r="48" spans="2:5" x14ac:dyDescent="0.4">
      <c r="B48" s="33"/>
      <c r="C48" s="32"/>
      <c r="D48" s="28"/>
      <c r="E48" s="28"/>
    </row>
    <row r="49" spans="2:5" x14ac:dyDescent="0.4">
      <c r="B49" s="28"/>
      <c r="C49" s="28"/>
      <c r="D49" s="28"/>
      <c r="E49" s="5"/>
    </row>
    <row r="50" spans="2:5" x14ac:dyDescent="0.4">
      <c r="B50" s="28"/>
      <c r="C50" s="28"/>
      <c r="D50" s="28"/>
      <c r="E50" s="5"/>
    </row>
    <row r="51" spans="2:5" x14ac:dyDescent="0.4">
      <c r="B51" s="28"/>
      <c r="C51" s="28"/>
      <c r="D51" s="28"/>
      <c r="E51" s="28"/>
    </row>
    <row r="52" spans="2:5" x14ac:dyDescent="0.4">
      <c r="B52" s="28"/>
      <c r="C52" s="28"/>
      <c r="D52" s="28"/>
      <c r="E52" s="28"/>
    </row>
    <row r="53" spans="2:5" x14ac:dyDescent="0.4">
      <c r="B53" s="28"/>
      <c r="C53" s="28"/>
      <c r="D53" s="28"/>
      <c r="E53" s="28"/>
    </row>
    <row r="54" spans="2:5" x14ac:dyDescent="0.4">
      <c r="B54" s="28"/>
      <c r="C54" s="28"/>
      <c r="D54" s="28"/>
      <c r="E54" s="28"/>
    </row>
  </sheetData>
  <mergeCells count="15">
    <mergeCell ref="C44:D44"/>
    <mergeCell ref="C45:D45"/>
    <mergeCell ref="C46:D46"/>
    <mergeCell ref="B2:E2"/>
    <mergeCell ref="B38:C38"/>
    <mergeCell ref="B41:D41"/>
    <mergeCell ref="C42:D42"/>
    <mergeCell ref="C43:D43"/>
    <mergeCell ref="B32:C32"/>
    <mergeCell ref="B16:D16"/>
    <mergeCell ref="C17:D17"/>
    <mergeCell ref="C18:D18"/>
    <mergeCell ref="C19:D19"/>
    <mergeCell ref="C20:D20"/>
    <mergeCell ref="C21:D21"/>
  </mergeCells>
  <pageMargins left="0.7" right="0.7" top="0.75" bottom="0.75" header="0.3" footer="0.3"/>
  <pageSetup paperSize="9" scale="84" orientation="portrait" r:id="rId1"/>
  <headerFooter>
    <oddFooter>&amp;L&amp;F&amp;R&amp;A</oddFooter>
  </headerFooter>
  <ignoredErrors>
    <ignoredError sqref="C6:C7 C11:C12 E6:E7 E11:E12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630705D3FDA248BB8A683A98355527" ma:contentTypeVersion="2" ma:contentTypeDescription="Een nieuw document maken." ma:contentTypeScope="" ma:versionID="81a640914e6f81aaf49309d250bab99e">
  <xsd:schema xmlns:xsd="http://www.w3.org/2001/XMLSchema" xmlns:xs="http://www.w3.org/2001/XMLSchema" xmlns:p="http://schemas.microsoft.com/office/2006/metadata/properties" xmlns:ns2="dae43474-c85d-42f3-960d-d961dae45b26" targetNamespace="http://schemas.microsoft.com/office/2006/metadata/properties" ma:root="true" ma:fieldsID="0e095018a1d1c5e91797ec403bf66c4a" ns2:_="">
    <xsd:import namespace="dae43474-c85d-42f3-960d-d961dae45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474-c85d-42f3-960d-d961dae45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AAAEB-CC09-4E4A-8096-D8888B6C9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43474-c85d-42f3-960d-d961dae45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B51353-4152-4298-90E5-9E39C982A4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DD789F-53F4-462A-9E75-9CBE193363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Voorblad</vt:lpstr>
      <vt:lpstr>Tabblad 2 - Schrijfwijzer</vt:lpstr>
      <vt:lpstr>Tabblad 4 - Inschrijfprijs GM</vt:lpstr>
      <vt:lpstr>Tabblad 3 - Inschrijfprijs HV</vt:lpstr>
      <vt:lpstr>Tabblad 5 - Inschrijfsom totaal</vt:lpstr>
      <vt:lpstr>Voorblad!_Hlk78533407</vt:lpstr>
      <vt:lpstr>'Tabblad 2 - Schrijfwijzer'!Afdrukbereik</vt:lpstr>
      <vt:lpstr>'Tabblad 3 - Inschrijfprijs HV'!Afdrukbereik</vt:lpstr>
      <vt:lpstr>'Tabblad 4 - Inschrijfprijs GM'!Afdrukbereik</vt:lpstr>
      <vt:lpstr>'Tabblad 5 - Inschrijfsom totaal'!Afdrukbereik</vt:lpstr>
      <vt:lpstr>Voorblad!Afdrukbereik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Hooijmans, Remco</dc:creator>
  <cp:keywords/>
  <dc:description/>
  <cp:lastModifiedBy>Obbewassenaar</cp:lastModifiedBy>
  <cp:revision/>
  <dcterms:created xsi:type="dcterms:W3CDTF">2017-11-17T10:00:31Z</dcterms:created>
  <dcterms:modified xsi:type="dcterms:W3CDTF">2021-09-17T17:12:48Z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0x01010039630705D3FDA248BB8A683A98355527</vt:lpwstr>
  </property>
</Properties>
</file>