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M:\Inkoop en Aanbesteding\Aanbesteding 2021\End user devices\5. Nota('s) van Inlichtingen\Gepubliceerde NvI's\"/>
    </mc:Choice>
  </mc:AlternateContent>
  <xr:revisionPtr revIDLastSave="0" documentId="8_{287DC338-027C-44E2-ADAD-0DD1F3B0DAEB}" xr6:coauthVersionLast="46" xr6:coauthVersionMax="46" xr10:uidLastSave="{00000000-0000-0000-0000-000000000000}"/>
  <bookViews>
    <workbookView xWindow="-108" yWindow="-108" windowWidth="23256" windowHeight="14976" xr2:uid="{00000000-000D-0000-FFFF-FFFF00000000}"/>
  </bookViews>
  <sheets>
    <sheet name="prijzenblad"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2" l="1"/>
  <c r="O37" i="2" s="1"/>
  <c r="M36" i="2"/>
  <c r="O36" i="2" s="1"/>
  <c r="M35" i="2"/>
  <c r="O35" i="2" s="1"/>
  <c r="M34" i="2"/>
  <c r="O34" i="2" s="1"/>
  <c r="M29" i="2"/>
  <c r="O29" i="2" s="1"/>
  <c r="M30" i="2"/>
  <c r="O30" i="2" s="1"/>
  <c r="M31" i="2"/>
  <c r="O31" i="2" s="1"/>
  <c r="M28" i="2"/>
  <c r="O28" i="2" s="1"/>
  <c r="M23" i="2"/>
  <c r="O23" i="2" s="1"/>
  <c r="M24" i="2"/>
  <c r="O24" i="2" s="1"/>
  <c r="M25" i="2"/>
  <c r="O25" i="2" s="1"/>
  <c r="M22" i="2"/>
  <c r="O22" i="2" s="1"/>
  <c r="M17" i="2"/>
  <c r="O17" i="2" s="1"/>
  <c r="M18" i="2"/>
  <c r="O18" i="2" s="1"/>
  <c r="M19" i="2"/>
  <c r="O19" i="2" s="1"/>
  <c r="M16" i="2"/>
  <c r="O16" i="2" s="1"/>
  <c r="M79" i="2"/>
  <c r="O79" i="2" s="1"/>
  <c r="M76" i="2"/>
  <c r="O76" i="2" s="1"/>
  <c r="M75" i="2"/>
  <c r="O75" i="2" s="1"/>
  <c r="M74" i="2"/>
  <c r="O74" i="2" s="1"/>
  <c r="M73" i="2"/>
  <c r="O73" i="2" s="1"/>
  <c r="M72" i="2"/>
  <c r="O72" i="2" s="1"/>
  <c r="O67" i="2"/>
  <c r="M63" i="2"/>
  <c r="O63" i="2" s="1"/>
  <c r="M62" i="2"/>
  <c r="O62" i="2" s="1"/>
  <c r="M61" i="2"/>
  <c r="O61" i="2" s="1"/>
  <c r="M60" i="2"/>
  <c r="O60" i="2" s="1"/>
  <c r="M57" i="2"/>
  <c r="O57" i="2" s="1"/>
  <c r="M56" i="2"/>
  <c r="O56" i="2" s="1"/>
  <c r="M55" i="2"/>
  <c r="O55" i="2" s="1"/>
  <c r="M54" i="2"/>
  <c r="O54" i="2" s="1"/>
  <c r="M51" i="2"/>
  <c r="O51" i="2" s="1"/>
  <c r="M50" i="2"/>
  <c r="O50" i="2" s="1"/>
  <c r="M49" i="2"/>
  <c r="O49" i="2" s="1"/>
  <c r="M48" i="2"/>
  <c r="O48" i="2" s="1"/>
  <c r="M45" i="2"/>
  <c r="O45" i="2" s="1"/>
  <c r="M44" i="2"/>
  <c r="O44" i="2" s="1"/>
  <c r="M43" i="2"/>
  <c r="O43" i="2" s="1"/>
  <c r="M42" i="2"/>
  <c r="O42" i="2" s="1"/>
  <c r="O58" i="2" l="1"/>
  <c r="O38" i="2"/>
  <c r="O64" i="2"/>
  <c r="O32" i="2"/>
  <c r="O20" i="2"/>
  <c r="O46" i="2"/>
  <c r="O26" i="2"/>
  <c r="O52" i="2"/>
  <c r="O81" i="2" l="1"/>
  <c r="O69" i="2"/>
</calcChain>
</file>

<file path=xl/sharedStrings.xml><?xml version="1.0" encoding="utf-8"?>
<sst xmlns="http://schemas.openxmlformats.org/spreadsheetml/2006/main" count="119" uniqueCount="59">
  <si>
    <t>Let op: Opdrachtnemer dient enkel de "lichtblauwe" cellen in te vullen</t>
  </si>
  <si>
    <t>Naam Inschrijver:</t>
  </si>
  <si>
    <t xml:space="preserve">Rechtsgeldig ondertekend door: </t>
  </si>
  <si>
    <t xml:space="preserve">Handtekening: </t>
  </si>
  <si>
    <t>Afname</t>
  </si>
  <si>
    <t xml:space="preserve">Stuksprijs </t>
  </si>
  <si>
    <t>Totale prijs</t>
  </si>
  <si>
    <t>Weging</t>
  </si>
  <si>
    <t>Gewogen prijs</t>
  </si>
  <si>
    <t>Laptopcomputer</t>
  </si>
  <si>
    <t>Windows Laptopcomputer type 1</t>
  </si>
  <si>
    <t>staffel 1</t>
  </si>
  <si>
    <t>Extern georienteerde hybride medewerkers</t>
  </si>
  <si>
    <t>staffel 2</t>
  </si>
  <si>
    <t xml:space="preserve">&lt;type laptop&gt; </t>
  </si>
  <si>
    <t>staffel 3</t>
  </si>
  <si>
    <t>staffel 4</t>
  </si>
  <si>
    <t>Windows Laptopcomputer type 2</t>
  </si>
  <si>
    <t>Performance medewerkers</t>
  </si>
  <si>
    <t>Windows Laptopcomputer type 3</t>
  </si>
  <si>
    <t>Intern georienteerde hybride medewerkers</t>
  </si>
  <si>
    <t>Windows Laptopcomputer type 4</t>
  </si>
  <si>
    <t>Kenniswerkers</t>
  </si>
  <si>
    <t>Smartphones</t>
  </si>
  <si>
    <t>Android smartphone</t>
  </si>
  <si>
    <t xml:space="preserve">&lt;type Android toestel&gt; </t>
  </si>
  <si>
    <t>iOS Smartphone</t>
  </si>
  <si>
    <t xml:space="preserve">&lt;type iOS toestel&gt; </t>
  </si>
  <si>
    <t>Tablets</t>
  </si>
  <si>
    <t>iOS tablet type 1</t>
  </si>
  <si>
    <t xml:space="preserve">&lt;type iOS tablet &gt; </t>
  </si>
  <si>
    <t>iOS tablet type 2</t>
  </si>
  <si>
    <t>Implementatiekosten</t>
  </si>
  <si>
    <t>Grootschalige vervanging</t>
  </si>
  <si>
    <t>Inname huidige devices</t>
  </si>
  <si>
    <t xml:space="preserve">Aantal laptops </t>
  </si>
  <si>
    <t>Inname stuksprijs</t>
  </si>
  <si>
    <t xml:space="preserve">Fictieve kosten t.b.v. de beoordeling Prijs </t>
  </si>
  <si>
    <t>(Advies)diensten</t>
  </si>
  <si>
    <t>Onderzoek en offerte reparaties buiten de garantie (per uur)</t>
  </si>
  <si>
    <t>Uitvoeren reparaties buiten garantie per uur excl. Onderdelen (per uur)</t>
  </si>
  <si>
    <t>Kleinschalige terugname ICT middelen (terugname per medewerker)</t>
  </si>
  <si>
    <t>&gt;</t>
  </si>
  <si>
    <t>Tarief</t>
  </si>
  <si>
    <t>Fictieve kosten initiële levering incl. grootschalige vervanging</t>
  </si>
  <si>
    <t>Kleinschalige verstrekking ICT middelen (verstrekking per medewerker)</t>
  </si>
  <si>
    <t>Kleinschalige vervanging ICT middelen (vervanging per medewerker)</t>
  </si>
  <si>
    <t>uur</t>
  </si>
  <si>
    <t>pers.</t>
  </si>
  <si>
    <t>Bijlage 5: Prijzenblad Levering End User Devices en aanverwante dienstverlening</t>
  </si>
  <si>
    <t xml:space="preserve">van </t>
  </si>
  <si>
    <t>t/m</t>
  </si>
  <si>
    <t>Fictief aantal (p/j)</t>
  </si>
  <si>
    <t xml:space="preserve">Enkel de door de Inschrijver ingevulde prijzen (lichtblauwe cellen) gelden in de situatie dat er een opdracht wordt verleend naar aanleiding van deze Offerte. Het aanpassen van de niet lichtblauwe cellen door de inschrijver is niet toegestaan en leidt tot uitsluiting van deze aanbesteding. Indien mocht blijken dat niet alle kosten in de offerte zijn verwerkt, leidt dit eveneens tot uitsluiting. Genoemde totale kosten, zoals weergegeven in het prijsformat en die automatisch worden berekend, worden enkel gebruikt voor de offerte beoordeling. Derhalve kunnen aan deze totale kosten geen rechten worden ontleend. </t>
  </si>
  <si>
    <t xml:space="preserve">&lt;sleeve&gt; </t>
  </si>
  <si>
    <t>Laptop</t>
  </si>
  <si>
    <t>Stuksprijs</t>
  </si>
  <si>
    <t>Sleeve</t>
  </si>
  <si>
    <r>
      <t xml:space="preserve">Periode waarin prijzen vast staan: </t>
    </r>
    <r>
      <rPr>
        <sz val="10"/>
        <rFont val="Calibri"/>
        <family val="2"/>
        <scheme val="minor"/>
      </rPr>
      <t>eerste half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</si>
</sst>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_ ;\-#,##0\ "/>
    <numFmt numFmtId="166" formatCode="&quot;€&quot;\ #,##0.00"/>
  </numFmts>
  <fonts count="12" x14ac:knownFonts="1">
    <font>
      <sz val="10"/>
      <color theme="1"/>
      <name val="arial"/>
      <family val="2"/>
    </font>
    <font>
      <sz val="10"/>
      <name val="Arial"/>
      <family val="2"/>
    </font>
    <font>
      <sz val="10"/>
      <name val="Calibri"/>
      <family val="2"/>
      <scheme val="minor"/>
    </font>
    <font>
      <b/>
      <sz val="10"/>
      <name val="Calibri"/>
      <family val="2"/>
      <scheme val="minor"/>
    </font>
    <font>
      <i/>
      <sz val="10"/>
      <name val="Calibri"/>
      <family val="2"/>
      <scheme val="minor"/>
    </font>
    <font>
      <u/>
      <sz val="10"/>
      <name val="Calibri"/>
      <family val="2"/>
      <scheme val="minor"/>
    </font>
    <font>
      <sz val="8"/>
      <name val="Calibri"/>
      <family val="2"/>
      <scheme val="minor"/>
    </font>
    <font>
      <sz val="10"/>
      <color rgb="FFFF0000"/>
      <name val="Calibri"/>
      <family val="2"/>
      <scheme val="minor"/>
    </font>
    <font>
      <b/>
      <i/>
      <sz val="10"/>
      <name val="Calibri"/>
      <family val="2"/>
      <scheme val="minor"/>
    </font>
    <font>
      <b/>
      <sz val="14"/>
      <color theme="0"/>
      <name val="Calibri"/>
      <family val="2"/>
      <scheme val="minor"/>
    </font>
    <font>
      <sz val="10"/>
      <color rgb="FF000000"/>
      <name val="Calibri"/>
      <family val="2"/>
      <scheme val="minor"/>
    </font>
    <font>
      <b/>
      <sz val="10"/>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70C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06">
    <xf numFmtId="0" fontId="0" fillId="0" borderId="0" xfId="0"/>
    <xf numFmtId="164" fontId="2" fillId="4" borderId="0" xfId="2" applyFont="1" applyFill="1" applyBorder="1" applyAlignment="1" applyProtection="1">
      <alignment horizontal="left" vertical="center"/>
      <protection locked="0"/>
    </xf>
    <xf numFmtId="0" fontId="2" fillId="4" borderId="0" xfId="1" applyFont="1" applyFill="1" applyBorder="1" applyAlignment="1" applyProtection="1">
      <alignment vertical="center" wrapText="1"/>
      <protection locked="0"/>
    </xf>
    <xf numFmtId="0" fontId="2" fillId="2" borderId="0" xfId="1" applyFont="1" applyFill="1" applyBorder="1" applyProtection="1">
      <protection hidden="1"/>
    </xf>
    <xf numFmtId="0" fontId="2" fillId="2" borderId="0" xfId="1" applyFont="1" applyFill="1" applyBorder="1" applyAlignment="1" applyProtection="1">
      <alignment horizontal="center"/>
      <protection hidden="1"/>
    </xf>
    <xf numFmtId="164" fontId="2" fillId="2" borderId="0" xfId="2" applyFont="1" applyFill="1" applyBorder="1" applyProtection="1">
      <protection hidden="1"/>
    </xf>
    <xf numFmtId="0" fontId="0" fillId="0" borderId="0" xfId="0" applyProtection="1">
      <protection hidden="1"/>
    </xf>
    <xf numFmtId="0" fontId="2" fillId="2" borderId="4" xfId="1" applyFont="1" applyFill="1" applyBorder="1" applyProtection="1">
      <protection hidden="1"/>
    </xf>
    <xf numFmtId="0" fontId="2" fillId="2" borderId="5" xfId="1" applyFont="1" applyFill="1" applyBorder="1" applyProtection="1">
      <protection hidden="1"/>
    </xf>
    <xf numFmtId="0" fontId="2" fillId="2" borderId="5" xfId="1" applyFont="1" applyFill="1" applyBorder="1" applyAlignment="1" applyProtection="1">
      <alignment horizontal="center"/>
      <protection hidden="1"/>
    </xf>
    <xf numFmtId="164" fontId="2" fillId="2" borderId="5" xfId="2" applyFont="1" applyFill="1" applyBorder="1" applyProtection="1">
      <protection hidden="1"/>
    </xf>
    <xf numFmtId="0" fontId="2" fillId="2" borderId="6" xfId="1" applyFont="1" applyFill="1" applyBorder="1" applyProtection="1">
      <protection hidden="1"/>
    </xf>
    <xf numFmtId="0" fontId="2" fillId="2" borderId="7" xfId="1" applyFont="1" applyFill="1" applyBorder="1" applyProtection="1">
      <protection hidden="1"/>
    </xf>
    <xf numFmtId="0" fontId="2" fillId="2" borderId="8" xfId="1" applyFont="1" applyFill="1" applyBorder="1" applyProtection="1">
      <protection hidden="1"/>
    </xf>
    <xf numFmtId="0" fontId="8" fillId="2" borderId="0" xfId="1" applyFont="1" applyFill="1" applyBorder="1" applyAlignment="1" applyProtection="1">
      <alignment horizontal="left"/>
      <protection hidden="1"/>
    </xf>
    <xf numFmtId="0" fontId="3" fillId="2" borderId="0" xfId="1" applyFont="1" applyFill="1" applyBorder="1" applyAlignment="1" applyProtection="1">
      <alignment horizontal="left"/>
      <protection hidden="1"/>
    </xf>
    <xf numFmtId="0" fontId="2" fillId="2" borderId="0" xfId="1" applyFont="1" applyFill="1" applyBorder="1" applyAlignment="1" applyProtection="1">
      <alignment vertical="center"/>
      <protection hidden="1"/>
    </xf>
    <xf numFmtId="0" fontId="2" fillId="2" borderId="7" xfId="1" applyFont="1" applyFill="1" applyBorder="1" applyAlignment="1" applyProtection="1">
      <alignment vertical="center"/>
      <protection hidden="1"/>
    </xf>
    <xf numFmtId="0" fontId="3" fillId="2" borderId="0" xfId="1" applyFont="1" applyFill="1" applyBorder="1" applyAlignment="1" applyProtection="1">
      <alignment horizontal="right" vertical="center"/>
      <protection hidden="1"/>
    </xf>
    <xf numFmtId="0" fontId="2" fillId="2" borderId="0" xfId="1" applyFont="1" applyFill="1" applyBorder="1" applyAlignment="1" applyProtection="1">
      <alignment horizontal="right" vertical="center"/>
      <protection hidden="1"/>
    </xf>
    <xf numFmtId="0" fontId="2" fillId="2" borderId="8" xfId="1" applyFont="1" applyFill="1" applyBorder="1" applyAlignment="1" applyProtection="1">
      <alignment vertical="center"/>
      <protection hidden="1"/>
    </xf>
    <xf numFmtId="0" fontId="3" fillId="2" borderId="0" xfId="1" applyFont="1" applyFill="1" applyBorder="1" applyAlignment="1" applyProtection="1">
      <alignment vertical="center"/>
      <protection hidden="1"/>
    </xf>
    <xf numFmtId="0" fontId="3" fillId="2" borderId="0" xfId="1" applyFont="1" applyFill="1" applyBorder="1" applyProtection="1">
      <protection hidden="1"/>
    </xf>
    <xf numFmtId="0" fontId="3" fillId="2" borderId="0" xfId="1" applyFont="1" applyFill="1" applyBorder="1" applyAlignment="1" applyProtection="1">
      <alignment horizontal="right" vertical="top"/>
      <protection hidden="1"/>
    </xf>
    <xf numFmtId="0" fontId="2" fillId="2" borderId="0" xfId="1" applyFont="1" applyFill="1" applyBorder="1" applyAlignment="1" applyProtection="1">
      <alignment horizontal="right" vertical="top"/>
      <protection hidden="1"/>
    </xf>
    <xf numFmtId="0" fontId="2" fillId="2" borderId="0" xfId="1" applyFont="1" applyFill="1" applyBorder="1" applyAlignment="1" applyProtection="1">
      <alignment vertical="top"/>
      <protection hidden="1"/>
    </xf>
    <xf numFmtId="164" fontId="2" fillId="2" borderId="0" xfId="2" applyFont="1" applyFill="1" applyBorder="1" applyAlignment="1" applyProtection="1">
      <alignment vertical="top"/>
      <protection hidden="1"/>
    </xf>
    <xf numFmtId="0" fontId="5" fillId="2" borderId="0" xfId="1" applyFont="1" applyFill="1" applyBorder="1" applyAlignment="1" applyProtection="1">
      <alignment vertical="center"/>
      <protection hidden="1"/>
    </xf>
    <xf numFmtId="0" fontId="3" fillId="2" borderId="0" xfId="1" applyFont="1" applyFill="1" applyBorder="1" applyAlignment="1" applyProtection="1">
      <alignment horizontal="left" vertical="top"/>
      <protection hidden="1"/>
    </xf>
    <xf numFmtId="0" fontId="3" fillId="2" borderId="0" xfId="1" applyFont="1" applyFill="1" applyBorder="1" applyAlignment="1" applyProtection="1">
      <alignment vertical="top" wrapText="1"/>
      <protection hidden="1"/>
    </xf>
    <xf numFmtId="0" fontId="3" fillId="2" borderId="0" xfId="1" applyFont="1" applyFill="1" applyBorder="1" applyAlignment="1" applyProtection="1">
      <alignment vertical="top"/>
      <protection hidden="1"/>
    </xf>
    <xf numFmtId="164" fontId="3" fillId="2" borderId="0" xfId="2" applyFont="1" applyFill="1" applyBorder="1" applyAlignment="1" applyProtection="1">
      <alignment vertical="top"/>
      <protection hidden="1"/>
    </xf>
    <xf numFmtId="165" fontId="3" fillId="0" borderId="0" xfId="2" applyNumberFormat="1" applyFont="1" applyFill="1" applyBorder="1" applyAlignment="1" applyProtection="1">
      <alignment horizontal="left" vertical="center"/>
      <protection hidden="1"/>
    </xf>
    <xf numFmtId="164" fontId="3" fillId="2" borderId="0" xfId="2" applyFont="1" applyFill="1" applyBorder="1" applyAlignment="1" applyProtection="1">
      <alignment horizontal="right" vertical="center"/>
      <protection hidden="1"/>
    </xf>
    <xf numFmtId="164" fontId="2" fillId="2" borderId="0" xfId="2" applyFont="1" applyFill="1" applyBorder="1" applyAlignment="1" applyProtection="1">
      <alignment horizontal="right" vertical="center"/>
      <protection hidden="1"/>
    </xf>
    <xf numFmtId="0" fontId="5" fillId="2" borderId="0" xfId="1" applyFont="1" applyFill="1" applyBorder="1" applyAlignment="1" applyProtection="1">
      <alignment vertical="center" wrapText="1"/>
      <protection hidden="1"/>
    </xf>
    <xf numFmtId="0" fontId="2" fillId="2" borderId="0" xfId="1" applyFont="1" applyFill="1" applyBorder="1" applyAlignment="1" applyProtection="1">
      <alignment vertical="center" wrapText="1"/>
      <protection hidden="1"/>
    </xf>
    <xf numFmtId="165" fontId="10" fillId="0" borderId="0" xfId="2" applyNumberFormat="1" applyFont="1" applyFill="1" applyBorder="1" applyAlignment="1" applyProtection="1">
      <alignment horizontal="right" vertical="center"/>
      <protection hidden="1"/>
    </xf>
    <xf numFmtId="0" fontId="2" fillId="0" borderId="0" xfId="1" applyFont="1" applyFill="1" applyBorder="1" applyAlignment="1" applyProtection="1">
      <alignment horizontal="left" vertical="center"/>
      <protection hidden="1"/>
    </xf>
    <xf numFmtId="164" fontId="2" fillId="0" borderId="0" xfId="2" applyFont="1" applyFill="1" applyBorder="1" applyAlignment="1" applyProtection="1">
      <alignment horizontal="left" vertical="center"/>
      <protection hidden="1"/>
    </xf>
    <xf numFmtId="2" fontId="2" fillId="2" borderId="0" xfId="1" applyNumberFormat="1" applyFont="1" applyFill="1" applyBorder="1" applyAlignment="1" applyProtection="1">
      <alignment horizontal="left" vertical="center"/>
      <protection hidden="1"/>
    </xf>
    <xf numFmtId="164" fontId="2" fillId="2" borderId="0" xfId="2" applyFont="1" applyFill="1" applyBorder="1" applyAlignment="1" applyProtection="1">
      <alignment horizontal="left" vertical="center"/>
      <protection hidden="1"/>
    </xf>
    <xf numFmtId="0" fontId="6" fillId="2" borderId="0" xfId="1" applyFont="1" applyFill="1" applyBorder="1" applyAlignment="1" applyProtection="1">
      <alignment vertical="top" wrapText="1"/>
      <protection hidden="1"/>
    </xf>
    <xf numFmtId="2" fontId="2" fillId="2" borderId="0" xfId="1" applyNumberFormat="1" applyFont="1" applyFill="1" applyBorder="1" applyAlignment="1" applyProtection="1">
      <alignment horizontal="left" vertical="top"/>
      <protection hidden="1"/>
    </xf>
    <xf numFmtId="164" fontId="3" fillId="2" borderId="0" xfId="2" applyFont="1" applyFill="1" applyBorder="1" applyAlignment="1" applyProtection="1">
      <alignment horizontal="left" vertical="top"/>
      <protection hidden="1"/>
    </xf>
    <xf numFmtId="1" fontId="10" fillId="0" borderId="0" xfId="1" applyNumberFormat="1" applyFont="1" applyFill="1" applyBorder="1" applyAlignment="1" applyProtection="1">
      <alignment horizontal="right" vertical="top"/>
      <protection hidden="1"/>
    </xf>
    <xf numFmtId="0" fontId="2" fillId="0" borderId="0" xfId="1" applyFont="1" applyFill="1" applyBorder="1" applyAlignment="1" applyProtection="1">
      <alignment horizontal="left" vertical="top"/>
      <protection hidden="1"/>
    </xf>
    <xf numFmtId="164" fontId="2" fillId="0" borderId="0" xfId="2" applyFont="1" applyFill="1" applyBorder="1" applyAlignment="1" applyProtection="1">
      <alignment horizontal="left" vertical="top"/>
      <protection hidden="1"/>
    </xf>
    <xf numFmtId="0" fontId="2" fillId="2" borderId="0" xfId="1" applyFont="1" applyFill="1" applyBorder="1" applyAlignment="1" applyProtection="1">
      <alignment horizontal="left" vertical="top"/>
      <protection hidden="1"/>
    </xf>
    <xf numFmtId="1" fontId="2" fillId="0" borderId="0" xfId="1" applyNumberFormat="1" applyFont="1" applyFill="1" applyBorder="1" applyAlignment="1" applyProtection="1">
      <alignment horizontal="right" vertical="top"/>
      <protection hidden="1"/>
    </xf>
    <xf numFmtId="1" fontId="2" fillId="0" borderId="0" xfId="1" applyNumberFormat="1" applyFont="1" applyFill="1" applyBorder="1" applyAlignment="1" applyProtection="1">
      <alignment horizontal="left" vertical="top"/>
      <protection hidden="1"/>
    </xf>
    <xf numFmtId="1" fontId="3" fillId="0" borderId="0" xfId="1" applyNumberFormat="1" applyFont="1" applyFill="1" applyBorder="1" applyAlignment="1" applyProtection="1">
      <alignment horizontal="left" vertical="top"/>
      <protection hidden="1"/>
    </xf>
    <xf numFmtId="165" fontId="2" fillId="0" borderId="0" xfId="2" applyNumberFormat="1" applyFont="1" applyFill="1" applyBorder="1" applyAlignment="1" applyProtection="1">
      <alignment horizontal="right" vertical="center"/>
      <protection hidden="1"/>
    </xf>
    <xf numFmtId="1" fontId="7" fillId="0" borderId="0" xfId="1" applyNumberFormat="1" applyFont="1" applyFill="1" applyBorder="1" applyAlignment="1" applyProtection="1">
      <alignment horizontal="right" vertical="top"/>
      <protection hidden="1"/>
    </xf>
    <xf numFmtId="0" fontId="2" fillId="2" borderId="0" xfId="1" applyFont="1" applyFill="1" applyBorder="1" applyAlignment="1" applyProtection="1">
      <alignment horizontal="right"/>
      <protection hidden="1"/>
    </xf>
    <xf numFmtId="164" fontId="2" fillId="0" borderId="0" xfId="2" applyFont="1" applyFill="1" applyBorder="1" applyProtection="1">
      <protection hidden="1"/>
    </xf>
    <xf numFmtId="1" fontId="2" fillId="2" borderId="0" xfId="1" applyNumberFormat="1" applyFont="1" applyFill="1" applyBorder="1" applyAlignment="1" applyProtection="1">
      <alignment horizontal="left" vertical="center"/>
      <protection hidden="1"/>
    </xf>
    <xf numFmtId="164" fontId="2" fillId="2" borderId="0" xfId="2" applyFont="1" applyFill="1" applyBorder="1" applyAlignment="1" applyProtection="1">
      <alignment horizontal="left" vertical="top"/>
      <protection hidden="1"/>
    </xf>
    <xf numFmtId="0" fontId="2" fillId="0" borderId="0" xfId="1" applyFont="1" applyFill="1" applyBorder="1" applyProtection="1">
      <protection hidden="1"/>
    </xf>
    <xf numFmtId="0" fontId="0" fillId="0" borderId="0" xfId="0" applyBorder="1" applyAlignment="1" applyProtection="1">
      <alignment horizontal="right"/>
      <protection hidden="1"/>
    </xf>
    <xf numFmtId="0" fontId="0" fillId="0" borderId="0" xfId="0" applyBorder="1" applyProtection="1">
      <protection hidden="1"/>
    </xf>
    <xf numFmtId="0" fontId="0" fillId="0" borderId="0" xfId="0" applyFill="1" applyBorder="1" applyProtection="1">
      <protection hidden="1"/>
    </xf>
    <xf numFmtId="164" fontId="3" fillId="0" borderId="0" xfId="2" applyFont="1" applyFill="1" applyBorder="1" applyAlignment="1" applyProtection="1">
      <alignment horizontal="left" vertical="top"/>
      <protection hidden="1"/>
    </xf>
    <xf numFmtId="164" fontId="3" fillId="2" borderId="0" xfId="2" applyFont="1" applyFill="1" applyBorder="1" applyAlignment="1" applyProtection="1">
      <alignment horizontal="left" vertical="center"/>
      <protection hidden="1"/>
    </xf>
    <xf numFmtId="165" fontId="7" fillId="0" borderId="0" xfId="2" applyNumberFormat="1" applyFont="1" applyFill="1" applyBorder="1" applyAlignment="1" applyProtection="1">
      <alignment horizontal="right" vertical="center"/>
      <protection hidden="1"/>
    </xf>
    <xf numFmtId="0" fontId="2" fillId="2" borderId="0" xfId="1" applyFont="1" applyFill="1" applyBorder="1" applyAlignment="1" applyProtection="1">
      <alignment horizontal="left" vertical="center"/>
      <protection hidden="1"/>
    </xf>
    <xf numFmtId="0" fontId="3" fillId="2" borderId="1" xfId="1" applyFont="1" applyFill="1" applyBorder="1" applyAlignment="1" applyProtection="1">
      <alignment vertical="center"/>
      <protection hidden="1"/>
    </xf>
    <xf numFmtId="0" fontId="6" fillId="2" borderId="2" xfId="1" applyFont="1" applyFill="1" applyBorder="1" applyAlignment="1" applyProtection="1">
      <alignment vertical="center" wrapText="1"/>
      <protection hidden="1"/>
    </xf>
    <xf numFmtId="0" fontId="2" fillId="2" borderId="2" xfId="1" applyFont="1" applyFill="1" applyBorder="1" applyAlignment="1" applyProtection="1">
      <alignment vertical="center"/>
      <protection hidden="1"/>
    </xf>
    <xf numFmtId="0" fontId="0" fillId="0" borderId="2" xfId="0" applyBorder="1" applyAlignment="1" applyProtection="1">
      <alignment horizontal="right"/>
      <protection hidden="1"/>
    </xf>
    <xf numFmtId="0" fontId="0" fillId="0" borderId="2" xfId="0" applyBorder="1" applyProtection="1">
      <protection hidden="1"/>
    </xf>
    <xf numFmtId="0" fontId="2" fillId="2" borderId="2" xfId="1" applyFont="1" applyFill="1" applyBorder="1" applyAlignment="1" applyProtection="1">
      <alignment horizontal="left" vertical="center"/>
      <protection hidden="1"/>
    </xf>
    <xf numFmtId="164" fontId="3" fillId="0" borderId="3" xfId="2" applyFont="1" applyFill="1" applyBorder="1" applyAlignment="1" applyProtection="1">
      <alignment horizontal="left" vertical="center"/>
      <protection hidden="1"/>
    </xf>
    <xf numFmtId="0" fontId="6" fillId="2" borderId="0" xfId="1" applyFont="1" applyFill="1" applyBorder="1" applyAlignment="1" applyProtection="1">
      <alignment vertical="center" wrapText="1"/>
      <protection hidden="1"/>
    </xf>
    <xf numFmtId="1" fontId="3" fillId="0" borderId="0" xfId="1" applyNumberFormat="1" applyFont="1" applyFill="1" applyBorder="1" applyAlignment="1" applyProtection="1">
      <alignment horizontal="right" vertical="top"/>
      <protection hidden="1"/>
    </xf>
    <xf numFmtId="164" fontId="3" fillId="2" borderId="0" xfId="2" applyFont="1" applyFill="1" applyBorder="1" applyProtection="1">
      <protection hidden="1"/>
    </xf>
    <xf numFmtId="0" fontId="5" fillId="2" borderId="0" xfId="1" applyFont="1" applyFill="1" applyBorder="1" applyProtection="1">
      <protection hidden="1"/>
    </xf>
    <xf numFmtId="44" fontId="2" fillId="2" borderId="0" xfId="1" applyNumberFormat="1" applyFont="1" applyFill="1" applyBorder="1" applyProtection="1">
      <protection hidden="1"/>
    </xf>
    <xf numFmtId="0" fontId="4" fillId="2" borderId="0" xfId="1" applyFont="1" applyFill="1" applyBorder="1" applyAlignment="1" applyProtection="1">
      <alignment wrapText="1"/>
      <protection hidden="1"/>
    </xf>
    <xf numFmtId="0" fontId="2" fillId="0" borderId="0" xfId="1" applyFont="1" applyFill="1" applyBorder="1" applyAlignment="1" applyProtection="1">
      <alignment horizontal="right"/>
      <protection hidden="1"/>
    </xf>
    <xf numFmtId="0" fontId="3" fillId="2" borderId="7" xfId="1" applyFont="1" applyFill="1" applyBorder="1" applyAlignment="1" applyProtection="1">
      <alignment vertical="center"/>
      <protection hidden="1"/>
    </xf>
    <xf numFmtId="0" fontId="3" fillId="2" borderId="2" xfId="1" applyFont="1" applyFill="1" applyBorder="1" applyAlignment="1" applyProtection="1">
      <alignment vertical="center" wrapText="1"/>
      <protection hidden="1"/>
    </xf>
    <xf numFmtId="0" fontId="3" fillId="2" borderId="2" xfId="1" applyFont="1" applyFill="1" applyBorder="1" applyAlignment="1" applyProtection="1">
      <alignment vertical="center"/>
      <protection hidden="1"/>
    </xf>
    <xf numFmtId="0" fontId="3" fillId="0" borderId="2" xfId="1" applyFont="1" applyFill="1" applyBorder="1" applyAlignment="1" applyProtection="1">
      <alignment horizontal="center" vertical="center"/>
      <protection hidden="1"/>
    </xf>
    <xf numFmtId="0" fontId="3" fillId="0" borderId="2" xfId="1" applyFont="1" applyFill="1" applyBorder="1" applyAlignment="1" applyProtection="1">
      <alignment vertical="center"/>
      <protection hidden="1"/>
    </xf>
    <xf numFmtId="164" fontId="3" fillId="0" borderId="2" xfId="2" applyFont="1" applyFill="1" applyBorder="1" applyAlignment="1" applyProtection="1">
      <alignment vertical="center"/>
      <protection hidden="1"/>
    </xf>
    <xf numFmtId="1" fontId="3" fillId="2" borderId="2" xfId="1" applyNumberFormat="1" applyFont="1" applyFill="1" applyBorder="1" applyAlignment="1" applyProtection="1">
      <alignment vertical="center"/>
      <protection hidden="1"/>
    </xf>
    <xf numFmtId="166" fontId="11" fillId="5" borderId="3" xfId="2" applyNumberFormat="1" applyFont="1" applyFill="1" applyBorder="1" applyAlignment="1" applyProtection="1">
      <alignment horizontal="center" vertical="center"/>
      <protection hidden="1"/>
    </xf>
    <xf numFmtId="0" fontId="3" fillId="2" borderId="8" xfId="1" applyFont="1" applyFill="1" applyBorder="1" applyAlignment="1" applyProtection="1">
      <alignment vertical="center"/>
      <protection hidden="1"/>
    </xf>
    <xf numFmtId="0" fontId="3" fillId="2" borderId="0" xfId="1" applyFont="1" applyFill="1" applyBorder="1" applyAlignment="1" applyProtection="1">
      <alignment vertical="center" wrapText="1"/>
      <protection hidden="1"/>
    </xf>
    <xf numFmtId="0" fontId="3" fillId="0" borderId="0" xfId="1" applyFont="1" applyFill="1" applyBorder="1" applyAlignment="1" applyProtection="1">
      <alignment horizontal="center" vertical="center"/>
      <protection hidden="1"/>
    </xf>
    <xf numFmtId="0" fontId="3" fillId="0" borderId="0" xfId="1" applyFont="1" applyFill="1" applyBorder="1" applyAlignment="1" applyProtection="1">
      <alignment vertical="center"/>
      <protection hidden="1"/>
    </xf>
    <xf numFmtId="164" fontId="3" fillId="0" borderId="0" xfId="2" applyFont="1" applyFill="1" applyBorder="1" applyAlignment="1" applyProtection="1">
      <alignment vertical="center"/>
      <protection hidden="1"/>
    </xf>
    <xf numFmtId="1" fontId="3" fillId="2" borderId="0" xfId="1" applyNumberFormat="1" applyFont="1" applyFill="1" applyBorder="1" applyAlignment="1" applyProtection="1">
      <alignment vertical="center"/>
      <protection hidden="1"/>
    </xf>
    <xf numFmtId="166" fontId="3" fillId="0" borderId="0" xfId="2" applyNumberFormat="1" applyFont="1" applyFill="1" applyBorder="1" applyAlignment="1" applyProtection="1">
      <alignment horizontal="center" vertical="center"/>
      <protection hidden="1"/>
    </xf>
    <xf numFmtId="0" fontId="2" fillId="2" borderId="9" xfId="1" applyFont="1" applyFill="1" applyBorder="1" applyProtection="1">
      <protection hidden="1"/>
    </xf>
    <xf numFmtId="0" fontId="2" fillId="2" borderId="10" xfId="1" applyFont="1" applyFill="1" applyBorder="1" applyProtection="1">
      <protection hidden="1"/>
    </xf>
    <xf numFmtId="0" fontId="2" fillId="2" borderId="10" xfId="1" applyFont="1" applyFill="1" applyBorder="1" applyAlignment="1" applyProtection="1">
      <alignment horizontal="center"/>
      <protection hidden="1"/>
    </xf>
    <xf numFmtId="164" fontId="2" fillId="2" borderId="10" xfId="2" applyFont="1" applyFill="1" applyBorder="1" applyProtection="1">
      <protection hidden="1"/>
    </xf>
    <xf numFmtId="0" fontId="2" fillId="2" borderId="11" xfId="1" applyFont="1" applyFill="1" applyBorder="1" applyProtection="1">
      <protection hidden="1"/>
    </xf>
    <xf numFmtId="0" fontId="9" fillId="5" borderId="1" xfId="1" applyFont="1" applyFill="1" applyBorder="1" applyAlignment="1" applyProtection="1">
      <alignment horizontal="left" vertical="center"/>
      <protection hidden="1"/>
    </xf>
    <xf numFmtId="0" fontId="9" fillId="5" borderId="2" xfId="1" applyFont="1" applyFill="1" applyBorder="1" applyAlignment="1" applyProtection="1">
      <alignment horizontal="left" vertical="center"/>
      <protection hidden="1"/>
    </xf>
    <xf numFmtId="0" fontId="9" fillId="5" borderId="3" xfId="1" applyFont="1" applyFill="1" applyBorder="1" applyAlignment="1" applyProtection="1">
      <alignment horizontal="left" vertical="center"/>
      <protection hidden="1"/>
    </xf>
    <xf numFmtId="0" fontId="2" fillId="4" borderId="0" xfId="1" applyFont="1" applyFill="1" applyBorder="1" applyAlignment="1" applyProtection="1">
      <alignment horizontal="center" vertical="center"/>
      <protection locked="0"/>
    </xf>
    <xf numFmtId="0" fontId="2" fillId="4" borderId="0" xfId="1" applyFont="1" applyFill="1" applyBorder="1" applyAlignment="1" applyProtection="1">
      <alignment horizontal="center"/>
      <protection locked="0"/>
    </xf>
    <xf numFmtId="0" fontId="2" fillId="3" borderId="0" xfId="1" applyFont="1" applyFill="1" applyBorder="1" applyAlignment="1" applyProtection="1">
      <alignment horizontal="left" vertical="top" wrapText="1"/>
      <protection hidden="1"/>
    </xf>
  </cellXfs>
  <cellStyles count="3">
    <cellStyle name="Euro" xfId="2" xr:uid="{00000000-0005-0000-0000-000000000000}"/>
    <cellStyle name="Standaard" xfId="0" builtinId="0"/>
    <cellStyle name="Standa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30FA-D629-459C-A0D5-266CBDBDD291}">
  <sheetPr>
    <pageSetUpPr fitToPage="1"/>
  </sheetPr>
  <dimension ref="A1:Q86"/>
  <sheetViews>
    <sheetView tabSelected="1" zoomScaleNormal="100" workbookViewId="0">
      <selection activeCell="R13" sqref="R13"/>
    </sheetView>
  </sheetViews>
  <sheetFormatPr defaultRowHeight="13.2" x14ac:dyDescent="0.25"/>
  <cols>
    <col min="1" max="4" width="3.109375" style="6" customWidth="1"/>
    <col min="5" max="5" width="49.77734375" style="6" customWidth="1"/>
    <col min="6" max="6" width="8.88671875" style="6"/>
    <col min="7" max="7" width="9.6640625" style="6" customWidth="1"/>
    <col min="8" max="8" width="11" style="6" customWidth="1"/>
    <col min="9" max="9" width="11.44140625" style="6" customWidth="1"/>
    <col min="10" max="10" width="3.88671875" style="6" customWidth="1"/>
    <col min="11" max="11" width="14.6640625" style="6" customWidth="1"/>
    <col min="12" max="12" width="14.77734375" style="6" customWidth="1"/>
    <col min="13" max="13" width="16.6640625" style="6" customWidth="1"/>
    <col min="14" max="14" width="8.88671875" style="6"/>
    <col min="15" max="15" width="16.5546875" style="6" customWidth="1"/>
    <col min="16" max="16" width="3.88671875" style="6" customWidth="1"/>
    <col min="17" max="17" width="4.5546875" style="6" customWidth="1"/>
    <col min="18" max="16384" width="8.88671875" style="6"/>
  </cols>
  <sheetData>
    <row r="1" spans="1:17" ht="14.4" thickBot="1" x14ac:dyDescent="0.35">
      <c r="A1" s="3"/>
      <c r="B1" s="3"/>
      <c r="C1" s="3"/>
      <c r="D1" s="3"/>
      <c r="E1" s="3"/>
      <c r="F1" s="3"/>
      <c r="G1" s="3"/>
      <c r="H1" s="4"/>
      <c r="I1" s="4"/>
      <c r="J1" s="3"/>
      <c r="K1" s="5"/>
      <c r="L1" s="5"/>
      <c r="M1" s="5"/>
      <c r="N1" s="3"/>
      <c r="O1" s="5"/>
      <c r="P1" s="3"/>
      <c r="Q1" s="3"/>
    </row>
    <row r="2" spans="1:17" ht="13.8" x14ac:dyDescent="0.3">
      <c r="A2" s="3"/>
      <c r="B2" s="7"/>
      <c r="C2" s="8"/>
      <c r="D2" s="8"/>
      <c r="E2" s="8"/>
      <c r="F2" s="8"/>
      <c r="G2" s="8"/>
      <c r="H2" s="9"/>
      <c r="I2" s="9"/>
      <c r="J2" s="8"/>
      <c r="K2" s="10"/>
      <c r="L2" s="10"/>
      <c r="M2" s="10"/>
      <c r="N2" s="8"/>
      <c r="O2" s="10"/>
      <c r="P2" s="11"/>
      <c r="Q2" s="3"/>
    </row>
    <row r="3" spans="1:17" ht="18" x14ac:dyDescent="0.3">
      <c r="A3" s="3"/>
      <c r="B3" s="12"/>
      <c r="C3" s="100" t="s">
        <v>49</v>
      </c>
      <c r="D3" s="101"/>
      <c r="E3" s="101"/>
      <c r="F3" s="101"/>
      <c r="G3" s="101"/>
      <c r="H3" s="101"/>
      <c r="I3" s="101"/>
      <c r="J3" s="101"/>
      <c r="K3" s="101"/>
      <c r="L3" s="101"/>
      <c r="M3" s="101"/>
      <c r="N3" s="101"/>
      <c r="O3" s="102"/>
      <c r="P3" s="13"/>
      <c r="Q3" s="3"/>
    </row>
    <row r="4" spans="1:17" ht="13.8" x14ac:dyDescent="0.3">
      <c r="A4" s="3"/>
      <c r="B4" s="12"/>
      <c r="C4" s="3"/>
      <c r="D4" s="3"/>
      <c r="E4" s="3"/>
      <c r="F4" s="3"/>
      <c r="G4" s="3"/>
      <c r="H4" s="4"/>
      <c r="I4" s="4"/>
      <c r="J4" s="3"/>
      <c r="K4" s="5"/>
      <c r="L4" s="5"/>
      <c r="M4" s="5"/>
      <c r="N4" s="3"/>
      <c r="O4" s="5"/>
      <c r="P4" s="13"/>
      <c r="Q4" s="3"/>
    </row>
    <row r="5" spans="1:17" ht="13.8" x14ac:dyDescent="0.3">
      <c r="A5" s="3"/>
      <c r="B5" s="12"/>
      <c r="C5" s="3"/>
      <c r="D5" s="3"/>
      <c r="E5" s="14" t="s">
        <v>0</v>
      </c>
      <c r="F5" s="3"/>
      <c r="G5" s="3"/>
      <c r="H5" s="4"/>
      <c r="I5" s="4"/>
      <c r="J5" s="3"/>
      <c r="K5" s="5"/>
      <c r="L5" s="5"/>
      <c r="M5" s="5"/>
      <c r="N5" s="3"/>
      <c r="O5" s="5"/>
      <c r="P5" s="13"/>
      <c r="Q5" s="3"/>
    </row>
    <row r="6" spans="1:17" ht="13.8" x14ac:dyDescent="0.3">
      <c r="A6" s="3"/>
      <c r="B6" s="12"/>
      <c r="C6" s="15"/>
      <c r="D6" s="3"/>
      <c r="E6" s="3"/>
      <c r="F6" s="3"/>
      <c r="G6" s="3"/>
      <c r="H6" s="3"/>
      <c r="I6" s="3"/>
      <c r="J6" s="3"/>
      <c r="K6" s="5"/>
      <c r="L6" s="5"/>
      <c r="M6" s="5"/>
      <c r="N6" s="3"/>
      <c r="O6" s="5"/>
      <c r="P6" s="13"/>
      <c r="Q6" s="3"/>
    </row>
    <row r="7" spans="1:17" ht="13.8" x14ac:dyDescent="0.25">
      <c r="A7" s="16"/>
      <c r="B7" s="17"/>
      <c r="C7" s="16"/>
      <c r="D7" s="16"/>
      <c r="E7" s="18" t="s">
        <v>1</v>
      </c>
      <c r="F7" s="19"/>
      <c r="G7" s="16"/>
      <c r="H7" s="103"/>
      <c r="I7" s="103"/>
      <c r="J7" s="103"/>
      <c r="K7" s="103"/>
      <c r="L7" s="103"/>
      <c r="M7" s="103"/>
      <c r="N7" s="103"/>
      <c r="O7" s="103"/>
      <c r="P7" s="20"/>
      <c r="Q7" s="21"/>
    </row>
    <row r="8" spans="1:17" ht="13.8" x14ac:dyDescent="0.3">
      <c r="A8" s="3"/>
      <c r="B8" s="12"/>
      <c r="C8" s="3"/>
      <c r="D8" s="3"/>
      <c r="E8" s="22"/>
      <c r="F8" s="3"/>
      <c r="G8" s="3"/>
      <c r="H8" s="4"/>
      <c r="I8" s="4"/>
      <c r="J8" s="3"/>
      <c r="K8" s="5"/>
      <c r="L8" s="5"/>
      <c r="M8" s="5"/>
      <c r="N8" s="3"/>
      <c r="O8" s="5"/>
      <c r="P8" s="13"/>
      <c r="Q8" s="3"/>
    </row>
    <row r="9" spans="1:17" ht="13.8" x14ac:dyDescent="0.25">
      <c r="A9" s="16"/>
      <c r="B9" s="17"/>
      <c r="C9" s="16"/>
      <c r="D9" s="16"/>
      <c r="E9" s="18" t="s">
        <v>2</v>
      </c>
      <c r="F9" s="19"/>
      <c r="G9" s="16"/>
      <c r="H9" s="103"/>
      <c r="I9" s="103"/>
      <c r="J9" s="103"/>
      <c r="K9" s="103"/>
      <c r="L9" s="103"/>
      <c r="M9" s="103"/>
      <c r="N9" s="103"/>
      <c r="O9" s="103"/>
      <c r="P9" s="20"/>
      <c r="Q9" s="16"/>
    </row>
    <row r="10" spans="1:17" ht="13.8" x14ac:dyDescent="0.3">
      <c r="A10" s="3"/>
      <c r="B10" s="12"/>
      <c r="C10" s="3"/>
      <c r="D10" s="3"/>
      <c r="E10" s="22"/>
      <c r="F10" s="3"/>
      <c r="G10" s="3"/>
      <c r="H10" s="4"/>
      <c r="I10" s="4"/>
      <c r="J10" s="3"/>
      <c r="K10" s="5"/>
      <c r="L10" s="5"/>
      <c r="M10" s="5"/>
      <c r="N10" s="3"/>
      <c r="O10" s="5"/>
      <c r="P10" s="13"/>
      <c r="Q10" s="3"/>
    </row>
    <row r="11" spans="1:17" ht="37.200000000000003" customHeight="1" x14ac:dyDescent="0.3">
      <c r="A11" s="3"/>
      <c r="B11" s="12"/>
      <c r="C11" s="3"/>
      <c r="D11" s="3"/>
      <c r="E11" s="23" t="s">
        <v>3</v>
      </c>
      <c r="F11" s="24"/>
      <c r="G11" s="3"/>
      <c r="H11" s="104"/>
      <c r="I11" s="104"/>
      <c r="J11" s="104"/>
      <c r="K11" s="104"/>
      <c r="L11" s="104"/>
      <c r="M11" s="104"/>
      <c r="N11" s="104"/>
      <c r="O11" s="104"/>
      <c r="P11" s="13"/>
      <c r="Q11" s="3"/>
    </row>
    <row r="12" spans="1:17" ht="13.8" x14ac:dyDescent="0.3">
      <c r="A12" s="3"/>
      <c r="B12" s="12"/>
      <c r="C12" s="3"/>
      <c r="D12" s="3"/>
      <c r="E12" s="3"/>
      <c r="F12" s="3"/>
      <c r="G12" s="3"/>
      <c r="H12" s="4"/>
      <c r="I12" s="4"/>
      <c r="J12" s="3"/>
      <c r="K12" s="5"/>
      <c r="L12" s="5"/>
      <c r="M12" s="5"/>
      <c r="N12" s="3"/>
      <c r="O12" s="5"/>
      <c r="P12" s="13"/>
      <c r="Q12" s="3"/>
    </row>
    <row r="13" spans="1:17" ht="13.8" x14ac:dyDescent="0.3">
      <c r="A13" s="3"/>
      <c r="B13" s="12"/>
      <c r="C13" s="3"/>
      <c r="D13" s="3"/>
      <c r="E13" s="22" t="s">
        <v>58</v>
      </c>
      <c r="F13" s="25"/>
      <c r="G13" s="25"/>
      <c r="H13" s="4"/>
      <c r="I13" s="4"/>
      <c r="J13" s="25"/>
      <c r="K13" s="26"/>
      <c r="L13" s="26"/>
      <c r="M13" s="26"/>
      <c r="N13" s="25"/>
      <c r="O13" s="26"/>
      <c r="P13" s="13"/>
      <c r="Q13" s="3"/>
    </row>
    <row r="14" spans="1:17" ht="13.8" x14ac:dyDescent="0.25">
      <c r="A14" s="16"/>
      <c r="B14" s="17"/>
      <c r="C14" s="16"/>
      <c r="D14" s="16"/>
      <c r="E14" s="16"/>
      <c r="F14" s="27"/>
      <c r="G14" s="16"/>
      <c r="H14" s="28" t="s">
        <v>4</v>
      </c>
      <c r="I14" s="29"/>
      <c r="J14" s="30"/>
      <c r="K14" s="31" t="s">
        <v>5</v>
      </c>
      <c r="L14" s="31" t="s">
        <v>56</v>
      </c>
      <c r="M14" s="31" t="s">
        <v>6</v>
      </c>
      <c r="N14" s="30" t="s">
        <v>7</v>
      </c>
      <c r="O14" s="31" t="s">
        <v>8</v>
      </c>
      <c r="P14" s="20"/>
      <c r="Q14" s="16"/>
    </row>
    <row r="15" spans="1:17" ht="13.8" x14ac:dyDescent="0.25">
      <c r="A15" s="16"/>
      <c r="B15" s="17"/>
      <c r="C15" s="16"/>
      <c r="D15" s="16"/>
      <c r="E15" s="21" t="s">
        <v>9</v>
      </c>
      <c r="F15" s="27"/>
      <c r="G15" s="32"/>
      <c r="H15" s="18" t="s">
        <v>50</v>
      </c>
      <c r="I15" s="18" t="s">
        <v>51</v>
      </c>
      <c r="J15" s="19"/>
      <c r="K15" s="33" t="s">
        <v>55</v>
      </c>
      <c r="L15" s="33" t="s">
        <v>57</v>
      </c>
      <c r="M15" s="34"/>
      <c r="N15" s="19"/>
      <c r="O15" s="34"/>
      <c r="P15" s="20"/>
      <c r="Q15" s="16"/>
    </row>
    <row r="16" spans="1:17" ht="13.8" x14ac:dyDescent="0.25">
      <c r="A16" s="16"/>
      <c r="B16" s="17"/>
      <c r="C16" s="16"/>
      <c r="D16" s="16"/>
      <c r="E16" s="35" t="s">
        <v>10</v>
      </c>
      <c r="F16" s="36"/>
      <c r="G16" s="16" t="s">
        <v>11</v>
      </c>
      <c r="H16" s="37">
        <v>151</v>
      </c>
      <c r="I16" s="37">
        <v>200</v>
      </c>
      <c r="J16" s="38" t="s">
        <v>42</v>
      </c>
      <c r="K16" s="1">
        <v>0</v>
      </c>
      <c r="L16" s="1">
        <v>0</v>
      </c>
      <c r="M16" s="39">
        <f>((H16+I16)/2)*(K16+L16)</f>
        <v>0</v>
      </c>
      <c r="N16" s="40">
        <v>0.6</v>
      </c>
      <c r="O16" s="41">
        <f>M16*N16</f>
        <v>0</v>
      </c>
      <c r="P16" s="20"/>
      <c r="Q16" s="21"/>
    </row>
    <row r="17" spans="1:17" ht="13.8" x14ac:dyDescent="0.25">
      <c r="A17" s="16"/>
      <c r="B17" s="17"/>
      <c r="C17" s="16"/>
      <c r="D17" s="16"/>
      <c r="E17" s="36" t="s">
        <v>12</v>
      </c>
      <c r="F17" s="36"/>
      <c r="G17" s="16" t="s">
        <v>13</v>
      </c>
      <c r="H17" s="37">
        <v>101</v>
      </c>
      <c r="I17" s="37">
        <v>150</v>
      </c>
      <c r="J17" s="38"/>
      <c r="K17" s="1">
        <v>0</v>
      </c>
      <c r="L17" s="1">
        <v>0</v>
      </c>
      <c r="M17" s="39">
        <f t="shared" ref="M17:M19" si="0">((H17+I17)/2)*(K17+L17)</f>
        <v>0</v>
      </c>
      <c r="N17" s="40">
        <v>1</v>
      </c>
      <c r="O17" s="41">
        <f t="shared" ref="O17:O19" si="1">M17*N17</f>
        <v>0</v>
      </c>
      <c r="P17" s="20"/>
      <c r="Q17" s="16"/>
    </row>
    <row r="18" spans="1:17" ht="13.8" x14ac:dyDescent="0.25">
      <c r="A18" s="16"/>
      <c r="B18" s="17"/>
      <c r="C18" s="16"/>
      <c r="D18" s="16"/>
      <c r="E18" s="2" t="s">
        <v>14</v>
      </c>
      <c r="F18" s="36"/>
      <c r="G18" s="16" t="s">
        <v>15</v>
      </c>
      <c r="H18" s="37">
        <v>51</v>
      </c>
      <c r="I18" s="37">
        <v>100</v>
      </c>
      <c r="J18" s="38"/>
      <c r="K18" s="1">
        <v>0</v>
      </c>
      <c r="L18" s="1">
        <v>0</v>
      </c>
      <c r="M18" s="39">
        <f t="shared" si="0"/>
        <v>0</v>
      </c>
      <c r="N18" s="40">
        <v>0.3</v>
      </c>
      <c r="O18" s="41">
        <f t="shared" si="1"/>
        <v>0</v>
      </c>
      <c r="P18" s="20"/>
      <c r="Q18" s="16"/>
    </row>
    <row r="19" spans="1:17" ht="13.8" x14ac:dyDescent="0.3">
      <c r="A19" s="3"/>
      <c r="B19" s="12"/>
      <c r="C19" s="3"/>
      <c r="D19" s="3"/>
      <c r="E19" s="2" t="s">
        <v>54</v>
      </c>
      <c r="F19" s="42"/>
      <c r="G19" s="16" t="s">
        <v>16</v>
      </c>
      <c r="H19" s="37">
        <v>1</v>
      </c>
      <c r="I19" s="37">
        <v>50</v>
      </c>
      <c r="J19" s="38"/>
      <c r="K19" s="1">
        <v>0</v>
      </c>
      <c r="L19" s="1">
        <v>0</v>
      </c>
      <c r="M19" s="39">
        <f t="shared" si="0"/>
        <v>0</v>
      </c>
      <c r="N19" s="43">
        <v>0.1</v>
      </c>
      <c r="O19" s="41">
        <f t="shared" si="1"/>
        <v>0</v>
      </c>
      <c r="P19" s="13"/>
      <c r="Q19" s="3"/>
    </row>
    <row r="20" spans="1:17" ht="13.8" x14ac:dyDescent="0.3">
      <c r="A20" s="3"/>
      <c r="B20" s="12"/>
      <c r="C20" s="3"/>
      <c r="D20" s="3"/>
      <c r="E20" s="3"/>
      <c r="F20" s="42"/>
      <c r="G20" s="16"/>
      <c r="H20" s="37"/>
      <c r="I20" s="37"/>
      <c r="J20" s="38"/>
      <c r="K20" s="39"/>
      <c r="L20" s="39"/>
      <c r="M20" s="39"/>
      <c r="N20" s="43"/>
      <c r="O20" s="44">
        <f>SUM(O16:O19)/2</f>
        <v>0</v>
      </c>
      <c r="P20" s="13"/>
      <c r="Q20" s="3"/>
    </row>
    <row r="21" spans="1:17" ht="13.8" x14ac:dyDescent="0.3">
      <c r="A21" s="3"/>
      <c r="B21" s="12"/>
      <c r="C21" s="3"/>
      <c r="D21" s="3"/>
      <c r="E21" s="42"/>
      <c r="F21" s="42"/>
      <c r="G21" s="25"/>
      <c r="H21" s="45"/>
      <c r="I21" s="45"/>
      <c r="J21" s="46"/>
      <c r="K21" s="47"/>
      <c r="L21" s="47"/>
      <c r="M21" s="47"/>
      <c r="N21" s="48"/>
      <c r="O21" s="3"/>
      <c r="P21" s="13"/>
      <c r="Q21" s="3"/>
    </row>
    <row r="22" spans="1:17" ht="13.8" x14ac:dyDescent="0.3">
      <c r="A22" s="3"/>
      <c r="B22" s="12"/>
      <c r="C22" s="3"/>
      <c r="D22" s="3"/>
      <c r="E22" s="35" t="s">
        <v>17</v>
      </c>
      <c r="F22" s="36"/>
      <c r="G22" s="16" t="s">
        <v>11</v>
      </c>
      <c r="H22" s="37">
        <v>106</v>
      </c>
      <c r="I22" s="37">
        <v>140</v>
      </c>
      <c r="J22" s="38" t="s">
        <v>42</v>
      </c>
      <c r="K22" s="1">
        <v>0</v>
      </c>
      <c r="L22" s="1">
        <v>0</v>
      </c>
      <c r="M22" s="39">
        <f>((H22+I22)/2)*(K22+L22)</f>
        <v>0</v>
      </c>
      <c r="N22" s="40">
        <v>0.1</v>
      </c>
      <c r="O22" s="41">
        <f>M22*N22</f>
        <v>0</v>
      </c>
      <c r="P22" s="13"/>
      <c r="Q22" s="3"/>
    </row>
    <row r="23" spans="1:17" ht="13.8" x14ac:dyDescent="0.3">
      <c r="A23" s="3"/>
      <c r="B23" s="12"/>
      <c r="C23" s="3"/>
      <c r="D23" s="3"/>
      <c r="E23" s="36" t="s">
        <v>18</v>
      </c>
      <c r="F23" s="36"/>
      <c r="G23" s="16" t="s">
        <v>13</v>
      </c>
      <c r="H23" s="37">
        <v>71</v>
      </c>
      <c r="I23" s="37">
        <v>105</v>
      </c>
      <c r="J23" s="38"/>
      <c r="K23" s="1">
        <v>0</v>
      </c>
      <c r="L23" s="1">
        <v>0</v>
      </c>
      <c r="M23" s="39">
        <f t="shared" ref="M23:M25" si="2">((H23+I23)/2)*(K23+L23)</f>
        <v>0</v>
      </c>
      <c r="N23" s="40">
        <v>0.3</v>
      </c>
      <c r="O23" s="41">
        <f t="shared" ref="O23:O25" si="3">M23*N23</f>
        <v>0</v>
      </c>
      <c r="P23" s="13"/>
      <c r="Q23" s="3"/>
    </row>
    <row r="24" spans="1:17" ht="13.8" x14ac:dyDescent="0.3">
      <c r="A24" s="3"/>
      <c r="B24" s="12"/>
      <c r="C24" s="3"/>
      <c r="D24" s="3"/>
      <c r="E24" s="2" t="s">
        <v>14</v>
      </c>
      <c r="F24" s="36"/>
      <c r="G24" s="16" t="s">
        <v>15</v>
      </c>
      <c r="H24" s="37">
        <v>36</v>
      </c>
      <c r="I24" s="37">
        <v>70</v>
      </c>
      <c r="J24" s="38"/>
      <c r="K24" s="1">
        <v>0</v>
      </c>
      <c r="L24" s="1">
        <v>0</v>
      </c>
      <c r="M24" s="39">
        <f t="shared" si="2"/>
        <v>0</v>
      </c>
      <c r="N24" s="40">
        <v>0.6</v>
      </c>
      <c r="O24" s="41">
        <f t="shared" si="3"/>
        <v>0</v>
      </c>
      <c r="P24" s="13"/>
      <c r="Q24" s="3"/>
    </row>
    <row r="25" spans="1:17" ht="13.8" x14ac:dyDescent="0.3">
      <c r="A25" s="3"/>
      <c r="B25" s="12"/>
      <c r="C25" s="3"/>
      <c r="D25" s="3"/>
      <c r="E25" s="2" t="s">
        <v>54</v>
      </c>
      <c r="F25" s="42"/>
      <c r="G25" s="16" t="s">
        <v>16</v>
      </c>
      <c r="H25" s="37">
        <v>1</v>
      </c>
      <c r="I25" s="37">
        <v>35</v>
      </c>
      <c r="J25" s="38"/>
      <c r="K25" s="1">
        <v>0</v>
      </c>
      <c r="L25" s="1">
        <v>0</v>
      </c>
      <c r="M25" s="39">
        <f t="shared" si="2"/>
        <v>0</v>
      </c>
      <c r="N25" s="43">
        <v>1</v>
      </c>
      <c r="O25" s="41">
        <f t="shared" si="3"/>
        <v>0</v>
      </c>
      <c r="P25" s="13"/>
      <c r="Q25" s="3"/>
    </row>
    <row r="26" spans="1:17" ht="13.8" x14ac:dyDescent="0.3">
      <c r="A26" s="3"/>
      <c r="B26" s="12"/>
      <c r="C26" s="3"/>
      <c r="D26" s="3"/>
      <c r="E26" s="3"/>
      <c r="F26" s="42"/>
      <c r="G26" s="16"/>
      <c r="H26" s="37"/>
      <c r="I26" s="37"/>
      <c r="J26" s="38"/>
      <c r="K26" s="39"/>
      <c r="L26" s="39"/>
      <c r="M26" s="39"/>
      <c r="N26" s="43"/>
      <c r="O26" s="44">
        <f>SUM(O22:O25)/2</f>
        <v>0</v>
      </c>
      <c r="P26" s="13"/>
      <c r="Q26" s="3"/>
    </row>
    <row r="27" spans="1:17" ht="13.8" x14ac:dyDescent="0.3">
      <c r="A27" s="3"/>
      <c r="B27" s="12"/>
      <c r="C27" s="3"/>
      <c r="D27" s="3"/>
      <c r="E27" s="42"/>
      <c r="F27" s="42"/>
      <c r="G27" s="25"/>
      <c r="H27" s="45"/>
      <c r="I27" s="45"/>
      <c r="J27" s="46"/>
      <c r="K27" s="47"/>
      <c r="L27" s="47"/>
      <c r="M27" s="47"/>
      <c r="N27" s="48"/>
      <c r="O27" s="3"/>
      <c r="P27" s="13"/>
      <c r="Q27" s="3"/>
    </row>
    <row r="28" spans="1:17" ht="13.8" x14ac:dyDescent="0.3">
      <c r="A28" s="3"/>
      <c r="B28" s="12"/>
      <c r="C28" s="3"/>
      <c r="D28" s="3"/>
      <c r="E28" s="35" t="s">
        <v>19</v>
      </c>
      <c r="F28" s="36"/>
      <c r="G28" s="16" t="s">
        <v>11</v>
      </c>
      <c r="H28" s="37">
        <v>501</v>
      </c>
      <c r="I28" s="37">
        <v>700</v>
      </c>
      <c r="J28" s="38" t="s">
        <v>42</v>
      </c>
      <c r="K28" s="1">
        <v>0</v>
      </c>
      <c r="L28" s="1">
        <v>0</v>
      </c>
      <c r="M28" s="39">
        <f>((H28+I28)/2)*(K28+L28)</f>
        <v>0</v>
      </c>
      <c r="N28" s="40">
        <v>0.1</v>
      </c>
      <c r="O28" s="41">
        <f>M28*N28</f>
        <v>0</v>
      </c>
      <c r="P28" s="13"/>
      <c r="Q28" s="3"/>
    </row>
    <row r="29" spans="1:17" ht="13.8" x14ac:dyDescent="0.3">
      <c r="A29" s="3"/>
      <c r="B29" s="12"/>
      <c r="C29" s="3"/>
      <c r="D29" s="3"/>
      <c r="E29" s="36" t="s">
        <v>20</v>
      </c>
      <c r="F29" s="36"/>
      <c r="G29" s="16" t="s">
        <v>13</v>
      </c>
      <c r="H29" s="37">
        <v>401</v>
      </c>
      <c r="I29" s="37">
        <v>500</v>
      </c>
      <c r="J29" s="38"/>
      <c r="K29" s="1">
        <v>0</v>
      </c>
      <c r="L29" s="1">
        <v>0</v>
      </c>
      <c r="M29" s="39">
        <f t="shared" ref="M29:M31" si="4">((H29+I29)/2)*(K29+L29)</f>
        <v>0</v>
      </c>
      <c r="N29" s="40">
        <v>0.4</v>
      </c>
      <c r="O29" s="41">
        <f t="shared" ref="O29:O31" si="5">M29*N29</f>
        <v>0</v>
      </c>
      <c r="P29" s="13"/>
      <c r="Q29" s="3"/>
    </row>
    <row r="30" spans="1:17" ht="13.8" x14ac:dyDescent="0.3">
      <c r="A30" s="3"/>
      <c r="B30" s="12"/>
      <c r="C30" s="3"/>
      <c r="D30" s="3"/>
      <c r="E30" s="2" t="s">
        <v>14</v>
      </c>
      <c r="F30" s="36"/>
      <c r="G30" s="16" t="s">
        <v>15</v>
      </c>
      <c r="H30" s="37">
        <v>301</v>
      </c>
      <c r="I30" s="37">
        <v>400</v>
      </c>
      <c r="J30" s="38"/>
      <c r="K30" s="1">
        <v>0</v>
      </c>
      <c r="L30" s="1">
        <v>0</v>
      </c>
      <c r="M30" s="39">
        <f t="shared" si="4"/>
        <v>0</v>
      </c>
      <c r="N30" s="40">
        <v>1</v>
      </c>
      <c r="O30" s="41">
        <f t="shared" si="5"/>
        <v>0</v>
      </c>
      <c r="P30" s="13"/>
      <c r="Q30" s="3"/>
    </row>
    <row r="31" spans="1:17" ht="13.8" x14ac:dyDescent="0.3">
      <c r="A31" s="3"/>
      <c r="B31" s="12"/>
      <c r="C31" s="3"/>
      <c r="D31" s="3"/>
      <c r="E31" s="2" t="s">
        <v>54</v>
      </c>
      <c r="F31" s="42"/>
      <c r="G31" s="16" t="s">
        <v>16</v>
      </c>
      <c r="H31" s="37">
        <v>150</v>
      </c>
      <c r="I31" s="37">
        <v>300</v>
      </c>
      <c r="J31" s="38"/>
      <c r="K31" s="1">
        <v>0</v>
      </c>
      <c r="L31" s="1">
        <v>0</v>
      </c>
      <c r="M31" s="39">
        <f t="shared" si="4"/>
        <v>0</v>
      </c>
      <c r="N31" s="43">
        <v>0.5</v>
      </c>
      <c r="O31" s="41">
        <f t="shared" si="5"/>
        <v>0</v>
      </c>
      <c r="P31" s="13"/>
      <c r="Q31" s="3"/>
    </row>
    <row r="32" spans="1:17" ht="13.8" x14ac:dyDescent="0.3">
      <c r="A32" s="3"/>
      <c r="B32" s="12"/>
      <c r="C32" s="3"/>
      <c r="D32" s="3"/>
      <c r="E32" s="3"/>
      <c r="F32" s="42"/>
      <c r="G32" s="16"/>
      <c r="H32" s="37"/>
      <c r="I32" s="37"/>
      <c r="J32" s="38"/>
      <c r="K32" s="39"/>
      <c r="L32" s="39"/>
      <c r="M32" s="39"/>
      <c r="N32" s="43"/>
      <c r="O32" s="44">
        <f>SUM(O28:O31)/2</f>
        <v>0</v>
      </c>
      <c r="P32" s="13"/>
      <c r="Q32" s="3"/>
    </row>
    <row r="33" spans="1:17" ht="13.8" x14ac:dyDescent="0.3">
      <c r="A33" s="3"/>
      <c r="B33" s="12"/>
      <c r="C33" s="3"/>
      <c r="D33" s="3"/>
      <c r="E33" s="42"/>
      <c r="F33" s="42"/>
      <c r="G33" s="25"/>
      <c r="H33" s="45"/>
      <c r="I33" s="45"/>
      <c r="J33" s="46"/>
      <c r="K33" s="47"/>
      <c r="L33" s="47"/>
      <c r="M33" s="47"/>
      <c r="N33" s="48"/>
      <c r="O33" s="3"/>
      <c r="P33" s="13"/>
      <c r="Q33" s="3"/>
    </row>
    <row r="34" spans="1:17" ht="13.8" x14ac:dyDescent="0.3">
      <c r="A34" s="3"/>
      <c r="B34" s="12"/>
      <c r="C34" s="3"/>
      <c r="D34" s="3"/>
      <c r="E34" s="35" t="s">
        <v>21</v>
      </c>
      <c r="F34" s="36"/>
      <c r="G34" s="16" t="s">
        <v>11</v>
      </c>
      <c r="H34" s="37">
        <v>851</v>
      </c>
      <c r="I34" s="37">
        <v>1000</v>
      </c>
      <c r="J34" s="38" t="s">
        <v>42</v>
      </c>
      <c r="K34" s="1">
        <v>0</v>
      </c>
      <c r="L34" s="1">
        <v>0</v>
      </c>
      <c r="M34" s="39">
        <f>((H34+I34)/2)*(K34+L34)</f>
        <v>0</v>
      </c>
      <c r="N34" s="40">
        <v>0.3</v>
      </c>
      <c r="O34" s="41">
        <f>M34*N34</f>
        <v>0</v>
      </c>
      <c r="P34" s="13"/>
      <c r="Q34" s="3"/>
    </row>
    <row r="35" spans="1:17" ht="13.8" x14ac:dyDescent="0.3">
      <c r="A35" s="3"/>
      <c r="B35" s="12"/>
      <c r="C35" s="3"/>
      <c r="D35" s="3"/>
      <c r="E35" s="36" t="s">
        <v>22</v>
      </c>
      <c r="F35" s="36"/>
      <c r="G35" s="16" t="s">
        <v>13</v>
      </c>
      <c r="H35" s="37">
        <v>751</v>
      </c>
      <c r="I35" s="37">
        <v>850</v>
      </c>
      <c r="J35" s="38"/>
      <c r="K35" s="1">
        <v>0</v>
      </c>
      <c r="L35" s="1">
        <v>0</v>
      </c>
      <c r="M35" s="39">
        <f>((H35+I35)/2)*(K35+L35)</f>
        <v>0</v>
      </c>
      <c r="N35" s="40">
        <v>1</v>
      </c>
      <c r="O35" s="41">
        <f t="shared" ref="O35:O37" si="6">M35*N35</f>
        <v>0</v>
      </c>
      <c r="P35" s="13"/>
      <c r="Q35" s="3"/>
    </row>
    <row r="36" spans="1:17" ht="13.8" x14ac:dyDescent="0.3">
      <c r="A36" s="3"/>
      <c r="B36" s="12"/>
      <c r="C36" s="3"/>
      <c r="D36" s="3"/>
      <c r="E36" s="2" t="s">
        <v>14</v>
      </c>
      <c r="F36" s="36"/>
      <c r="G36" s="16" t="s">
        <v>15</v>
      </c>
      <c r="H36" s="37">
        <v>651</v>
      </c>
      <c r="I36" s="37">
        <v>750</v>
      </c>
      <c r="J36" s="38"/>
      <c r="K36" s="1">
        <v>0</v>
      </c>
      <c r="L36" s="1">
        <v>0</v>
      </c>
      <c r="M36" s="39">
        <f>((H36+I36)/2)*(K36+L36)</f>
        <v>0</v>
      </c>
      <c r="N36" s="40">
        <v>0.6</v>
      </c>
      <c r="O36" s="41">
        <f t="shared" si="6"/>
        <v>0</v>
      </c>
      <c r="P36" s="13"/>
      <c r="Q36" s="3"/>
    </row>
    <row r="37" spans="1:17" ht="13.8" x14ac:dyDescent="0.3">
      <c r="A37" s="3"/>
      <c r="B37" s="12"/>
      <c r="C37" s="3"/>
      <c r="D37" s="3"/>
      <c r="E37" s="2" t="s">
        <v>54</v>
      </c>
      <c r="F37" s="42"/>
      <c r="G37" s="16" t="s">
        <v>16</v>
      </c>
      <c r="H37" s="37">
        <v>550</v>
      </c>
      <c r="I37" s="37">
        <v>650</v>
      </c>
      <c r="J37" s="38"/>
      <c r="K37" s="1">
        <v>0</v>
      </c>
      <c r="L37" s="1">
        <v>0</v>
      </c>
      <c r="M37" s="39">
        <f>((H37+I37)/2)*(K37+L37)</f>
        <v>0</v>
      </c>
      <c r="N37" s="43">
        <v>0.1</v>
      </c>
      <c r="O37" s="41">
        <f t="shared" si="6"/>
        <v>0</v>
      </c>
      <c r="P37" s="13"/>
      <c r="Q37" s="3"/>
    </row>
    <row r="38" spans="1:17" ht="13.8" x14ac:dyDescent="0.3">
      <c r="A38" s="3"/>
      <c r="B38" s="12"/>
      <c r="C38" s="3"/>
      <c r="D38" s="3"/>
      <c r="E38" s="42"/>
      <c r="F38" s="42"/>
      <c r="G38" s="25"/>
      <c r="H38" s="49"/>
      <c r="I38" s="49"/>
      <c r="J38" s="46"/>
      <c r="K38" s="47"/>
      <c r="L38" s="47"/>
      <c r="M38" s="47"/>
      <c r="N38" s="48"/>
      <c r="O38" s="44">
        <f>SUM(O34:O37)/2</f>
        <v>0</v>
      </c>
      <c r="P38" s="13"/>
      <c r="Q38" s="3"/>
    </row>
    <row r="39" spans="1:17" ht="13.8" x14ac:dyDescent="0.3">
      <c r="A39" s="3"/>
      <c r="B39" s="12"/>
      <c r="C39" s="3"/>
      <c r="D39" s="3"/>
      <c r="E39" s="42"/>
      <c r="F39" s="42"/>
      <c r="G39" s="25"/>
      <c r="H39" s="50"/>
      <c r="I39" s="50"/>
      <c r="J39" s="46"/>
      <c r="K39" s="47"/>
      <c r="L39" s="47"/>
      <c r="M39" s="47"/>
      <c r="N39" s="48"/>
      <c r="O39" s="44"/>
      <c r="P39" s="13"/>
      <c r="Q39" s="3"/>
    </row>
    <row r="40" spans="1:17" ht="13.8" x14ac:dyDescent="0.3">
      <c r="A40" s="3"/>
      <c r="B40" s="12"/>
      <c r="C40" s="3"/>
      <c r="D40" s="3"/>
      <c r="E40" s="21" t="s">
        <v>23</v>
      </c>
      <c r="F40" s="42"/>
      <c r="G40" s="25"/>
      <c r="H40" s="51" t="s">
        <v>4</v>
      </c>
      <c r="I40" s="50"/>
      <c r="J40" s="46"/>
      <c r="K40" s="31" t="s">
        <v>5</v>
      </c>
      <c r="L40" s="31"/>
      <c r="M40" s="31" t="s">
        <v>6</v>
      </c>
      <c r="N40" s="30" t="s">
        <v>7</v>
      </c>
      <c r="O40" s="31" t="s">
        <v>8</v>
      </c>
      <c r="P40" s="13"/>
      <c r="Q40" s="3"/>
    </row>
    <row r="41" spans="1:17" ht="13.8" x14ac:dyDescent="0.3">
      <c r="A41" s="3"/>
      <c r="B41" s="12"/>
      <c r="C41" s="3"/>
      <c r="D41" s="3"/>
      <c r="E41" s="21"/>
      <c r="F41" s="42"/>
      <c r="G41" s="25"/>
      <c r="H41" s="18" t="s">
        <v>50</v>
      </c>
      <c r="I41" s="18" t="s">
        <v>51</v>
      </c>
      <c r="J41" s="46"/>
      <c r="K41" s="31"/>
      <c r="L41" s="31"/>
      <c r="M41" s="31"/>
      <c r="N41" s="30"/>
      <c r="O41" s="31"/>
      <c r="P41" s="13"/>
      <c r="Q41" s="3"/>
    </row>
    <row r="42" spans="1:17" ht="13.8" x14ac:dyDescent="0.3">
      <c r="A42" s="3"/>
      <c r="B42" s="12"/>
      <c r="C42" s="3"/>
      <c r="D42" s="3"/>
      <c r="E42" s="35" t="s">
        <v>24</v>
      </c>
      <c r="F42" s="42"/>
      <c r="G42" s="16" t="s">
        <v>11</v>
      </c>
      <c r="H42" s="52">
        <v>16</v>
      </c>
      <c r="I42" s="52">
        <v>20</v>
      </c>
      <c r="J42" s="38" t="s">
        <v>42</v>
      </c>
      <c r="K42" s="1">
        <v>0</v>
      </c>
      <c r="L42" s="39"/>
      <c r="M42" s="39">
        <f>((I42+H42)/2)*K42</f>
        <v>0</v>
      </c>
      <c r="N42" s="40">
        <v>0.1</v>
      </c>
      <c r="O42" s="41">
        <f>M42*N42</f>
        <v>0</v>
      </c>
      <c r="P42" s="13"/>
      <c r="Q42" s="3"/>
    </row>
    <row r="43" spans="1:17" ht="13.8" x14ac:dyDescent="0.3">
      <c r="A43" s="3"/>
      <c r="B43" s="12"/>
      <c r="C43" s="3"/>
      <c r="D43" s="3"/>
      <c r="E43" s="2" t="s">
        <v>25</v>
      </c>
      <c r="F43" s="42"/>
      <c r="G43" s="16" t="s">
        <v>13</v>
      </c>
      <c r="H43" s="52">
        <v>11</v>
      </c>
      <c r="I43" s="52">
        <v>15</v>
      </c>
      <c r="J43" s="38"/>
      <c r="K43" s="1">
        <v>0</v>
      </c>
      <c r="L43" s="39"/>
      <c r="M43" s="39">
        <f>((I43+H43)/2)*K43</f>
        <v>0</v>
      </c>
      <c r="N43" s="40">
        <v>0.3</v>
      </c>
      <c r="O43" s="41">
        <f t="shared" ref="O43:O45" si="7">M43*N43</f>
        <v>0</v>
      </c>
      <c r="P43" s="13"/>
      <c r="Q43" s="3"/>
    </row>
    <row r="44" spans="1:17" ht="13.8" x14ac:dyDescent="0.3">
      <c r="A44" s="3"/>
      <c r="B44" s="12"/>
      <c r="C44" s="3"/>
      <c r="D44" s="3"/>
      <c r="E44" s="42"/>
      <c r="F44" s="42"/>
      <c r="G44" s="16" t="s">
        <v>15</v>
      </c>
      <c r="H44" s="52">
        <v>6</v>
      </c>
      <c r="I44" s="52">
        <v>10</v>
      </c>
      <c r="J44" s="38"/>
      <c r="K44" s="1">
        <v>0</v>
      </c>
      <c r="L44" s="39"/>
      <c r="M44" s="39">
        <f>((I44+H44)/2)*K44</f>
        <v>0</v>
      </c>
      <c r="N44" s="40">
        <v>0.6</v>
      </c>
      <c r="O44" s="41">
        <f t="shared" si="7"/>
        <v>0</v>
      </c>
      <c r="P44" s="13"/>
      <c r="Q44" s="3"/>
    </row>
    <row r="45" spans="1:17" ht="13.8" x14ac:dyDescent="0.3">
      <c r="A45" s="3"/>
      <c r="B45" s="12"/>
      <c r="C45" s="3"/>
      <c r="D45" s="3"/>
      <c r="E45" s="42"/>
      <c r="F45" s="42"/>
      <c r="G45" s="16" t="s">
        <v>16</v>
      </c>
      <c r="H45" s="52">
        <v>0</v>
      </c>
      <c r="I45" s="52">
        <v>5</v>
      </c>
      <c r="J45" s="38"/>
      <c r="K45" s="1">
        <v>0</v>
      </c>
      <c r="L45" s="39"/>
      <c r="M45" s="39">
        <f>((I45+H45)/2)*K45</f>
        <v>0</v>
      </c>
      <c r="N45" s="48">
        <v>1</v>
      </c>
      <c r="O45" s="41">
        <f t="shared" si="7"/>
        <v>0</v>
      </c>
      <c r="P45" s="13"/>
      <c r="Q45" s="3"/>
    </row>
    <row r="46" spans="1:17" ht="13.8" x14ac:dyDescent="0.3">
      <c r="A46" s="3"/>
      <c r="B46" s="12"/>
      <c r="C46" s="3"/>
      <c r="D46" s="3"/>
      <c r="E46" s="3"/>
      <c r="F46" s="42"/>
      <c r="G46" s="25"/>
      <c r="H46" s="53"/>
      <c r="I46" s="53"/>
      <c r="J46" s="46"/>
      <c r="K46" s="47"/>
      <c r="L46" s="47"/>
      <c r="M46" s="47"/>
      <c r="N46" s="48"/>
      <c r="O46" s="44">
        <f>SUM(O42:O45)/2</f>
        <v>0</v>
      </c>
      <c r="P46" s="13"/>
      <c r="Q46" s="3"/>
    </row>
    <row r="47" spans="1:17" ht="13.8" x14ac:dyDescent="0.3">
      <c r="A47" s="3"/>
      <c r="B47" s="12"/>
      <c r="C47" s="3"/>
      <c r="D47" s="3"/>
      <c r="E47" s="3"/>
      <c r="F47" s="3"/>
      <c r="G47" s="3"/>
      <c r="H47" s="54"/>
      <c r="I47" s="54"/>
      <c r="J47" s="3"/>
      <c r="K47" s="5"/>
      <c r="L47" s="55"/>
      <c r="M47" s="5"/>
      <c r="N47" s="3"/>
      <c r="O47" s="5"/>
      <c r="P47" s="13"/>
      <c r="Q47" s="3"/>
    </row>
    <row r="48" spans="1:17" ht="13.8" x14ac:dyDescent="0.3">
      <c r="A48" s="3"/>
      <c r="B48" s="12"/>
      <c r="C48" s="3"/>
      <c r="D48" s="3"/>
      <c r="E48" s="35" t="s">
        <v>26</v>
      </c>
      <c r="F48" s="42"/>
      <c r="G48" s="16" t="s">
        <v>11</v>
      </c>
      <c r="H48" s="52">
        <v>16</v>
      </c>
      <c r="I48" s="52">
        <v>20</v>
      </c>
      <c r="J48" s="38" t="s">
        <v>42</v>
      </c>
      <c r="K48" s="1">
        <v>0</v>
      </c>
      <c r="L48" s="39"/>
      <c r="M48" s="39">
        <f>((I48+H48)/2)*K48</f>
        <v>0</v>
      </c>
      <c r="N48" s="56">
        <v>0.6</v>
      </c>
      <c r="O48" s="41">
        <f>M48*N48</f>
        <v>0</v>
      </c>
      <c r="P48" s="13"/>
      <c r="Q48" s="3"/>
    </row>
    <row r="49" spans="1:17" ht="13.8" x14ac:dyDescent="0.3">
      <c r="A49" s="3"/>
      <c r="B49" s="12"/>
      <c r="C49" s="3"/>
      <c r="D49" s="3"/>
      <c r="E49" s="2" t="s">
        <v>27</v>
      </c>
      <c r="F49" s="42"/>
      <c r="G49" s="16" t="s">
        <v>13</v>
      </c>
      <c r="H49" s="52">
        <v>11</v>
      </c>
      <c r="I49" s="52">
        <v>15</v>
      </c>
      <c r="J49" s="38"/>
      <c r="K49" s="1">
        <v>0</v>
      </c>
      <c r="L49" s="39"/>
      <c r="M49" s="39">
        <f>((I49+H49)/2)*K49</f>
        <v>0</v>
      </c>
      <c r="N49" s="40">
        <v>0.6</v>
      </c>
      <c r="O49" s="41">
        <f>M49*N49</f>
        <v>0</v>
      </c>
      <c r="P49" s="13"/>
      <c r="Q49" s="3"/>
    </row>
    <row r="50" spans="1:17" ht="13.8" x14ac:dyDescent="0.3">
      <c r="A50" s="3"/>
      <c r="B50" s="12"/>
      <c r="C50" s="3"/>
      <c r="D50" s="3"/>
      <c r="E50" s="35"/>
      <c r="F50" s="42"/>
      <c r="G50" s="16" t="s">
        <v>15</v>
      </c>
      <c r="H50" s="52">
        <v>6</v>
      </c>
      <c r="I50" s="52">
        <v>10</v>
      </c>
      <c r="J50" s="38"/>
      <c r="K50" s="1">
        <v>0</v>
      </c>
      <c r="L50" s="39"/>
      <c r="M50" s="39">
        <f>((I50+H50)/2)*K50</f>
        <v>0</v>
      </c>
      <c r="N50" s="40">
        <v>0.3</v>
      </c>
      <c r="O50" s="41">
        <f>M50*N50</f>
        <v>0</v>
      </c>
      <c r="P50" s="13"/>
      <c r="Q50" s="3"/>
    </row>
    <row r="51" spans="1:17" ht="13.8" x14ac:dyDescent="0.3">
      <c r="A51" s="3"/>
      <c r="B51" s="12"/>
      <c r="C51" s="3"/>
      <c r="D51" s="3"/>
      <c r="E51" s="35"/>
      <c r="F51" s="42"/>
      <c r="G51" s="16" t="s">
        <v>16</v>
      </c>
      <c r="H51" s="52">
        <v>0</v>
      </c>
      <c r="I51" s="52">
        <v>5</v>
      </c>
      <c r="J51" s="38"/>
      <c r="K51" s="1">
        <v>0</v>
      </c>
      <c r="L51" s="39"/>
      <c r="M51" s="39">
        <f>((I51+H51)/2)*K51</f>
        <v>0</v>
      </c>
      <c r="N51" s="48">
        <v>0.1</v>
      </c>
      <c r="O51" s="41">
        <f>M51*N51</f>
        <v>0</v>
      </c>
      <c r="P51" s="13"/>
      <c r="Q51" s="3"/>
    </row>
    <row r="52" spans="1:17" ht="13.8" x14ac:dyDescent="0.3">
      <c r="A52" s="3"/>
      <c r="B52" s="12"/>
      <c r="C52" s="3"/>
      <c r="D52" s="3"/>
      <c r="E52" s="21" t="s">
        <v>28</v>
      </c>
      <c r="F52" s="42"/>
      <c r="G52" s="25"/>
      <c r="H52" s="49"/>
      <c r="I52" s="49"/>
      <c r="J52" s="46"/>
      <c r="K52" s="47"/>
      <c r="L52" s="47"/>
      <c r="M52" s="47"/>
      <c r="N52" s="48"/>
      <c r="O52" s="44">
        <f>SUM(O48:O51)/2</f>
        <v>0</v>
      </c>
      <c r="P52" s="13"/>
      <c r="Q52" s="3"/>
    </row>
    <row r="53" spans="1:17" ht="13.8" x14ac:dyDescent="0.3">
      <c r="A53" s="3"/>
      <c r="B53" s="12"/>
      <c r="C53" s="3"/>
      <c r="D53" s="3"/>
      <c r="E53" s="3"/>
      <c r="F53" s="42"/>
      <c r="G53" s="25"/>
      <c r="H53" s="49"/>
      <c r="I53" s="49"/>
      <c r="J53" s="46"/>
      <c r="K53" s="47"/>
      <c r="L53" s="47"/>
      <c r="M53" s="47"/>
      <c r="N53" s="48"/>
      <c r="O53" s="57"/>
      <c r="P53" s="13"/>
      <c r="Q53" s="3"/>
    </row>
    <row r="54" spans="1:17" ht="13.8" x14ac:dyDescent="0.3">
      <c r="A54" s="3"/>
      <c r="B54" s="12"/>
      <c r="C54" s="3"/>
      <c r="D54" s="3"/>
      <c r="E54" s="35" t="s">
        <v>29</v>
      </c>
      <c r="F54" s="42"/>
      <c r="G54" s="16" t="s">
        <v>11</v>
      </c>
      <c r="H54" s="52">
        <v>16</v>
      </c>
      <c r="I54" s="52">
        <v>20</v>
      </c>
      <c r="J54" s="38" t="s">
        <v>42</v>
      </c>
      <c r="K54" s="1">
        <v>0</v>
      </c>
      <c r="L54" s="39"/>
      <c r="M54" s="39">
        <f>((I54+H54)/2)*K54</f>
        <v>0</v>
      </c>
      <c r="N54" s="56">
        <v>1</v>
      </c>
      <c r="O54" s="41">
        <f>M54*N54</f>
        <v>0</v>
      </c>
      <c r="P54" s="13"/>
      <c r="Q54" s="3"/>
    </row>
    <row r="55" spans="1:17" ht="13.8" x14ac:dyDescent="0.3">
      <c r="A55" s="3"/>
      <c r="B55" s="12"/>
      <c r="C55" s="3"/>
      <c r="D55" s="3"/>
      <c r="E55" s="2" t="s">
        <v>30</v>
      </c>
      <c r="F55" s="42"/>
      <c r="G55" s="16" t="s">
        <v>13</v>
      </c>
      <c r="H55" s="52">
        <v>11</v>
      </c>
      <c r="I55" s="52">
        <v>15</v>
      </c>
      <c r="J55" s="38"/>
      <c r="K55" s="1">
        <v>0</v>
      </c>
      <c r="L55" s="39"/>
      <c r="M55" s="39">
        <f>((I55+H55)/2)*K55</f>
        <v>0</v>
      </c>
      <c r="N55" s="40">
        <v>0.6</v>
      </c>
      <c r="O55" s="41">
        <f>M55*N55</f>
        <v>0</v>
      </c>
      <c r="P55" s="13"/>
      <c r="Q55" s="3"/>
    </row>
    <row r="56" spans="1:17" ht="13.8" x14ac:dyDescent="0.3">
      <c r="A56" s="3"/>
      <c r="B56" s="12"/>
      <c r="C56" s="3"/>
      <c r="D56" s="3"/>
      <c r="E56" s="35"/>
      <c r="F56" s="42"/>
      <c r="G56" s="16" t="s">
        <v>15</v>
      </c>
      <c r="H56" s="52">
        <v>6</v>
      </c>
      <c r="I56" s="52">
        <v>10</v>
      </c>
      <c r="J56" s="38"/>
      <c r="K56" s="1">
        <v>0</v>
      </c>
      <c r="L56" s="39"/>
      <c r="M56" s="39">
        <f>((I56+H56)/2)*K56</f>
        <v>0</v>
      </c>
      <c r="N56" s="40">
        <v>0.3</v>
      </c>
      <c r="O56" s="41">
        <f>M56*N56</f>
        <v>0</v>
      </c>
      <c r="P56" s="13"/>
      <c r="Q56" s="3"/>
    </row>
    <row r="57" spans="1:17" ht="13.8" x14ac:dyDescent="0.3">
      <c r="A57" s="3"/>
      <c r="B57" s="12"/>
      <c r="C57" s="3"/>
      <c r="D57" s="3"/>
      <c r="E57" s="35"/>
      <c r="F57" s="42"/>
      <c r="G57" s="16" t="s">
        <v>16</v>
      </c>
      <c r="H57" s="52">
        <v>0</v>
      </c>
      <c r="I57" s="52">
        <v>5</v>
      </c>
      <c r="J57" s="38"/>
      <c r="K57" s="1">
        <v>0</v>
      </c>
      <c r="L57" s="39"/>
      <c r="M57" s="39">
        <f>((I57+H57)/2)*K57</f>
        <v>0</v>
      </c>
      <c r="N57" s="48">
        <v>0.1</v>
      </c>
      <c r="O57" s="41">
        <f>M57*N57</f>
        <v>0</v>
      </c>
      <c r="P57" s="13"/>
      <c r="Q57" s="3"/>
    </row>
    <row r="58" spans="1:17" ht="13.8" x14ac:dyDescent="0.3">
      <c r="A58" s="3"/>
      <c r="B58" s="12"/>
      <c r="C58" s="3"/>
      <c r="D58" s="3"/>
      <c r="E58" s="35"/>
      <c r="F58" s="42"/>
      <c r="G58" s="25"/>
      <c r="H58" s="49"/>
      <c r="I58" s="49"/>
      <c r="J58" s="46"/>
      <c r="K58" s="47"/>
      <c r="L58" s="47"/>
      <c r="M58" s="47"/>
      <c r="N58" s="48"/>
      <c r="O58" s="44">
        <f>SUM(O54:O57)/2</f>
        <v>0</v>
      </c>
      <c r="P58" s="13"/>
      <c r="Q58" s="3"/>
    </row>
    <row r="59" spans="1:17" ht="13.8" x14ac:dyDescent="0.3">
      <c r="A59" s="3"/>
      <c r="B59" s="12"/>
      <c r="C59" s="3"/>
      <c r="D59" s="3"/>
      <c r="E59" s="3"/>
      <c r="F59" s="42"/>
      <c r="G59" s="3"/>
      <c r="H59" s="54"/>
      <c r="I59" s="54"/>
      <c r="J59" s="3"/>
      <c r="K59" s="3"/>
      <c r="L59" s="58"/>
      <c r="M59" s="3"/>
      <c r="N59" s="3"/>
      <c r="O59" s="3"/>
      <c r="P59" s="13"/>
      <c r="Q59" s="3"/>
    </row>
    <row r="60" spans="1:17" ht="13.8" x14ac:dyDescent="0.3">
      <c r="A60" s="3"/>
      <c r="B60" s="12"/>
      <c r="C60" s="3"/>
      <c r="D60" s="3"/>
      <c r="E60" s="35" t="s">
        <v>31</v>
      </c>
      <c r="F60" s="42"/>
      <c r="G60" s="16" t="s">
        <v>11</v>
      </c>
      <c r="H60" s="52">
        <v>16</v>
      </c>
      <c r="I60" s="52">
        <v>20</v>
      </c>
      <c r="J60" s="38" t="s">
        <v>42</v>
      </c>
      <c r="K60" s="1">
        <v>0</v>
      </c>
      <c r="L60" s="39"/>
      <c r="M60" s="39">
        <f>((I60+H60)/2)*K60</f>
        <v>0</v>
      </c>
      <c r="N60" s="56">
        <v>1</v>
      </c>
      <c r="O60" s="41">
        <f>M60*N60</f>
        <v>0</v>
      </c>
      <c r="P60" s="13"/>
      <c r="Q60" s="3"/>
    </row>
    <row r="61" spans="1:17" ht="13.8" x14ac:dyDescent="0.3">
      <c r="A61" s="3"/>
      <c r="B61" s="12"/>
      <c r="C61" s="3"/>
      <c r="D61" s="3"/>
      <c r="E61" s="2" t="s">
        <v>30</v>
      </c>
      <c r="F61" s="42"/>
      <c r="G61" s="16" t="s">
        <v>13</v>
      </c>
      <c r="H61" s="52">
        <v>11</v>
      </c>
      <c r="I61" s="52">
        <v>15</v>
      </c>
      <c r="J61" s="38"/>
      <c r="K61" s="1">
        <v>0</v>
      </c>
      <c r="L61" s="39"/>
      <c r="M61" s="39">
        <f>((I61+H61)/2)*K61</f>
        <v>0</v>
      </c>
      <c r="N61" s="40">
        <v>0.6</v>
      </c>
      <c r="O61" s="41">
        <f>M61*N61</f>
        <v>0</v>
      </c>
      <c r="P61" s="13"/>
      <c r="Q61" s="3"/>
    </row>
    <row r="62" spans="1:17" ht="13.8" x14ac:dyDescent="0.3">
      <c r="A62" s="3"/>
      <c r="B62" s="12"/>
      <c r="C62" s="3"/>
      <c r="D62" s="3"/>
      <c r="E62" s="35"/>
      <c r="F62" s="42"/>
      <c r="G62" s="16" t="s">
        <v>15</v>
      </c>
      <c r="H62" s="52">
        <v>6</v>
      </c>
      <c r="I62" s="52">
        <v>10</v>
      </c>
      <c r="J62" s="38"/>
      <c r="K62" s="1">
        <v>0</v>
      </c>
      <c r="L62" s="39"/>
      <c r="M62" s="39">
        <f>((I62+H62)/2)*K62</f>
        <v>0</v>
      </c>
      <c r="N62" s="40">
        <v>0.3</v>
      </c>
      <c r="O62" s="41">
        <f>M62*N62</f>
        <v>0</v>
      </c>
      <c r="P62" s="13"/>
      <c r="Q62" s="3"/>
    </row>
    <row r="63" spans="1:17" ht="13.8" x14ac:dyDescent="0.3">
      <c r="A63" s="3"/>
      <c r="B63" s="12"/>
      <c r="C63" s="3"/>
      <c r="D63" s="3"/>
      <c r="E63" s="35"/>
      <c r="F63" s="42"/>
      <c r="G63" s="16" t="s">
        <v>16</v>
      </c>
      <c r="H63" s="52">
        <v>0</v>
      </c>
      <c r="I63" s="52">
        <v>5</v>
      </c>
      <c r="J63" s="38"/>
      <c r="K63" s="1">
        <v>0</v>
      </c>
      <c r="L63" s="39"/>
      <c r="M63" s="39">
        <f>((I63+H63)/2)*K63</f>
        <v>0</v>
      </c>
      <c r="N63" s="48">
        <v>0.1</v>
      </c>
      <c r="O63" s="41">
        <f>M63*N63</f>
        <v>0</v>
      </c>
      <c r="P63" s="13"/>
      <c r="Q63" s="3"/>
    </row>
    <row r="64" spans="1:17" ht="13.8" x14ac:dyDescent="0.3">
      <c r="A64" s="3"/>
      <c r="B64" s="12"/>
      <c r="C64" s="3"/>
      <c r="D64" s="3"/>
      <c r="E64" s="35"/>
      <c r="F64" s="42"/>
      <c r="G64" s="25"/>
      <c r="H64" s="49"/>
      <c r="I64" s="49"/>
      <c r="J64" s="46"/>
      <c r="K64" s="47"/>
      <c r="L64" s="47"/>
      <c r="M64" s="47"/>
      <c r="N64" s="48"/>
      <c r="O64" s="44">
        <f>SUM(O60:O63)/2</f>
        <v>0</v>
      </c>
      <c r="P64" s="13"/>
      <c r="Q64" s="3"/>
    </row>
    <row r="65" spans="1:17" ht="13.8" x14ac:dyDescent="0.3">
      <c r="A65" s="3"/>
      <c r="B65" s="12"/>
      <c r="C65" s="3"/>
      <c r="D65" s="3"/>
      <c r="E65" s="3"/>
      <c r="F65" s="3"/>
      <c r="G65" s="3"/>
      <c r="H65" s="54"/>
      <c r="I65" s="54"/>
      <c r="J65" s="3"/>
      <c r="K65" s="5"/>
      <c r="L65" s="55"/>
      <c r="M65" s="5"/>
      <c r="N65" s="3"/>
      <c r="O65" s="5"/>
      <c r="P65" s="13"/>
      <c r="Q65" s="3"/>
    </row>
    <row r="66" spans="1:17" ht="13.8" x14ac:dyDescent="0.25">
      <c r="A66" s="16"/>
      <c r="B66" s="17"/>
      <c r="C66" s="16"/>
      <c r="D66" s="16"/>
      <c r="E66" s="21" t="s">
        <v>32</v>
      </c>
      <c r="F66" s="27"/>
      <c r="G66" s="16"/>
      <c r="H66" s="59"/>
      <c r="I66" s="59"/>
      <c r="J66" s="60"/>
      <c r="K66" s="60"/>
      <c r="L66" s="61"/>
      <c r="M66" s="62" t="s">
        <v>6</v>
      </c>
      <c r="N66" s="21" t="s">
        <v>7</v>
      </c>
      <c r="O66" s="63" t="s">
        <v>8</v>
      </c>
      <c r="P66" s="20"/>
      <c r="Q66" s="16"/>
    </row>
    <row r="67" spans="1:17" ht="13.8" x14ac:dyDescent="0.25">
      <c r="A67" s="16"/>
      <c r="B67" s="17"/>
      <c r="C67" s="16"/>
      <c r="D67" s="16"/>
      <c r="E67" s="27" t="s">
        <v>33</v>
      </c>
      <c r="F67" s="27"/>
      <c r="G67" s="16"/>
      <c r="H67" s="59"/>
      <c r="I67" s="64"/>
      <c r="J67" s="60"/>
      <c r="K67" s="60"/>
      <c r="L67" s="60"/>
      <c r="M67" s="1">
        <v>0</v>
      </c>
      <c r="N67" s="65">
        <v>1</v>
      </c>
      <c r="O67" s="63">
        <f t="shared" ref="O67" si="8">M67*N67</f>
        <v>0</v>
      </c>
      <c r="P67" s="20"/>
      <c r="Q67" s="16"/>
    </row>
    <row r="68" spans="1:17" ht="13.8" x14ac:dyDescent="0.25">
      <c r="A68" s="16"/>
      <c r="B68" s="17"/>
      <c r="C68" s="16"/>
      <c r="D68" s="16"/>
      <c r="E68" s="27"/>
      <c r="F68" s="27"/>
      <c r="G68" s="16"/>
      <c r="H68" s="59"/>
      <c r="I68" s="64"/>
      <c r="J68" s="60"/>
      <c r="K68" s="60"/>
      <c r="L68" s="60"/>
      <c r="M68" s="39"/>
      <c r="N68" s="65"/>
      <c r="O68" s="63"/>
      <c r="P68" s="20"/>
      <c r="Q68" s="16"/>
    </row>
    <row r="69" spans="1:17" ht="13.8" x14ac:dyDescent="0.25">
      <c r="A69" s="16"/>
      <c r="B69" s="17"/>
      <c r="C69" s="16"/>
      <c r="D69" s="16"/>
      <c r="E69" s="66" t="s">
        <v>44</v>
      </c>
      <c r="F69" s="67"/>
      <c r="G69" s="68"/>
      <c r="H69" s="69"/>
      <c r="I69" s="69"/>
      <c r="J69" s="70"/>
      <c r="K69" s="70"/>
      <c r="L69" s="70"/>
      <c r="M69" s="70"/>
      <c r="N69" s="71"/>
      <c r="O69" s="72">
        <f>O20+O26+O32+O38+O46+O52+O58+O64+O67</f>
        <v>0</v>
      </c>
      <c r="P69" s="20"/>
      <c r="Q69" s="16"/>
    </row>
    <row r="70" spans="1:17" ht="13.8" x14ac:dyDescent="0.25">
      <c r="A70" s="16"/>
      <c r="B70" s="17"/>
      <c r="C70" s="16"/>
      <c r="D70" s="16"/>
      <c r="E70" s="73"/>
      <c r="F70" s="73"/>
      <c r="G70" s="16"/>
      <c r="H70" s="59"/>
      <c r="I70" s="59"/>
      <c r="J70" s="60"/>
      <c r="K70" s="60"/>
      <c r="L70" s="60"/>
      <c r="M70" s="60"/>
      <c r="N70" s="65"/>
      <c r="O70" s="41"/>
      <c r="P70" s="20"/>
      <c r="Q70" s="16"/>
    </row>
    <row r="71" spans="1:17" ht="13.8" x14ac:dyDescent="0.3">
      <c r="A71" s="3"/>
      <c r="B71" s="12"/>
      <c r="C71" s="3"/>
      <c r="D71" s="3"/>
      <c r="E71" s="21" t="s">
        <v>38</v>
      </c>
      <c r="F71" s="42"/>
      <c r="G71" s="25"/>
      <c r="H71" s="4"/>
      <c r="I71" s="74" t="s">
        <v>52</v>
      </c>
      <c r="J71" s="60"/>
      <c r="K71" s="51" t="s">
        <v>43</v>
      </c>
      <c r="L71" s="51"/>
      <c r="M71" s="75" t="s">
        <v>6</v>
      </c>
      <c r="N71" s="28" t="s">
        <v>7</v>
      </c>
      <c r="O71" s="44" t="s">
        <v>8</v>
      </c>
      <c r="P71" s="13"/>
      <c r="Q71" s="3"/>
    </row>
    <row r="72" spans="1:17" ht="13.8" x14ac:dyDescent="0.3">
      <c r="A72" s="3"/>
      <c r="B72" s="12"/>
      <c r="C72" s="3"/>
      <c r="D72" s="3"/>
      <c r="E72" s="76" t="s">
        <v>39</v>
      </c>
      <c r="F72" s="42"/>
      <c r="G72" s="25"/>
      <c r="H72" s="52">
        <v>100</v>
      </c>
      <c r="I72" s="4" t="s">
        <v>47</v>
      </c>
      <c r="J72" s="60"/>
      <c r="K72" s="1">
        <v>0</v>
      </c>
      <c r="L72" s="39"/>
      <c r="M72" s="77">
        <f>H72*K72</f>
        <v>0</v>
      </c>
      <c r="N72" s="48">
        <v>1</v>
      </c>
      <c r="O72" s="44">
        <f>M72*N72</f>
        <v>0</v>
      </c>
      <c r="P72" s="13"/>
      <c r="Q72" s="3"/>
    </row>
    <row r="73" spans="1:17" ht="13.8" x14ac:dyDescent="0.3">
      <c r="A73" s="3"/>
      <c r="B73" s="12"/>
      <c r="C73" s="3"/>
      <c r="D73" s="3"/>
      <c r="E73" s="27" t="s">
        <v>40</v>
      </c>
      <c r="F73" s="42"/>
      <c r="G73" s="25"/>
      <c r="H73" s="52">
        <v>100</v>
      </c>
      <c r="I73" s="4" t="s">
        <v>47</v>
      </c>
      <c r="J73" s="60"/>
      <c r="K73" s="1">
        <v>0</v>
      </c>
      <c r="L73" s="39"/>
      <c r="M73" s="77">
        <f>H73*K73</f>
        <v>0</v>
      </c>
      <c r="N73" s="48">
        <v>1</v>
      </c>
      <c r="O73" s="44">
        <f>M73*N73</f>
        <v>0</v>
      </c>
      <c r="P73" s="13"/>
      <c r="Q73" s="3"/>
    </row>
    <row r="74" spans="1:17" ht="13.8" x14ac:dyDescent="0.3">
      <c r="A74" s="3"/>
      <c r="B74" s="12"/>
      <c r="C74" s="3"/>
      <c r="D74" s="3"/>
      <c r="E74" s="27" t="s">
        <v>45</v>
      </c>
      <c r="F74" s="42"/>
      <c r="G74" s="25"/>
      <c r="H74" s="52">
        <v>180</v>
      </c>
      <c r="I74" s="4" t="s">
        <v>48</v>
      </c>
      <c r="J74" s="60"/>
      <c r="K74" s="1">
        <v>0</v>
      </c>
      <c r="L74" s="39"/>
      <c r="M74" s="77">
        <f>H74*K74</f>
        <v>0</v>
      </c>
      <c r="N74" s="48">
        <v>1</v>
      </c>
      <c r="O74" s="44">
        <f t="shared" ref="O74:O76" si="9">M74*N74</f>
        <v>0</v>
      </c>
      <c r="P74" s="13"/>
      <c r="Q74" s="3"/>
    </row>
    <row r="75" spans="1:17" ht="13.8" x14ac:dyDescent="0.3">
      <c r="A75" s="3"/>
      <c r="B75" s="12"/>
      <c r="C75" s="3"/>
      <c r="D75" s="3"/>
      <c r="E75" s="27" t="s">
        <v>46</v>
      </c>
      <c r="F75" s="42"/>
      <c r="G75" s="25"/>
      <c r="H75" s="52">
        <v>50</v>
      </c>
      <c r="I75" s="4" t="s">
        <v>48</v>
      </c>
      <c r="J75" s="60"/>
      <c r="K75" s="1">
        <v>0</v>
      </c>
      <c r="L75" s="39"/>
      <c r="M75" s="77">
        <f>H75*K75</f>
        <v>0</v>
      </c>
      <c r="N75" s="48">
        <v>1</v>
      </c>
      <c r="O75" s="44">
        <f t="shared" si="9"/>
        <v>0</v>
      </c>
      <c r="P75" s="13"/>
      <c r="Q75" s="3"/>
    </row>
    <row r="76" spans="1:17" ht="13.8" x14ac:dyDescent="0.3">
      <c r="A76" s="3"/>
      <c r="B76" s="12"/>
      <c r="C76" s="3"/>
      <c r="D76" s="3"/>
      <c r="E76" s="27" t="s">
        <v>41</v>
      </c>
      <c r="F76" s="42"/>
      <c r="G76" s="25"/>
      <c r="H76" s="52">
        <v>180</v>
      </c>
      <c r="I76" s="4" t="s">
        <v>48</v>
      </c>
      <c r="J76" s="60"/>
      <c r="K76" s="1">
        <v>0</v>
      </c>
      <c r="L76" s="39"/>
      <c r="M76" s="77">
        <f>H76*K76</f>
        <v>0</v>
      </c>
      <c r="N76" s="48">
        <v>1</v>
      </c>
      <c r="O76" s="44">
        <f t="shared" si="9"/>
        <v>0</v>
      </c>
      <c r="P76" s="13"/>
      <c r="Q76" s="3"/>
    </row>
    <row r="77" spans="1:17" ht="13.8" x14ac:dyDescent="0.3">
      <c r="A77" s="3"/>
      <c r="B77" s="12"/>
      <c r="C77" s="3"/>
      <c r="D77" s="3"/>
      <c r="E77" s="21"/>
      <c r="F77" s="42"/>
      <c r="G77" s="25"/>
      <c r="H77" s="59"/>
      <c r="I77" s="59"/>
      <c r="J77" s="60"/>
      <c r="K77" s="60"/>
      <c r="L77" s="61"/>
      <c r="M77" s="5"/>
      <c r="N77" s="48"/>
      <c r="O77" s="57"/>
      <c r="P77" s="13"/>
      <c r="Q77" s="3"/>
    </row>
    <row r="78" spans="1:17" ht="13.8" x14ac:dyDescent="0.3">
      <c r="A78" s="3"/>
      <c r="B78" s="12"/>
      <c r="C78" s="3"/>
      <c r="D78" s="3"/>
      <c r="E78" s="21" t="s">
        <v>34</v>
      </c>
      <c r="F78" s="42"/>
      <c r="G78" s="25"/>
      <c r="H78" s="4"/>
      <c r="I78" s="74" t="s">
        <v>35</v>
      </c>
      <c r="J78" s="60"/>
      <c r="K78" s="51" t="s">
        <v>36</v>
      </c>
      <c r="L78" s="51"/>
      <c r="M78" s="62" t="s">
        <v>6</v>
      </c>
      <c r="N78" s="48"/>
      <c r="O78" s="44" t="s">
        <v>8</v>
      </c>
      <c r="P78" s="13"/>
      <c r="Q78" s="3"/>
    </row>
    <row r="79" spans="1:17" ht="13.8" x14ac:dyDescent="0.3">
      <c r="A79" s="3"/>
      <c r="B79" s="12"/>
      <c r="C79" s="3"/>
      <c r="D79" s="3"/>
      <c r="E79" s="21"/>
      <c r="F79" s="42"/>
      <c r="G79" s="25"/>
      <c r="H79" s="54"/>
      <c r="I79" s="52">
        <v>1150</v>
      </c>
      <c r="J79" s="60"/>
      <c r="K79" s="1">
        <v>0</v>
      </c>
      <c r="L79" s="39"/>
      <c r="M79" s="5">
        <f>I79*K79</f>
        <v>0</v>
      </c>
      <c r="N79" s="48">
        <v>1</v>
      </c>
      <c r="O79" s="44">
        <f>M79*N79</f>
        <v>0</v>
      </c>
      <c r="P79" s="13"/>
      <c r="Q79" s="3"/>
    </row>
    <row r="80" spans="1:17" ht="13.8" x14ac:dyDescent="0.3">
      <c r="A80" s="3"/>
      <c r="B80" s="12"/>
      <c r="C80" s="3"/>
      <c r="D80" s="3"/>
      <c r="E80" s="78"/>
      <c r="F80" s="78"/>
      <c r="G80" s="3"/>
      <c r="H80" s="79"/>
      <c r="I80" s="79"/>
      <c r="J80" s="58"/>
      <c r="K80" s="55"/>
      <c r="L80" s="55"/>
      <c r="M80" s="55"/>
      <c r="N80" s="3"/>
      <c r="O80" s="55"/>
      <c r="P80" s="13"/>
      <c r="Q80" s="3"/>
    </row>
    <row r="81" spans="1:17" ht="13.8" x14ac:dyDescent="0.25">
      <c r="A81" s="21"/>
      <c r="B81" s="80"/>
      <c r="C81" s="21"/>
      <c r="D81" s="21"/>
      <c r="E81" s="66" t="s">
        <v>37</v>
      </c>
      <c r="F81" s="81"/>
      <c r="G81" s="82"/>
      <c r="H81" s="83"/>
      <c r="I81" s="83"/>
      <c r="J81" s="84"/>
      <c r="K81" s="85"/>
      <c r="L81" s="85"/>
      <c r="M81" s="85"/>
      <c r="N81" s="86"/>
      <c r="O81" s="87">
        <f>O20+O26+O32+O38+O46+O52+O58+O64+O67+O72+O73+O74+O75+O76-O79</f>
        <v>0</v>
      </c>
      <c r="P81" s="88"/>
      <c r="Q81" s="21"/>
    </row>
    <row r="82" spans="1:17" ht="13.8" x14ac:dyDescent="0.25">
      <c r="A82" s="21"/>
      <c r="B82" s="80"/>
      <c r="C82" s="21"/>
      <c r="D82" s="21"/>
      <c r="E82" s="21"/>
      <c r="F82" s="89"/>
      <c r="G82" s="21"/>
      <c r="H82" s="90"/>
      <c r="I82" s="90"/>
      <c r="J82" s="91"/>
      <c r="K82" s="92"/>
      <c r="L82" s="92"/>
      <c r="M82" s="92"/>
      <c r="N82" s="93"/>
      <c r="O82" s="94"/>
      <c r="P82" s="88"/>
      <c r="Q82" s="21"/>
    </row>
    <row r="83" spans="1:17" ht="13.8" x14ac:dyDescent="0.3">
      <c r="A83" s="3"/>
      <c r="B83" s="12"/>
      <c r="C83" s="3"/>
      <c r="D83" s="3"/>
      <c r="E83" s="3"/>
      <c r="F83" s="3"/>
      <c r="G83" s="3"/>
      <c r="H83" s="4"/>
      <c r="I83" s="4"/>
      <c r="J83" s="3"/>
      <c r="K83" s="5"/>
      <c r="L83" s="5"/>
      <c r="M83" s="5"/>
      <c r="N83" s="3"/>
      <c r="O83" s="5"/>
      <c r="P83" s="13"/>
      <c r="Q83" s="3"/>
    </row>
    <row r="84" spans="1:17" ht="51" customHeight="1" x14ac:dyDescent="0.3">
      <c r="A84" s="3"/>
      <c r="B84" s="12"/>
      <c r="C84" s="105" t="s">
        <v>53</v>
      </c>
      <c r="D84" s="105"/>
      <c r="E84" s="105"/>
      <c r="F84" s="105"/>
      <c r="G84" s="105"/>
      <c r="H84" s="105"/>
      <c r="I84" s="105"/>
      <c r="J84" s="105"/>
      <c r="K84" s="105"/>
      <c r="L84" s="105"/>
      <c r="M84" s="105"/>
      <c r="N84" s="105"/>
      <c r="O84" s="105"/>
      <c r="P84" s="13"/>
      <c r="Q84" s="3"/>
    </row>
    <row r="85" spans="1:17" ht="14.4" thickBot="1" x14ac:dyDescent="0.35">
      <c r="A85" s="3"/>
      <c r="B85" s="95"/>
      <c r="C85" s="96"/>
      <c r="D85" s="96"/>
      <c r="E85" s="96"/>
      <c r="F85" s="96"/>
      <c r="G85" s="96"/>
      <c r="H85" s="97"/>
      <c r="I85" s="97"/>
      <c r="J85" s="96"/>
      <c r="K85" s="98"/>
      <c r="L85" s="98"/>
      <c r="M85" s="98"/>
      <c r="N85" s="96"/>
      <c r="O85" s="98"/>
      <c r="P85" s="99"/>
      <c r="Q85" s="3"/>
    </row>
    <row r="86" spans="1:17" ht="13.8" x14ac:dyDescent="0.3">
      <c r="A86" s="3"/>
      <c r="B86" s="3"/>
      <c r="C86" s="3"/>
      <c r="D86" s="3"/>
      <c r="E86" s="3"/>
      <c r="F86" s="3"/>
      <c r="G86" s="3"/>
      <c r="H86" s="4"/>
      <c r="I86" s="4"/>
      <c r="J86" s="3"/>
      <c r="K86" s="5"/>
      <c r="L86" s="5"/>
      <c r="M86" s="5"/>
      <c r="N86" s="3"/>
      <c r="O86" s="5"/>
      <c r="P86" s="3"/>
      <c r="Q86" s="3"/>
    </row>
  </sheetData>
  <sheetProtection algorithmName="SHA-512" hashValue="yM0mME/5bj2NRO3D0DaLcU/JJmUBZBuT/VonOrcmSHtPIjoMllRFm/oi6H//AtDF2X4KicPQItOFgA+oLU8t8Q==" saltValue="Jd0Rp5dytIymzbaNeD+/dg==" spinCount="100000" sheet="1" objects="1" scenarios="1"/>
  <mergeCells count="5">
    <mergeCell ref="C3:O3"/>
    <mergeCell ref="H7:O7"/>
    <mergeCell ref="H9:O9"/>
    <mergeCell ref="H11:O11"/>
    <mergeCell ref="C84:O84"/>
  </mergeCells>
  <pageMargins left="0.7" right="0.7" top="0.75" bottom="0.75" header="0.3" footer="0.3"/>
  <pageSetup paperSize="9" scale="4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8929077BE8DF4387C499E251A456BB" ma:contentTypeVersion="9" ma:contentTypeDescription="Een nieuw document maken." ma:contentTypeScope="" ma:versionID="58bca0d107d35723756d687031525fdb">
  <xsd:schema xmlns:xsd="http://www.w3.org/2001/XMLSchema" xmlns:xs="http://www.w3.org/2001/XMLSchema" xmlns:p="http://schemas.microsoft.com/office/2006/metadata/properties" xmlns:ns2="027f91b3-9bc4-4f35-9aca-5369d3797608" xmlns:ns3="7374eddc-f8cc-4818-a53d-77b5af9e22a9" targetNamespace="http://schemas.microsoft.com/office/2006/metadata/properties" ma:root="true" ma:fieldsID="6b60bc8572ee318fe3a2a32471076faa" ns2:_="" ns3:_="">
    <xsd:import namespace="027f91b3-9bc4-4f35-9aca-5369d3797608"/>
    <xsd:import namespace="7374eddc-f8cc-4818-a53d-77b5af9e22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7f91b3-9bc4-4f35-9aca-5369d3797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74eddc-f8cc-4818-a53d-77b5af9e22a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871F0B-ECD6-4E78-A16D-973AA0FB8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7f91b3-9bc4-4f35-9aca-5369d3797608"/>
    <ds:schemaRef ds:uri="7374eddc-f8cc-4818-a53d-77b5af9e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738536-5753-4E71-85CB-D03622B8E568}">
  <ds:schemaRefs>
    <ds:schemaRef ds:uri="http://schemas.microsoft.com/sharepoint/v3/contenttype/forms"/>
  </ds:schemaRefs>
</ds:datastoreItem>
</file>

<file path=customXml/itemProps3.xml><?xml version="1.0" encoding="utf-8"?>
<ds:datastoreItem xmlns:ds="http://schemas.openxmlformats.org/officeDocument/2006/customXml" ds:itemID="{236D979D-9920-4A26-8AAF-EFA8D0900A28}">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7374eddc-f8cc-4818-a53d-77b5af9e22a9"/>
    <ds:schemaRef ds:uri="027f91b3-9bc4-4f35-9aca-5369d379760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Wegbrands, R.J. - BD/DBOB/COZA</dc:creator>
  <cp:keywords/>
  <dc:description/>
  <cp:lastModifiedBy>Reijgers D.E.R.</cp:lastModifiedBy>
  <cp:revision/>
  <cp:lastPrinted>2021-07-28T15:35:58Z</cp:lastPrinted>
  <dcterms:created xsi:type="dcterms:W3CDTF">2019-11-13T15:17:50Z</dcterms:created>
  <dcterms:modified xsi:type="dcterms:W3CDTF">2021-09-20T13:02:07Z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0x010100D28929077BE8DF4387C499E251A456BB</vt:lpwstr>
  </property>
</Properties>
</file>