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Desktop\aanbesteding\aanbesteding wegen platen\"/>
    </mc:Choice>
  </mc:AlternateContent>
  <bookViews>
    <workbookView xWindow="0" yWindow="0" windowWidth="19200" windowHeight="6900" tabRatio="836" activeTab="3"/>
  </bookViews>
  <sheets>
    <sheet name="Toelichting + Eisen" sheetId="10" r:id="rId1"/>
    <sheet name="Totaal" sheetId="1" state="hidden" r:id="rId2"/>
    <sheet name="Blad4" sheetId="16" state="hidden" r:id="rId3"/>
    <sheet name="levering wiellastmeters" sheetId="11" r:id="rId4"/>
    <sheet name="levering onderhoud" sheetId="18" r:id="rId5"/>
    <sheet name="planning" sheetId="19" r:id="rId6"/>
  </sheets>
  <definedNames>
    <definedName name="_xlnm._FilterDatabase" localSheetId="1" hidden="1">Totaal!$A$1:$I$48</definedName>
    <definedName name="_xlnm.Print_Area" localSheetId="1">Totaal!$A$1:$J$68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18" l="1"/>
  <c r="G17" i="18"/>
  <c r="G18" i="18"/>
  <c r="G15" i="18"/>
  <c r="G13" i="18"/>
  <c r="G11" i="18"/>
  <c r="G9" i="18"/>
  <c r="G20" i="18"/>
  <c r="G21" i="18" s="1"/>
  <c r="F15" i="11"/>
  <c r="F13" i="11"/>
  <c r="F10" i="11"/>
  <c r="F16" i="11"/>
  <c r="F12" i="11"/>
  <c r="F9" i="11"/>
  <c r="F20" i="11"/>
  <c r="I8" i="1"/>
  <c r="I11" i="1"/>
  <c r="I12" i="1"/>
  <c r="I13" i="1"/>
  <c r="I14" i="1"/>
  <c r="I17" i="1"/>
  <c r="I19" i="1"/>
  <c r="I22" i="1"/>
  <c r="I24" i="1"/>
  <c r="I25" i="1"/>
  <c r="I27" i="1"/>
  <c r="I28" i="1"/>
  <c r="I29" i="1"/>
  <c r="I30" i="1"/>
  <c r="I45" i="1"/>
  <c r="I46" i="1"/>
  <c r="I3" i="1"/>
  <c r="I39" i="1"/>
  <c r="I4" i="1"/>
  <c r="I5" i="1"/>
  <c r="I6" i="1"/>
  <c r="I33" i="1"/>
  <c r="I35" i="1"/>
  <c r="I44" i="1"/>
  <c r="I48" i="1" s="1"/>
  <c r="I50" i="1" s="1"/>
  <c r="I43" i="1"/>
  <c r="I47" i="1"/>
  <c r="D64" i="1"/>
  <c r="D68" i="1"/>
  <c r="D70" i="1"/>
</calcChain>
</file>

<file path=xl/sharedStrings.xml><?xml version="1.0" encoding="utf-8"?>
<sst xmlns="http://schemas.openxmlformats.org/spreadsheetml/2006/main" count="332" uniqueCount="207">
  <si>
    <t>Instructie Bijlage 8 - Tarievenblad</t>
  </si>
  <si>
    <t>Algemeen</t>
  </si>
  <si>
    <t>1.</t>
  </si>
  <si>
    <t>Inschrijver dient de geel gearceerde cellen van alle tabbladen te voorzien van de gevraagde informatie.</t>
  </si>
  <si>
    <t>2.</t>
  </si>
  <si>
    <t>3.</t>
  </si>
  <si>
    <t>Het verkeerd interpreteren van dit Prijzenblad komt voor verantwoordelijkheid van de Inschrijver. Vragen omtrent dit Prijzenblad kunnen gesteld worden, conform de mogelijkheden die staan beschreven in de uitnodiging tot inschrijving.</t>
  </si>
  <si>
    <t>4.</t>
  </si>
  <si>
    <t xml:space="preserve">Wijzigen van het Prijzenblad door Inschrijver op andere dan de aangegeven plaatsen kan leiden tot ongeldigverklaring van uw inschrijving en derhalve tot uitsluiting. </t>
  </si>
  <si>
    <t>5.</t>
  </si>
  <si>
    <t>Alle prijzen zijn in Euro's, exclusief BTW.</t>
  </si>
  <si>
    <t>6.</t>
  </si>
  <si>
    <t>De door de inschrijver aangeboden tarieven zijn all-in tarieven. Dat wil zeggen inclusief salariskosten, overheadkosten, voor keuringen, certificaten, verzekeringen, kosten voor gebruik apparatuur, testkosten, kosten, adminstratieve kosten, kosten voor overleg, etc</t>
  </si>
  <si>
    <t>7.</t>
  </si>
  <si>
    <t>De inschrijfsom (kostprijs per element) is inclusief, er komen geen extra kosten bij (bijvoorbeeld reiskosten e.d.).</t>
  </si>
  <si>
    <t>8.</t>
  </si>
  <si>
    <t xml:space="preserve">Strategisch inschrijven is niet toegestaan. Bij abnormale prijzen heeft IenW het recht nadere informatie te verzoeken of over te gaan tot ongeldig verklaren van de inschrijving en derhalve uitsluiting (dit naar beoordeling van IenW). </t>
  </si>
  <si>
    <t>9.</t>
  </si>
  <si>
    <t>Het indienen van nulprijzen is slechts toegestaan indien dit  in de offerteaanvraag / uitnodiging tot inschrijving of in de Nota van Inlichtingen is aangegeven. Het indienen van nulprijzen zonder dat dit uitdrukkelijk door IenW is toegestaan kan leiden tot uitsluiting.</t>
  </si>
  <si>
    <t>10.</t>
  </si>
  <si>
    <t>Indien de gevraagde diensten vragen oproepen dienen deze door opdrachtnemer in de vragenronde vragen te worden zodat deze door aanbestedende dienst waar van toepassing kunnen worden verhelderd.</t>
  </si>
  <si>
    <t>11.</t>
  </si>
  <si>
    <t>Het indienen van negatieve prijzen is -op straffe van uitsluiting- niet toegestaan. Het is ook nadrukkelijk niet toegestaan voorwaarden of kortingspercentages op te nemen, deze dienen reeks verwerkt te zijn in de inschrijfsom</t>
  </si>
  <si>
    <t>Perceel</t>
  </si>
  <si>
    <t>Analyse nummer</t>
  </si>
  <si>
    <t> Opdracht/naam</t>
  </si>
  <si>
    <t>Materiaal of product</t>
  </si>
  <si>
    <t>Verrichting/onderzoeksmethode</t>
  </si>
  <si>
    <t>Eisen</t>
  </si>
  <si>
    <t>Aantal</t>
  </si>
  <si>
    <t>geraamde
stuksprijs</t>
  </si>
  <si>
    <t>Totaal
geraamd bedrag</t>
  </si>
  <si>
    <t>L</t>
  </si>
  <si>
    <t>A1</t>
  </si>
  <si>
    <t>Bodemonderzoek</t>
  </si>
  <si>
    <t>Grond/baggerspecie</t>
  </si>
  <si>
    <t>Partijkeuring AP04 (=prijs voor de duplo analyse)</t>
  </si>
  <si>
    <t>-</t>
  </si>
  <si>
    <t>C2-standaardpakket waterbodem</t>
  </si>
  <si>
    <t>PFAS (28 handelingskader)</t>
  </si>
  <si>
    <t>A2</t>
  </si>
  <si>
    <t>Broomhoudende brandvertragers</t>
  </si>
  <si>
    <t>O.a. elektronica, kleding en meubels</t>
  </si>
  <si>
    <t xml:space="preserve">Vaststellen gebromeerde vlamvertragers conform </t>
  </si>
  <si>
    <t>NEN-EN-IEC 62321 (GC-MS-analyse of LC-MS-analyse) of IEC 62321-3-1 (XRF analyse).</t>
  </si>
  <si>
    <t>T</t>
  </si>
  <si>
    <t>A3</t>
  </si>
  <si>
    <t>Olie PCB’s</t>
  </si>
  <si>
    <t xml:space="preserve">Aardolieproducten, afgewerkt olie en isolerende vloeistoffen. </t>
  </si>
  <si>
    <t xml:space="preserve">Analyseren op polychloorbifenyl in afgewerkte olie volgens de NEN-EN 12766-1: en berekend volgens NEN-EN 12766-2: uitgave 2001 (regeling Eural). </t>
  </si>
  <si>
    <t>het EOX-gehalte geschiedt volgens NEN-EN 14077: uitgave 2004 (regeling Eural).</t>
  </si>
  <si>
    <t>Verder analyse op: water, zwavel, arseen, cadmium, chroom, magnesium, lood en vlampunt.</t>
  </si>
  <si>
    <t>A5</t>
  </si>
  <si>
    <t>Kleefmonsters Asbest</t>
  </si>
  <si>
    <t>Kleefmonsters</t>
  </si>
  <si>
    <t xml:space="preserve">Vaststellen of er sprake is van een asbestbesmetting </t>
  </si>
  <si>
    <t>*1</t>
  </si>
  <si>
    <t>A6</t>
  </si>
  <si>
    <t>Asbest materiaal</t>
  </si>
  <si>
    <t>Asbest ‘verdacht materiaal’</t>
  </si>
  <si>
    <t xml:space="preserve">Vaststellen of het asbest is en welk soort. </t>
  </si>
  <si>
    <t>A9</t>
  </si>
  <si>
    <t>Koudemiddelen</t>
  </si>
  <si>
    <t>Koudemiddelen t.b.v. koelinstallaties</t>
  </si>
  <si>
    <t xml:space="preserve">Bepalen of het een verboden koudemiddel is.  </t>
  </si>
  <si>
    <t>*2</t>
  </si>
  <si>
    <t>A10</t>
  </si>
  <si>
    <t>RoHS-analyses</t>
  </si>
  <si>
    <t>Elektrische apparaten</t>
  </si>
  <si>
    <t xml:space="preserve">Analyse op lood in metaal en cadmium in kunststoffen. </t>
  </si>
  <si>
    <t xml:space="preserve">Analyses moeten uitgevoerd worden conform </t>
  </si>
  <si>
    <t>NEN-IEC 62321.</t>
  </si>
  <si>
    <t>A11</t>
  </si>
  <si>
    <t xml:space="preserve">Digestaat </t>
  </si>
  <si>
    <t>Digestaat (vergiste mest)</t>
  </si>
  <si>
    <t>Analyse op: zware metalen, Σ PCDD/PCDF, α-, β-, γ- HCH (Lindaan), HCB, Σ aldrin/dieldrin, Σ endrin / sodrin, Σ 6 PVB’s ex PCB 118, Σ DDT/DDD/DDE,</t>
  </si>
  <si>
    <t xml:space="preserve">Σ 10-PAK en Minerale olie. </t>
  </si>
  <si>
    <t>A12</t>
  </si>
  <si>
    <t>Transport 
gevaarlijke stoffen</t>
  </si>
  <si>
    <t>Diverse stoffen, producten, substanties en materialen.</t>
  </si>
  <si>
    <r>
      <t>§</t>
    </r>
    <r>
      <rPr>
        <sz val="9"/>
        <color rgb="FF000000"/>
        <rFont val="Times New Roman"/>
        <family val="1"/>
      </rPr>
      <t xml:space="preserve">  </t>
    </r>
    <r>
      <rPr>
        <sz val="9"/>
        <color rgb="FF000000"/>
        <rFont val="Verdana"/>
        <family val="2"/>
      </rPr>
      <t xml:space="preserve">Bepalen fysische eigenschappen : </t>
    </r>
    <r>
      <rPr>
        <sz val="9"/>
        <color theme="1"/>
        <rFont val="Verdana"/>
        <family val="2"/>
      </rPr>
      <t xml:space="preserve">relatieve </t>
    </r>
    <r>
      <rPr>
        <sz val="9"/>
        <color rgb="FF000000"/>
        <rFont val="Verdana"/>
        <family val="2"/>
      </rPr>
      <t>dichtheid, viscositeit, kookpunt, smeltpunt, vlampunt, ontvlambaarheid, verdampingssnelheid, zelfontbrandingstemperatuur, explosiegrenzen</t>
    </r>
    <r>
      <rPr>
        <sz val="9"/>
        <color theme="1"/>
        <rFont val="Verdana"/>
        <family val="2"/>
      </rPr>
      <t xml:space="preserve">, relatieve dampdichtheid, Ph-waarde, oxiderende eigenschappen, brand onderhoudendheid ,dampspanning en oplosbaarheid in water. </t>
    </r>
  </si>
  <si>
    <r>
      <t>§</t>
    </r>
    <r>
      <rPr>
        <sz val="9"/>
        <color rgb="FF000000"/>
        <rFont val="Times New Roman"/>
        <family val="1"/>
      </rPr>
      <t xml:space="preserve">  </t>
    </r>
    <r>
      <rPr>
        <sz val="9"/>
        <color rgb="FF000000"/>
        <rFont val="Verdana"/>
        <family val="2"/>
      </rPr>
      <t xml:space="preserve">Chemische analyse op aanwezigheid (kwalitatief) en concentratie (kwantitatief) van bepaalde stoffen. </t>
    </r>
  </si>
  <si>
    <r>
      <t>§</t>
    </r>
    <r>
      <rPr>
        <sz val="9"/>
        <color rgb="FF000000"/>
        <rFont val="Times New Roman"/>
        <family val="1"/>
      </rPr>
      <t xml:space="preserve">  </t>
    </r>
    <r>
      <rPr>
        <sz val="9"/>
        <color rgb="FF000000"/>
        <rFont val="Verdana"/>
        <family val="2"/>
      </rPr>
      <t>B</t>
    </r>
    <r>
      <rPr>
        <sz val="9"/>
        <color theme="1"/>
        <rFont val="Verdana"/>
        <family val="2"/>
      </rPr>
      <t xml:space="preserve">epalen van kleine hoeveelheden materiaal in een grote hoeveelheid andere stoffen (sporenanalyse). </t>
    </r>
  </si>
  <si>
    <t>A13</t>
  </si>
  <si>
    <t xml:space="preserve">Programma </t>
  </si>
  <si>
    <t>Crude petrolium/</t>
  </si>
  <si>
    <t>LFO : Bepalen zwavelgehalte in crude petrolium conform ISO 8754, ASTM D 4294.</t>
  </si>
  <si>
    <t>*3</t>
  </si>
  <si>
    <t>Schoon Schip</t>
  </si>
  <si>
    <t>scheepsbrandstof</t>
  </si>
  <si>
    <t xml:space="preserve">HFO in bunkertanks: Bepalen zwavelgehalte in crude petrolium conform ISO 8754, ASTM D 4294 </t>
  </si>
  <si>
    <t>A14</t>
  </si>
  <si>
    <t>Toezicht eigen werken</t>
  </si>
  <si>
    <t>Afvalwater</t>
  </si>
  <si>
    <r>
      <t>§</t>
    </r>
    <r>
      <rPr>
        <sz val="9"/>
        <color rgb="FF000000"/>
        <rFont val="Times New Roman"/>
        <family val="1"/>
      </rPr>
      <t xml:space="preserve">  </t>
    </r>
    <r>
      <rPr>
        <sz val="9"/>
        <color rgb="FF000000"/>
        <rFont val="Verdana"/>
        <family val="2"/>
      </rPr>
      <t xml:space="preserve">Chemische analyse op aanwezigheid (kwalitatief) en concentratie (kwantitatief) van benzeen. </t>
    </r>
  </si>
  <si>
    <t>A15</t>
  </si>
  <si>
    <t>Lucht (gas)</t>
  </si>
  <si>
    <t xml:space="preserve">Analyse middels GCMS volgens de analysemethode: TO-14AR beschreven door het U.S. Enviromental Protection Agency (EPA). </t>
  </si>
  <si>
    <t>A16</t>
  </si>
  <si>
    <t>Monitoring 
brandstoffen wegverkeer</t>
  </si>
  <si>
    <t>Benzine en diesel voor wegverkeer</t>
  </si>
  <si>
    <t>Bepalen RON en MON gehalte conform ASTM 2700D2699</t>
  </si>
  <si>
    <t>Brandstoffen voor voertuigen EN590:2009</t>
  </si>
  <si>
    <t>A17</t>
  </si>
  <si>
    <t xml:space="preserve">Transport </t>
  </si>
  <si>
    <t xml:space="preserve">Diverse substanties, resten van lading. </t>
  </si>
  <si>
    <t>gevaarlijke stoffen</t>
  </si>
  <si>
    <r>
      <t>§</t>
    </r>
    <r>
      <rPr>
        <sz val="9"/>
        <color rgb="FF000000"/>
        <rFont val="Times New Roman"/>
        <family val="1"/>
      </rPr>
      <t xml:space="preserve">  </t>
    </r>
    <r>
      <rPr>
        <sz val="9"/>
        <color rgb="FF000000"/>
        <rFont val="Verdana"/>
        <family val="2"/>
      </rPr>
      <t>B</t>
    </r>
    <r>
      <rPr>
        <sz val="9"/>
        <color theme="1"/>
        <rFont val="Verdana"/>
        <family val="2"/>
      </rPr>
      <t>epalen van kleine hoeveelheden materiaal in een grote hoeveelheid andere stoffen (sporenanalyse).</t>
    </r>
  </si>
  <si>
    <t>A18</t>
  </si>
  <si>
    <t>Afval</t>
  </si>
  <si>
    <t>Blendproducten brandstoffen</t>
  </si>
  <si>
    <t xml:space="preserve">Analyse op: EOX, PCB’s, vlampunt. Plus de (verhouding tussen) de  in MSDS vermelde stoffen (bijv. tolueen benzeen, styreen etc.) </t>
  </si>
  <si>
    <t>A19</t>
  </si>
  <si>
    <t>Residuale brandstoffen</t>
  </si>
  <si>
    <t xml:space="preserve">Analyse op: arseen, 10 VROM Pak, benzo (a) pyreen, fenol, cresolen, cadmium, kwik, asfaltenen. </t>
  </si>
  <si>
    <t>V</t>
  </si>
  <si>
    <t>D1</t>
  </si>
  <si>
    <t>Vuurwerk classificatie</t>
  </si>
  <si>
    <t>Vuurwerk consumenten/
Professioneel/Illegaal</t>
  </si>
  <si>
    <t>Bepalen vervoersclassificatie conform UN-Manual (ST/SG/AC.10/11/Rev.6).</t>
  </si>
  <si>
    <t>veldwerk nummer</t>
  </si>
  <si>
    <t>V1</t>
  </si>
  <si>
    <t>Uitvoering monstername</t>
  </si>
  <si>
    <t>Bodem</t>
  </si>
  <si>
    <t xml:space="preserve">Partijkeuring AP04 </t>
  </si>
  <si>
    <t>*4</t>
  </si>
  <si>
    <t>V2</t>
  </si>
  <si>
    <t>Brandstoffen wegverkeer</t>
  </si>
  <si>
    <t>Monstername 100 tankstations wegverkeer</t>
  </si>
  <si>
    <t>V3</t>
  </si>
  <si>
    <t>Scheepsbrandstof</t>
  </si>
  <si>
    <t>Monstername LFO in de machinekamer</t>
  </si>
  <si>
    <t>*5</t>
  </si>
  <si>
    <t xml:space="preserve">Monstername HFO in bunkertanks </t>
  </si>
  <si>
    <t>V4</t>
  </si>
  <si>
    <t>Milieu/afval</t>
  </si>
  <si>
    <t>algemene inzet veldwerker per dag</t>
  </si>
  <si>
    <t xml:space="preserve">Analyseresultaten dienen binnen 48 uur verzonden te worden, te rekenen vanaf het tijdstip van afgifte bij het afgiftepunt van het laboratorium.   </t>
  </si>
  <si>
    <t xml:space="preserve">De gasmonsters worden in canisters aangeleverd en dienen binnen 10 uur geanalyseerd te worden, te rekenen vanaf het tijdstip van afgifte bij het afgiftepunt van het laboratorium.  </t>
  </si>
  <si>
    <t xml:space="preserve">De analyseresultaten dienen binnen 48 uur verzonden te worden, te rekenen vanaf het tijdstip van afgifte bij afgiftepunt van het laboratorium.  </t>
  </si>
  <si>
    <t xml:space="preserve">De canisters worden na analyse door het laboratorium gereinigd, inert gemaakt en binnen 5 dagen overgedragen aan het MMT. </t>
  </si>
  <si>
    <t xml:space="preserve">Analyseresultaten dienen binnen 2 uur verzonden te worden, te rekenen vanaf het tijdstip van afgifte bij het afgiftepunt van het laboratorium.   </t>
  </si>
  <si>
    <t>Uitvoering veldwerkzaamheden binnen 5 werkdagen na aanvraag</t>
  </si>
  <si>
    <t>Uitvoering monstername Scheepsbrandstoffen binnen 2 uur na aanvraag</t>
  </si>
  <si>
    <t>Totaal geraamde kosten:</t>
  </si>
  <si>
    <t>analyses Leefomgeving</t>
  </si>
  <si>
    <t>analyses Transport</t>
  </si>
  <si>
    <t>analyses Vuurwerk</t>
  </si>
  <si>
    <t>+</t>
  </si>
  <si>
    <t>Totaal geraamde kosten analyses</t>
  </si>
  <si>
    <t>Veldwerk Leefomgeving</t>
  </si>
  <si>
    <t>Veldwerk Transport</t>
  </si>
  <si>
    <t>Totaal geraamde kosten veldwerk</t>
  </si>
  <si>
    <t>Bijlage 8 - Tarievenblad  - leveren van wiellastmeters</t>
  </si>
  <si>
    <t>Voor de uitvoering van leveren en onderhouden van wiellastmeters voor meting van aslasten van vrachtauto's.
Kenmerk: 
Ondergetekende(n): 
te dezen rechtsgeldig vertegenwoordigd door 
verklaart (verklaren) zich door ondertekening van dit formulier bereid om diensten te verrichten zoals deze zijn beschreven in de uitnodiging tot inschrijving. Hij doet dit tegen onderstaande prijs, exclusief btw:</t>
  </si>
  <si>
    <t>&lt;&lt;vul in&gt;&gt;</t>
  </si>
  <si>
    <t>levering wiellastmeters en toebehoren</t>
  </si>
  <si>
    <t>Materiaal / product</t>
  </si>
  <si>
    <t>Verrichting</t>
  </si>
  <si>
    <t>Fictief aantal</t>
  </si>
  <si>
    <t>Kostprijs per wiellastmeter</t>
  </si>
  <si>
    <t>Totaal</t>
  </si>
  <si>
    <t>1. leveren, plaatsen en testen van wiellastmeters</t>
  </si>
  <si>
    <t xml:space="preserve"> </t>
  </si>
  <si>
    <t>leveren en plaatsen</t>
  </si>
  <si>
    <t>2. batterijen/energievoorziening ten behoeve van de wiellastmeters</t>
  </si>
  <si>
    <t>Aanvullende ICT kosten</t>
  </si>
  <si>
    <t>Kosten per jaar</t>
  </si>
  <si>
    <t>3. aansluiting interface en software (incl. draadloze verbinding)</t>
  </si>
  <si>
    <t>4. eenmalige licentie kosten</t>
  </si>
  <si>
    <t>overige kosten</t>
  </si>
  <si>
    <t>5. aanpassen huidige weginfrastructuur (weegstraten) *</t>
  </si>
  <si>
    <t>6. afvoer huidige wiellastmeters *</t>
  </si>
  <si>
    <t>Optioneel</t>
  </si>
  <si>
    <t>Kostprijs per steekwagen</t>
  </si>
  <si>
    <t>7. levering steekwagen voor transport wiellastmeters *</t>
  </si>
  <si>
    <t>Vergelijkingsprijs (Totale fictieve jaarsom exclusief BTW)</t>
  </si>
  <si>
    <t>Totaal aanbiedingTotale fictieve jaarsom inclusief BTW (21%)</t>
  </si>
  <si>
    <t>* geen afname verplichting</t>
  </si>
  <si>
    <t xml:space="preserve">De inschrijver verklaart dat hij/zij kennis heeft genomen van alle documenten die bij de inschrijving zijn ingediend. Ook verklaart hij dat de in te dienen documenten samen de inschrijving vormen en naar waarheid zijn ingevuld.
</t>
  </si>
  <si>
    <t xml:space="preserve">
</t>
  </si>
  <si>
    <t>Ondertekening
Naam Inschrijver:
Naam rechtsgelding bevoegde ondertekenaar:
Functie: 
Handtekening:
Datum:</t>
  </si>
  <si>
    <t>&lt;&lt; vul in&gt;&gt;</t>
  </si>
  <si>
    <t>Bijlage 8 - Tarievenblad  - onderhouden van wiellastmeters</t>
  </si>
  <si>
    <t>Onderhoudskosten</t>
  </si>
  <si>
    <t>Kostprijs per wiellastmeter per jaar</t>
  </si>
  <si>
    <t>1. jaarlijks onderhoud per wiellastmeter</t>
  </si>
  <si>
    <t>onderhoud</t>
  </si>
  <si>
    <t>2. upgrades en updates en onderhoud aan software</t>
  </si>
  <si>
    <t>upgrade</t>
  </si>
  <si>
    <t>3.ijken van de wiellastmeters incl. ijkcertificaat</t>
  </si>
  <si>
    <t>Nvt</t>
  </si>
  <si>
    <t>ijken</t>
  </si>
  <si>
    <t>4.storing afhandeling binnen 8 uur aan ICT software</t>
  </si>
  <si>
    <t>5.storing afhandeling binnen 24 uur aan ICT software</t>
  </si>
  <si>
    <t>6. storing afhandeling binnen 8 uur aan wiellastmeters</t>
  </si>
  <si>
    <t>7. storing afhandeling binnen 24 uur aan wiellastmeters</t>
  </si>
  <si>
    <t>totaal aantal jaar</t>
  </si>
  <si>
    <t>weken</t>
  </si>
  <si>
    <t>aanpassen wegdek (optioneel)</t>
  </si>
  <si>
    <t>levering wiellastmeters</t>
  </si>
  <si>
    <t>levering transportkarren (optioneel)</t>
  </si>
  <si>
    <t>installeren software</t>
  </si>
  <si>
    <t>installeren en testen (alle) locaties</t>
  </si>
  <si>
    <t>ijken wiellastmeters</t>
  </si>
  <si>
    <t>geven instructie c.q. leveren handleiding gebruik wiellastmeters en draadloze software</t>
  </si>
  <si>
    <t>alle prijzen zijn in Euro's, exclusief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</si>
</sst>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quot;€&quot;\ #,##0"/>
  </numFmts>
  <fonts count="26" x14ac:knownFonts="1">
    <font>
      <sz val="11"/>
      <color theme="1"/>
      <name val="Calibri"/>
      <family val="2"/>
      <scheme val="minor"/>
    </font>
    <font>
      <sz val="9"/>
      <color rgb="FF000000"/>
      <name val="Verdana"/>
      <family val="2"/>
    </font>
    <font>
      <sz val="9"/>
      <color theme="1"/>
      <name val="Verdana"/>
      <family val="2"/>
    </font>
    <font>
      <sz val="9"/>
      <color rgb="FF000000"/>
      <name val="Wingdings"/>
      <charset val="2"/>
    </font>
    <font>
      <sz val="9"/>
      <color rgb="FF000000"/>
      <name val="Times New Roman"/>
      <family val="1"/>
    </font>
    <font>
      <b/>
      <sz val="9"/>
      <color rgb="FF000000"/>
      <name val="Verdana"/>
      <family val="2"/>
    </font>
    <font>
      <sz val="9"/>
      <color theme="1"/>
      <name val="Calibri"/>
      <family val="2"/>
      <scheme val="minor"/>
    </font>
    <font>
      <sz val="10"/>
      <color theme="1"/>
      <name val="Verdana"/>
      <family val="2"/>
    </font>
    <font>
      <b/>
      <sz val="9"/>
      <color theme="1"/>
      <name val="Verdana"/>
      <family val="2"/>
    </font>
    <font>
      <b/>
      <sz val="11"/>
      <color theme="1"/>
      <name val="Verdana"/>
      <family val="2"/>
    </font>
    <font>
      <sz val="11"/>
      <color theme="1"/>
      <name val="Verdana"/>
      <family val="2"/>
    </font>
    <font>
      <b/>
      <sz val="11"/>
      <color theme="1"/>
      <name val="Calibri"/>
      <family val="2"/>
      <scheme val="minor"/>
    </font>
    <font>
      <b/>
      <i/>
      <sz val="11"/>
      <color theme="1"/>
      <name val="Calibri"/>
      <family val="2"/>
      <scheme val="minor"/>
    </font>
    <font>
      <sz val="11"/>
      <color theme="1"/>
      <name val="Calibri"/>
      <family val="2"/>
      <scheme val="minor"/>
    </font>
    <font>
      <b/>
      <sz val="24"/>
      <color theme="1"/>
      <name val="Arial"/>
      <family val="2"/>
    </font>
    <font>
      <b/>
      <sz val="24"/>
      <color theme="0"/>
      <name val="Arial"/>
      <family val="2"/>
    </font>
    <font>
      <b/>
      <sz val="10"/>
      <color theme="1"/>
      <name val="Arial"/>
      <family val="2"/>
    </font>
    <font>
      <b/>
      <sz val="14"/>
      <color theme="1"/>
      <name val="Calibri"/>
      <family val="2"/>
      <scheme val="minor"/>
    </font>
    <font>
      <b/>
      <sz val="10"/>
      <color theme="1"/>
      <name val="Calibri"/>
      <family val="2"/>
      <scheme val="minor"/>
    </font>
    <font>
      <sz val="10"/>
      <color theme="1"/>
      <name val="Calibri"/>
      <family val="2"/>
      <scheme val="minor"/>
    </font>
    <font>
      <sz val="10"/>
      <color theme="1"/>
      <name val="Calibri"/>
      <family val="2"/>
    </font>
    <font>
      <sz val="10"/>
      <color rgb="FFFF0000"/>
      <name val="Calibri"/>
      <family val="2"/>
      <scheme val="minor"/>
    </font>
    <font>
      <b/>
      <i/>
      <u/>
      <sz val="11"/>
      <color theme="1"/>
      <name val="Calibri"/>
      <family val="2"/>
      <scheme val="minor"/>
    </font>
    <font>
      <sz val="11"/>
      <color indexed="8"/>
      <name val="Calibri"/>
      <family val="2"/>
    </font>
    <font>
      <sz val="11"/>
      <color indexed="8"/>
      <name val="Calibri"/>
      <family val="2"/>
      <scheme val="minor"/>
    </font>
    <font>
      <sz val="10"/>
      <color theme="1"/>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rgb="FF8DB3E2"/>
        <bgColor indexed="64"/>
      </patternFill>
    </fill>
    <fill>
      <patternFill patternType="solid">
        <fgColor theme="3" tint="0.79998168889431442"/>
        <bgColor indexed="64"/>
      </patternFill>
    </fill>
    <fill>
      <patternFill patternType="solid">
        <fgColor theme="0" tint="-0.14996795556505021"/>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7"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44" fontId="13" fillId="0" borderId="0" applyFont="0" applyFill="0" applyBorder="0" applyAlignment="0" applyProtection="0"/>
  </cellStyleXfs>
  <cellXfs count="233">
    <xf numFmtId="0" fontId="0" fillId="0" borderId="0" xfId="0"/>
    <xf numFmtId="0" fontId="6" fillId="0" borderId="0" xfId="0" applyFont="1"/>
    <xf numFmtId="0" fontId="7" fillId="0" borderId="0" xfId="0" applyFont="1"/>
    <xf numFmtId="0" fontId="6" fillId="0" borderId="0" xfId="0" applyFont="1" applyAlignment="1">
      <alignment wrapText="1"/>
    </xf>
    <xf numFmtId="0" fontId="6" fillId="0" borderId="0" xfId="0" applyFont="1" applyBorder="1"/>
    <xf numFmtId="0" fontId="3" fillId="2" borderId="1" xfId="0" applyFont="1" applyFill="1" applyBorder="1" applyAlignment="1">
      <alignment horizontal="left"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0" fillId="0" borderId="0" xfId="0" applyAlignment="1">
      <alignment horizontal="center"/>
    </xf>
    <xf numFmtId="0" fontId="1" fillId="2" borderId="6" xfId="0" applyFont="1" applyFill="1" applyBorder="1" applyAlignment="1">
      <alignment horizontal="center" vertical="center"/>
    </xf>
    <xf numFmtId="0" fontId="1" fillId="2" borderId="6" xfId="0" applyFont="1" applyFill="1" applyBorder="1" applyAlignment="1">
      <alignment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7" xfId="0" applyFont="1" applyFill="1" applyBorder="1" applyAlignment="1">
      <alignment vertical="center" wrapText="1"/>
    </xf>
    <xf numFmtId="0" fontId="1" fillId="2" borderId="7" xfId="0" applyFont="1" applyFill="1" applyBorder="1" applyAlignment="1">
      <alignment horizontal="center" vertical="center" wrapText="1"/>
    </xf>
    <xf numFmtId="0" fontId="2" fillId="2" borderId="3" xfId="0" applyFont="1" applyFill="1" applyBorder="1" applyAlignment="1">
      <alignment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1" xfId="0" applyFont="1" applyFill="1" applyBorder="1" applyAlignment="1">
      <alignment horizontal="left" vertical="center" wrapText="1"/>
    </xf>
    <xf numFmtId="0" fontId="1" fillId="2" borderId="12" xfId="0" applyFont="1" applyFill="1" applyBorder="1" applyAlignment="1">
      <alignment horizontal="center" vertical="center"/>
    </xf>
    <xf numFmtId="0" fontId="1" fillId="2" borderId="4" xfId="0" applyFont="1" applyFill="1" applyBorder="1" applyAlignment="1">
      <alignment horizontal="left" vertical="center"/>
    </xf>
    <xf numFmtId="0" fontId="1" fillId="6" borderId="1" xfId="0" applyFont="1" applyFill="1" applyBorder="1" applyAlignment="1">
      <alignment vertical="center" wrapText="1"/>
    </xf>
    <xf numFmtId="0" fontId="2" fillId="2" borderId="5" xfId="0" applyFont="1" applyFill="1" applyBorder="1" applyAlignment="1">
      <alignment horizontal="center"/>
    </xf>
    <xf numFmtId="0" fontId="2" fillId="2" borderId="12" xfId="0" applyFont="1" applyFill="1" applyBorder="1" applyAlignment="1">
      <alignment horizontal="center"/>
    </xf>
    <xf numFmtId="0" fontId="2" fillId="2" borderId="15" xfId="0" applyFont="1" applyFill="1" applyBorder="1" applyAlignment="1">
      <alignment horizontal="center" vertical="center"/>
    </xf>
    <xf numFmtId="0" fontId="2" fillId="2" borderId="16" xfId="0" applyFont="1" applyFill="1" applyBorder="1" applyAlignment="1">
      <alignment horizontal="center"/>
    </xf>
    <xf numFmtId="0" fontId="1" fillId="2" borderId="15" xfId="0" applyFont="1" applyFill="1" applyBorder="1" applyAlignment="1">
      <alignment horizontal="center" vertical="center"/>
    </xf>
    <xf numFmtId="0" fontId="0" fillId="6" borderId="4" xfId="0" applyFill="1" applyBorder="1"/>
    <xf numFmtId="0" fontId="0" fillId="6" borderId="2" xfId="0" applyFill="1" applyBorder="1"/>
    <xf numFmtId="0" fontId="0" fillId="6" borderId="3" xfId="0" applyFill="1" applyBorder="1"/>
    <xf numFmtId="0" fontId="1" fillId="6" borderId="2" xfId="0" applyFont="1" applyFill="1" applyBorder="1" applyAlignment="1">
      <alignment vertical="center" wrapText="1"/>
    </xf>
    <xf numFmtId="0" fontId="1" fillId="2" borderId="18" xfId="0" applyFont="1" applyFill="1" applyBorder="1" applyAlignment="1">
      <alignment horizontal="center" vertical="center"/>
    </xf>
    <xf numFmtId="0" fontId="1" fillId="2" borderId="17" xfId="0" applyFont="1" applyFill="1" applyBorder="1" applyAlignment="1">
      <alignment horizontal="center" vertical="center"/>
    </xf>
    <xf numFmtId="0" fontId="0" fillId="8" borderId="2" xfId="0" applyFill="1" applyBorder="1"/>
    <xf numFmtId="0" fontId="11" fillId="8" borderId="4" xfId="0" applyFont="1" applyFill="1" applyBorder="1"/>
    <xf numFmtId="0" fontId="0" fillId="6" borderId="1" xfId="0" applyFill="1" applyBorder="1"/>
    <xf numFmtId="0" fontId="1" fillId="9" borderId="0" xfId="0" applyFont="1" applyFill="1" applyBorder="1" applyAlignment="1">
      <alignment horizontal="center" vertical="center"/>
    </xf>
    <xf numFmtId="0" fontId="1" fillId="9" borderId="0" xfId="0" applyFont="1" applyFill="1" applyBorder="1" applyAlignment="1">
      <alignment vertical="center" wrapText="1"/>
    </xf>
    <xf numFmtId="0" fontId="1" fillId="9" borderId="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0" fillId="0" borderId="12" xfId="0" applyFill="1" applyBorder="1" applyAlignment="1">
      <alignment vertical="center"/>
    </xf>
    <xf numFmtId="0" fontId="0" fillId="0" borderId="4" xfId="0" applyFill="1" applyBorder="1" applyAlignment="1">
      <alignment vertical="center"/>
    </xf>
    <xf numFmtId="0" fontId="0" fillId="0" borderId="4" xfId="0" applyFill="1" applyBorder="1" applyAlignment="1">
      <alignment horizontal="center" vertical="center"/>
    </xf>
    <xf numFmtId="0" fontId="2" fillId="0" borderId="1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9" borderId="1" xfId="0" applyFont="1" applyFill="1" applyBorder="1" applyAlignment="1">
      <alignment vertical="center" wrapText="1"/>
    </xf>
    <xf numFmtId="0" fontId="0" fillId="0" borderId="1" xfId="0" applyBorder="1"/>
    <xf numFmtId="0" fontId="0" fillId="0" borderId="1" xfId="0" applyBorder="1" applyAlignment="1">
      <alignment horizontal="right" vertical="center"/>
    </xf>
    <xf numFmtId="4" fontId="0" fillId="0" borderId="0" xfId="0" applyNumberFormat="1"/>
    <xf numFmtId="4" fontId="0" fillId="0" borderId="26" xfId="0" applyNumberFormat="1" applyBorder="1"/>
    <xf numFmtId="164" fontId="0" fillId="0" borderId="1" xfId="0" applyNumberFormat="1" applyBorder="1"/>
    <xf numFmtId="164" fontId="0" fillId="0" borderId="1" xfId="0" applyNumberFormat="1" applyBorder="1" applyAlignment="1">
      <alignment horizontal="right" vertical="center"/>
    </xf>
    <xf numFmtId="164" fontId="12" fillId="10" borderId="1" xfId="0" applyNumberFormat="1" applyFont="1" applyFill="1" applyBorder="1"/>
    <xf numFmtId="164" fontId="0" fillId="0" borderId="0" xfId="0" applyNumberFormat="1"/>
    <xf numFmtId="4" fontId="12" fillId="10" borderId="1" xfId="0" applyNumberFormat="1" applyFont="1" applyFill="1" applyBorder="1"/>
    <xf numFmtId="0" fontId="1" fillId="2" borderId="3" xfId="0" applyFont="1" applyFill="1" applyBorder="1" applyAlignment="1">
      <alignment horizontal="left" vertical="center"/>
    </xf>
    <xf numFmtId="0" fontId="0" fillId="0" borderId="26" xfId="0" applyBorder="1"/>
    <xf numFmtId="0" fontId="14" fillId="11" borderId="13" xfId="0" applyFont="1" applyFill="1" applyBorder="1" applyAlignment="1">
      <alignment horizontal="left" vertical="top"/>
    </xf>
    <xf numFmtId="0" fontId="15" fillId="11" borderId="0" xfId="0" applyFont="1" applyFill="1" applyBorder="1" applyAlignment="1">
      <alignment horizontal="left" vertical="top"/>
    </xf>
    <xf numFmtId="0" fontId="15" fillId="11" borderId="12" xfId="0" applyFont="1" applyFill="1" applyBorder="1" applyAlignment="1">
      <alignment horizontal="left" vertical="top"/>
    </xf>
    <xf numFmtId="0" fontId="15" fillId="9" borderId="0" xfId="0" applyFont="1" applyFill="1" applyBorder="1" applyAlignment="1">
      <alignment horizontal="left" vertical="top"/>
    </xf>
    <xf numFmtId="0" fontId="15" fillId="9" borderId="12" xfId="0" applyFont="1" applyFill="1" applyBorder="1" applyAlignment="1">
      <alignment horizontal="left" vertical="top"/>
    </xf>
    <xf numFmtId="0" fontId="18" fillId="2" borderId="1" xfId="0" applyFont="1" applyFill="1" applyBorder="1" applyAlignment="1">
      <alignment horizontal="left" vertical="top"/>
    </xf>
    <xf numFmtId="0" fontId="18" fillId="2" borderId="1" xfId="0" applyFont="1" applyFill="1" applyBorder="1" applyAlignment="1">
      <alignment horizontal="center" vertical="top"/>
    </xf>
    <xf numFmtId="0" fontId="20" fillId="0" borderId="0" xfId="0" applyFont="1" applyAlignment="1">
      <alignment horizontal="left" vertical="center" indent="5"/>
    </xf>
    <xf numFmtId="0" fontId="18" fillId="2" borderId="1" xfId="0" applyFont="1" applyFill="1" applyBorder="1" applyAlignment="1">
      <alignment horizontal="center" vertical="center"/>
    </xf>
    <xf numFmtId="0" fontId="19" fillId="0" borderId="0" xfId="0" applyFont="1" applyBorder="1" applyAlignment="1">
      <alignment horizontal="center" vertical="top"/>
    </xf>
    <xf numFmtId="0" fontId="19" fillId="0" borderId="12" xfId="0" applyFont="1" applyBorder="1" applyAlignment="1">
      <alignment horizontal="center" vertical="top"/>
    </xf>
    <xf numFmtId="0" fontId="14" fillId="11" borderId="0" xfId="0" applyFont="1" applyFill="1" applyBorder="1" applyAlignment="1">
      <alignment horizontal="left" vertical="top"/>
    </xf>
    <xf numFmtId="0" fontId="21" fillId="0" borderId="0" xfId="0" applyFont="1" applyBorder="1"/>
    <xf numFmtId="0" fontId="23" fillId="9" borderId="1" xfId="0" applyFont="1" applyFill="1" applyBorder="1" applyAlignment="1">
      <alignment vertical="top" wrapText="1"/>
    </xf>
    <xf numFmtId="0" fontId="24" fillId="9" borderId="1" xfId="0" applyFont="1" applyFill="1" applyBorder="1" applyAlignment="1">
      <alignment vertical="top" wrapText="1"/>
    </xf>
    <xf numFmtId="0" fontId="0" fillId="9" borderId="1" xfId="0" applyFill="1" applyBorder="1" applyAlignment="1">
      <alignment vertical="top" wrapText="1"/>
    </xf>
    <xf numFmtId="0" fontId="24" fillId="0" borderId="1" xfId="0" applyFont="1" applyBorder="1" applyAlignment="1">
      <alignment vertical="top" wrapText="1"/>
    </xf>
    <xf numFmtId="0" fontId="23" fillId="0" borderId="1" xfId="0" applyFont="1" applyBorder="1" applyAlignment="1">
      <alignment vertical="top" wrapText="1"/>
    </xf>
    <xf numFmtId="0" fontId="23" fillId="0" borderId="0" xfId="0" applyFont="1" applyBorder="1" applyAlignment="1">
      <alignment vertical="top" wrapText="1"/>
    </xf>
    <xf numFmtId="0" fontId="0" fillId="0" borderId="26" xfId="0" applyBorder="1" applyAlignment="1">
      <alignment horizontal="center" vertical="center"/>
    </xf>
    <xf numFmtId="0" fontId="15" fillId="11" borderId="0" xfId="0" applyFont="1" applyFill="1" applyBorder="1" applyAlignment="1">
      <alignment horizontal="center" vertical="center"/>
    </xf>
    <xf numFmtId="0" fontId="15" fillId="9" borderId="0" xfId="0" applyFont="1" applyFill="1" applyBorder="1" applyAlignment="1">
      <alignment horizontal="center" vertical="center"/>
    </xf>
    <xf numFmtId="0" fontId="19" fillId="0" borderId="0" xfId="0" applyFont="1" applyBorder="1" applyAlignment="1">
      <alignment horizontal="center" vertical="center"/>
    </xf>
    <xf numFmtId="0" fontId="0" fillId="0" borderId="0" xfId="0" applyAlignment="1">
      <alignment horizontal="center" vertical="center"/>
    </xf>
    <xf numFmtId="0" fontId="14" fillId="11" borderId="0" xfId="0" applyFont="1" applyFill="1" applyBorder="1" applyAlignment="1">
      <alignment horizontal="left" vertical="top" wrapText="1"/>
    </xf>
    <xf numFmtId="0" fontId="15" fillId="9" borderId="0" xfId="0" applyFont="1" applyFill="1" applyBorder="1" applyAlignment="1">
      <alignment horizontal="left" vertical="top" wrapText="1"/>
    </xf>
    <xf numFmtId="0" fontId="18" fillId="2" borderId="1" xfId="0" applyFont="1" applyFill="1" applyBorder="1" applyAlignment="1">
      <alignment horizontal="left" vertical="top" wrapText="1"/>
    </xf>
    <xf numFmtId="0" fontId="19" fillId="0" borderId="1" xfId="0" applyFont="1" applyBorder="1" applyAlignment="1">
      <alignment wrapText="1"/>
    </xf>
    <xf numFmtId="0" fontId="18" fillId="2" borderId="1" xfId="0" applyFont="1" applyFill="1" applyBorder="1" applyAlignment="1">
      <alignment wrapText="1"/>
    </xf>
    <xf numFmtId="0" fontId="18" fillId="0" borderId="0" xfId="0" applyFont="1" applyBorder="1" applyAlignment="1">
      <alignment wrapText="1"/>
    </xf>
    <xf numFmtId="0" fontId="19" fillId="0" borderId="1" xfId="0" applyFont="1" applyBorder="1" applyAlignment="1">
      <alignment horizontal="center" vertical="center" wrapText="1"/>
    </xf>
    <xf numFmtId="0" fontId="18" fillId="2" borderId="1" xfId="0" applyFont="1" applyFill="1" applyBorder="1" applyAlignment="1">
      <alignment horizontal="center" vertical="top" wrapText="1"/>
    </xf>
    <xf numFmtId="0" fontId="19" fillId="0" borderId="0" xfId="0" applyFont="1" applyBorder="1" applyAlignment="1">
      <alignment horizontal="center" vertical="center" wrapText="1"/>
    </xf>
    <xf numFmtId="0" fontId="19" fillId="0" borderId="0" xfId="0" applyFont="1" applyBorder="1" applyAlignment="1">
      <alignment horizontal="center" vertical="top" wrapText="1"/>
    </xf>
    <xf numFmtId="0" fontId="0" fillId="0" borderId="26" xfId="0" applyBorder="1" applyAlignment="1">
      <alignment vertical="top" wrapText="1"/>
    </xf>
    <xf numFmtId="0" fontId="19" fillId="0" borderId="1" xfId="0" applyFont="1" applyBorder="1" applyAlignment="1">
      <alignment vertical="top" wrapText="1"/>
    </xf>
    <xf numFmtId="0" fontId="18" fillId="2" borderId="1" xfId="0" applyFont="1" applyFill="1" applyBorder="1" applyAlignment="1">
      <alignment vertical="top" wrapText="1"/>
    </xf>
    <xf numFmtId="0" fontId="18" fillId="0" borderId="0" xfId="0" applyFont="1" applyBorder="1" applyAlignment="1">
      <alignment vertical="top" wrapText="1"/>
    </xf>
    <xf numFmtId="0" fontId="21" fillId="0" borderId="0" xfId="0" applyFont="1" applyBorder="1" applyAlignment="1">
      <alignment vertical="top" wrapText="1"/>
    </xf>
    <xf numFmtId="0" fontId="0" fillId="0" borderId="0" xfId="0" applyAlignment="1">
      <alignment vertical="top" wrapText="1"/>
    </xf>
    <xf numFmtId="0" fontId="0" fillId="0" borderId="22" xfId="0" applyBorder="1" applyAlignment="1">
      <alignment vertical="top"/>
    </xf>
    <xf numFmtId="0" fontId="21" fillId="0" borderId="13" xfId="0" applyFont="1" applyBorder="1" applyAlignment="1">
      <alignment vertical="top"/>
    </xf>
    <xf numFmtId="0" fontId="18" fillId="0" borderId="13" xfId="0" applyFont="1" applyBorder="1" applyAlignment="1">
      <alignment vertical="top"/>
    </xf>
    <xf numFmtId="0" fontId="0" fillId="0" borderId="0" xfId="0" applyAlignment="1">
      <alignment vertical="top"/>
    </xf>
    <xf numFmtId="0" fontId="0" fillId="0" borderId="26" xfId="0" applyBorder="1" applyAlignment="1">
      <alignment vertical="top"/>
    </xf>
    <xf numFmtId="0" fontId="21" fillId="0" borderId="0" xfId="0" applyFont="1" applyBorder="1" applyAlignment="1">
      <alignment vertical="top"/>
    </xf>
    <xf numFmtId="9" fontId="18" fillId="0" borderId="0" xfId="0" applyNumberFormat="1" applyFont="1" applyBorder="1" applyAlignment="1">
      <alignment horizontal="center" vertical="center" wrapText="1"/>
    </xf>
    <xf numFmtId="0" fontId="0" fillId="0" borderId="5" xfId="0" applyBorder="1" applyAlignment="1">
      <alignment vertical="top"/>
    </xf>
    <xf numFmtId="44" fontId="19" fillId="9" borderId="1" xfId="1" applyFont="1" applyFill="1" applyBorder="1" applyAlignment="1" applyProtection="1">
      <alignment horizontal="center" vertical="top" wrapText="1"/>
      <protection locked="0"/>
    </xf>
    <xf numFmtId="0" fontId="14" fillId="9" borderId="1" xfId="0" applyFont="1" applyFill="1" applyBorder="1" applyAlignment="1">
      <alignment horizontal="left" vertical="top"/>
    </xf>
    <xf numFmtId="0" fontId="0" fillId="0" borderId="15" xfId="0" applyBorder="1"/>
    <xf numFmtId="0" fontId="0" fillId="0" borderId="28" xfId="0" applyBorder="1"/>
    <xf numFmtId="0" fontId="18" fillId="2" borderId="1" xfId="0" applyFont="1" applyFill="1" applyBorder="1" applyAlignment="1" applyProtection="1">
      <alignment horizontal="center" vertical="top" wrapText="1"/>
    </xf>
    <xf numFmtId="0" fontId="18" fillId="2" borderId="1" xfId="0" applyFont="1" applyFill="1" applyBorder="1" applyAlignment="1" applyProtection="1">
      <alignment horizontal="center" vertical="top"/>
      <protection locked="0"/>
    </xf>
    <xf numFmtId="0" fontId="18" fillId="2" borderId="1" xfId="0" applyFont="1" applyFill="1" applyBorder="1" applyAlignment="1" applyProtection="1">
      <alignment horizontal="center" vertical="center" wrapText="1"/>
      <protection locked="0"/>
    </xf>
    <xf numFmtId="0" fontId="16" fillId="9" borderId="28" xfId="0" applyFont="1" applyFill="1" applyBorder="1" applyAlignment="1">
      <alignment vertical="top" wrapText="1"/>
    </xf>
    <xf numFmtId="0" fontId="16" fillId="9" borderId="28" xfId="0" applyFont="1" applyFill="1" applyBorder="1" applyAlignment="1">
      <alignment horizontal="center" vertical="top" wrapText="1"/>
    </xf>
    <xf numFmtId="0" fontId="16" fillId="9" borderId="15" xfId="0" applyFont="1" applyFill="1" applyBorder="1" applyAlignment="1">
      <alignment horizontal="center" vertical="top" wrapText="1"/>
    </xf>
    <xf numFmtId="0" fontId="11" fillId="0" borderId="0" xfId="0" applyFont="1" applyBorder="1" applyAlignment="1">
      <alignment vertical="top" wrapText="1"/>
    </xf>
    <xf numFmtId="0" fontId="11" fillId="0" borderId="0" xfId="0" applyFont="1" applyBorder="1" applyAlignment="1">
      <alignment vertical="top"/>
    </xf>
    <xf numFmtId="0" fontId="0" fillId="0" borderId="0" xfId="0" applyBorder="1"/>
    <xf numFmtId="0" fontId="0" fillId="0" borderId="12" xfId="0" applyBorder="1" applyAlignment="1">
      <alignment vertical="top"/>
    </xf>
    <xf numFmtId="0" fontId="0" fillId="0" borderId="0" xfId="0" applyBorder="1" applyAlignment="1">
      <alignment horizontal="center" vertical="center"/>
    </xf>
    <xf numFmtId="0" fontId="0" fillId="0" borderId="28" xfId="0" applyBorder="1" applyAlignment="1">
      <alignment horizontal="center" vertical="center"/>
    </xf>
    <xf numFmtId="0" fontId="0" fillId="0" borderId="15" xfId="0" applyBorder="1" applyAlignment="1">
      <alignment vertical="top"/>
    </xf>
    <xf numFmtId="0" fontId="0" fillId="0" borderId="0" xfId="0" applyAlignment="1">
      <alignment horizontal="left" vertical="top"/>
    </xf>
    <xf numFmtId="0" fontId="25" fillId="12" borderId="28" xfId="0" applyFont="1" applyFill="1" applyBorder="1" applyAlignment="1">
      <alignment vertical="top" wrapText="1"/>
    </xf>
    <xf numFmtId="44" fontId="19" fillId="12" borderId="1" xfId="0" applyNumberFormat="1" applyFont="1" applyFill="1" applyBorder="1" applyAlignment="1">
      <alignment horizontal="center" vertical="top" wrapText="1"/>
    </xf>
    <xf numFmtId="44" fontId="19" fillId="12" borderId="1" xfId="0" applyNumberFormat="1" applyFont="1" applyFill="1" applyBorder="1" applyAlignment="1">
      <alignment horizontal="center" vertical="center" wrapText="1"/>
    </xf>
    <xf numFmtId="0" fontId="0" fillId="12" borderId="0" xfId="0" applyFill="1" applyBorder="1" applyAlignment="1">
      <alignment vertical="top" wrapText="1"/>
    </xf>
    <xf numFmtId="0" fontId="0" fillId="12" borderId="28" xfId="0" applyFill="1" applyBorder="1" applyAlignment="1">
      <alignment vertical="top" wrapText="1"/>
    </xf>
    <xf numFmtId="0" fontId="19" fillId="0" borderId="0" xfId="0" applyFont="1" applyBorder="1" applyAlignment="1">
      <alignment vertical="top" wrapText="1"/>
    </xf>
    <xf numFmtId="0" fontId="18" fillId="0" borderId="1" xfId="0" applyFont="1" applyFill="1" applyBorder="1" applyAlignment="1">
      <alignment horizontal="left" vertical="top"/>
    </xf>
    <xf numFmtId="0" fontId="18" fillId="0" borderId="1" xfId="0" applyFont="1" applyFill="1" applyBorder="1" applyAlignment="1">
      <alignment vertical="top" wrapText="1"/>
    </xf>
    <xf numFmtId="0" fontId="18" fillId="0" borderId="1" xfId="0" applyFont="1" applyFill="1" applyBorder="1" applyAlignment="1">
      <alignment horizontal="center" vertical="center"/>
    </xf>
    <xf numFmtId="0" fontId="19" fillId="0" borderId="1" xfId="0" applyFont="1" applyFill="1" applyBorder="1" applyAlignment="1">
      <alignment horizontal="left" vertical="top" wrapText="1"/>
    </xf>
    <xf numFmtId="0" fontId="18" fillId="2" borderId="13" xfId="0" applyFont="1" applyFill="1" applyBorder="1" applyAlignment="1">
      <alignment horizontal="left" vertical="top" wrapText="1"/>
    </xf>
    <xf numFmtId="0" fontId="18" fillId="2" borderId="0" xfId="0" applyFont="1" applyFill="1" applyBorder="1" applyAlignment="1">
      <alignment horizontal="left" vertical="top"/>
    </xf>
    <xf numFmtId="0" fontId="18" fillId="2" borderId="0" xfId="0" applyFont="1" applyFill="1" applyBorder="1" applyAlignment="1">
      <alignment vertical="top" wrapText="1"/>
    </xf>
    <xf numFmtId="0" fontId="18" fillId="2" borderId="0" xfId="0" applyFont="1" applyFill="1" applyBorder="1" applyAlignment="1">
      <alignment wrapText="1"/>
    </xf>
    <xf numFmtId="0" fontId="18" fillId="2" borderId="0" xfId="0" applyFont="1" applyFill="1" applyBorder="1" applyAlignment="1">
      <alignment horizontal="center" vertical="center"/>
    </xf>
    <xf numFmtId="0" fontId="18" fillId="2" borderId="0" xfId="0" applyFont="1" applyFill="1" applyBorder="1" applyAlignment="1" applyProtection="1">
      <alignment horizontal="center" vertical="center" wrapText="1"/>
      <protection locked="0"/>
    </xf>
    <xf numFmtId="0" fontId="11" fillId="0" borderId="1" xfId="0" applyFont="1" applyBorder="1"/>
    <xf numFmtId="0" fontId="0" fillId="12" borderId="1" xfId="0" applyFill="1" applyBorder="1"/>
    <xf numFmtId="0" fontId="1" fillId="2" borderId="21"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2" xfId="0" applyFont="1" applyFill="1" applyBorder="1" applyAlignment="1">
      <alignment vertical="center" wrapText="1"/>
    </xf>
    <xf numFmtId="0" fontId="1" fillId="2" borderId="4" xfId="0" applyFont="1" applyFill="1" applyBorder="1" applyAlignment="1">
      <alignment vertical="center" wrapText="1"/>
    </xf>
    <xf numFmtId="0" fontId="1" fillId="2" borderId="3" xfId="0" applyFont="1" applyFill="1" applyBorder="1" applyAlignment="1">
      <alignment vertical="center" wrapText="1"/>
    </xf>
    <xf numFmtId="0" fontId="16" fillId="9" borderId="0" xfId="0" applyFont="1" applyFill="1" applyBorder="1" applyAlignment="1">
      <alignment horizontal="center" vertical="top" wrapText="1"/>
    </xf>
    <xf numFmtId="0" fontId="16" fillId="9" borderId="12" xfId="0" applyFont="1" applyFill="1" applyBorder="1" applyAlignment="1">
      <alignment horizontal="center" vertical="top" wrapText="1"/>
    </xf>
    <xf numFmtId="0" fontId="0" fillId="0" borderId="0" xfId="0" applyBorder="1" applyAlignment="1">
      <alignment horizontal="center"/>
    </xf>
    <xf numFmtId="0" fontId="0" fillId="12" borderId="1" xfId="0" applyFill="1" applyBorder="1" applyAlignment="1">
      <alignment horizontal="left" wrapText="1"/>
    </xf>
    <xf numFmtId="0" fontId="22" fillId="9" borderId="13" xfId="0" applyFont="1" applyFill="1" applyBorder="1" applyAlignment="1">
      <alignment horizontal="left" vertical="top" wrapText="1"/>
    </xf>
    <xf numFmtId="0" fontId="22" fillId="9" borderId="0" xfId="0" applyFont="1" applyFill="1" applyBorder="1" applyAlignment="1">
      <alignment horizontal="left" vertical="top" wrapText="1"/>
    </xf>
    <xf numFmtId="0" fontId="0" fillId="0" borderId="2" xfId="0" applyBorder="1" applyAlignment="1">
      <alignment horizontal="right" vertical="center"/>
    </xf>
    <xf numFmtId="0" fontId="0" fillId="0" borderId="3" xfId="0" applyBorder="1" applyAlignment="1">
      <alignment horizontal="right" vertical="center"/>
    </xf>
    <xf numFmtId="164" fontId="0" fillId="0" borderId="2" xfId="0" applyNumberFormat="1" applyBorder="1" applyAlignment="1">
      <alignment horizontal="right" vertical="center"/>
    </xf>
    <xf numFmtId="164" fontId="0" fillId="0" borderId="3" xfId="0" applyNumberFormat="1" applyBorder="1" applyAlignment="1">
      <alignment horizontal="right"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right" vertical="center"/>
    </xf>
    <xf numFmtId="164" fontId="0" fillId="0" borderId="4" xfId="0" applyNumberFormat="1" applyBorder="1" applyAlignment="1">
      <alignment horizontal="right" vertical="center"/>
    </xf>
    <xf numFmtId="0" fontId="11" fillId="0" borderId="1" xfId="0" applyFont="1" applyBorder="1" applyAlignment="1">
      <alignment horizontal="center" wrapText="1"/>
    </xf>
    <xf numFmtId="0" fontId="11" fillId="0" borderId="1" xfId="0" applyFont="1" applyBorder="1" applyAlignment="1">
      <alignment horizontal="center"/>
    </xf>
    <xf numFmtId="0" fontId="5" fillId="4" borderId="8" xfId="0" applyFont="1" applyFill="1" applyBorder="1" applyAlignment="1">
      <alignment vertical="center"/>
    </xf>
    <xf numFmtId="0" fontId="5" fillId="4" borderId="3" xfId="0" applyFont="1" applyFill="1" applyBorder="1" applyAlignment="1">
      <alignment vertical="center"/>
    </xf>
    <xf numFmtId="0" fontId="5" fillId="4" borderId="8" xfId="0" applyFont="1" applyFill="1" applyBorder="1" applyAlignment="1">
      <alignment vertical="center" wrapText="1"/>
    </xf>
    <xf numFmtId="0" fontId="5" fillId="4" borderId="3" xfId="0" applyFont="1" applyFill="1" applyBorder="1" applyAlignment="1">
      <alignment vertical="center" wrapText="1"/>
    </xf>
    <xf numFmtId="0" fontId="5" fillId="4" borderId="19" xfId="0" applyFont="1" applyFill="1" applyBorder="1" applyAlignment="1">
      <alignment vertical="center" wrapText="1"/>
    </xf>
    <xf numFmtId="0" fontId="5" fillId="4" borderId="20" xfId="0" applyFont="1" applyFill="1" applyBorder="1" applyAlignment="1">
      <alignment vertical="center" wrapText="1"/>
    </xf>
    <xf numFmtId="0" fontId="11" fillId="7" borderId="2" xfId="0" applyFont="1" applyFill="1" applyBorder="1" applyAlignment="1">
      <alignment horizontal="center"/>
    </xf>
    <xf numFmtId="0" fontId="11" fillId="7" borderId="4" xfId="0" applyFont="1" applyFill="1" applyBorder="1" applyAlignment="1">
      <alignment horizontal="center"/>
    </xf>
    <xf numFmtId="0" fontId="8" fillId="7" borderId="14"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5" fillId="3" borderId="8" xfId="0" applyFont="1" applyFill="1" applyBorder="1" applyAlignment="1">
      <alignment vertical="center"/>
    </xf>
    <xf numFmtId="0" fontId="5" fillId="3" borderId="3" xfId="0" applyFont="1" applyFill="1" applyBorder="1" applyAlignment="1">
      <alignment vertical="center"/>
    </xf>
    <xf numFmtId="0" fontId="1" fillId="2" borderId="2" xfId="0" applyFont="1" applyFill="1" applyBorder="1" applyAlignment="1">
      <alignment vertical="center" wrapText="1"/>
    </xf>
    <xf numFmtId="0" fontId="1" fillId="2" borderId="4" xfId="0" applyFont="1" applyFill="1" applyBorder="1" applyAlignment="1">
      <alignment vertical="center" wrapText="1"/>
    </xf>
    <xf numFmtId="0" fontId="1" fillId="2" borderId="3"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0" xfId="0" applyFont="1" applyFill="1" applyBorder="1" applyAlignment="1">
      <alignment horizontal="center" vertical="center"/>
    </xf>
    <xf numFmtId="0" fontId="2" fillId="2" borderId="5"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2"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21" xfId="0" applyFont="1" applyFill="1" applyBorder="1" applyAlignment="1">
      <alignment horizontal="center"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5" xfId="0" applyFont="1" applyFill="1" applyBorder="1" applyAlignment="1">
      <alignment horizontal="center" vertical="center"/>
    </xf>
    <xf numFmtId="0" fontId="1" fillId="2" borderId="1" xfId="0" applyFont="1" applyFill="1" applyBorder="1" applyAlignment="1">
      <alignment vertical="center" wrapText="1"/>
    </xf>
    <xf numFmtId="0" fontId="2" fillId="5" borderId="2" xfId="0" applyFont="1" applyFill="1" applyBorder="1" applyAlignment="1">
      <alignment horizontal="center" vertical="center"/>
    </xf>
    <xf numFmtId="0" fontId="0" fillId="0" borderId="11" xfId="0" applyBorder="1" applyAlignment="1">
      <alignment horizontal="center" vertical="center"/>
    </xf>
    <xf numFmtId="0" fontId="2" fillId="5" borderId="22" xfId="0" applyFont="1" applyFill="1" applyBorder="1" applyAlignment="1">
      <alignment horizontal="center" vertical="center"/>
    </xf>
    <xf numFmtId="0" fontId="2" fillId="5" borderId="23"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5" borderId="5" xfId="0" applyFont="1" applyFill="1" applyBorder="1" applyAlignment="1">
      <alignment horizontal="left" vertical="center"/>
    </xf>
    <xf numFmtId="0" fontId="0" fillId="0" borderId="10" xfId="0" applyBorder="1" applyAlignment="1">
      <alignment horizontal="left" vertical="center"/>
    </xf>
    <xf numFmtId="0" fontId="2" fillId="5" borderId="2" xfId="0" applyFont="1" applyFill="1" applyBorder="1" applyAlignment="1">
      <alignment vertical="center" wrapText="1"/>
    </xf>
    <xf numFmtId="0" fontId="0" fillId="0" borderId="11" xfId="0" applyBorder="1" applyAlignment="1">
      <alignment vertical="center"/>
    </xf>
    <xf numFmtId="0" fontId="2" fillId="5" borderId="2" xfId="0" applyFont="1" applyFill="1" applyBorder="1" applyAlignment="1">
      <alignment vertical="center"/>
    </xf>
    <xf numFmtId="0" fontId="8" fillId="3" borderId="14" xfId="0" applyFont="1" applyFill="1" applyBorder="1" applyAlignment="1">
      <alignment horizontal="center" vertical="center" wrapText="1"/>
    </xf>
    <xf numFmtId="0" fontId="9" fillId="0" borderId="15" xfId="0" applyFont="1" applyBorder="1" applyAlignment="1">
      <alignment horizontal="center" vertical="center" wrapText="1"/>
    </xf>
    <xf numFmtId="0" fontId="16" fillId="9" borderId="13" xfId="0" applyFont="1" applyFill="1" applyBorder="1" applyAlignment="1">
      <alignment horizontal="left" vertical="top" wrapText="1"/>
    </xf>
    <xf numFmtId="0" fontId="16" fillId="9" borderId="0" xfId="0" applyFont="1" applyFill="1" applyBorder="1" applyAlignment="1">
      <alignment horizontal="left" vertical="top" wrapText="1"/>
    </xf>
    <xf numFmtId="0" fontId="16" fillId="9" borderId="20" xfId="0" applyFont="1" applyFill="1" applyBorder="1" applyAlignment="1">
      <alignment horizontal="left" vertical="top" wrapText="1"/>
    </xf>
    <xf numFmtId="0" fontId="16" fillId="9" borderId="28" xfId="0" applyFont="1" applyFill="1" applyBorder="1" applyAlignment="1">
      <alignment horizontal="left" vertical="top" wrapText="1"/>
    </xf>
    <xf numFmtId="0" fontId="16" fillId="9" borderId="0" xfId="0" applyFont="1" applyFill="1" applyBorder="1" applyAlignment="1">
      <alignment horizontal="center" vertical="top" wrapText="1"/>
    </xf>
    <xf numFmtId="0" fontId="16" fillId="9" borderId="12" xfId="0" applyFont="1" applyFill="1" applyBorder="1" applyAlignment="1">
      <alignment horizontal="center" vertical="top" wrapText="1"/>
    </xf>
    <xf numFmtId="0" fontId="11" fillId="0" borderId="0" xfId="0" applyFont="1" applyBorder="1" applyAlignment="1">
      <alignment horizontal="left" vertical="top" wrapText="1"/>
    </xf>
    <xf numFmtId="0" fontId="11" fillId="0" borderId="28" xfId="0" applyFont="1" applyBorder="1" applyAlignment="1">
      <alignment horizontal="left" vertical="top" wrapText="1"/>
    </xf>
    <xf numFmtId="0" fontId="0" fillId="0" borderId="0" xfId="0" applyBorder="1" applyAlignment="1">
      <alignment horizontal="center"/>
    </xf>
    <xf numFmtId="0" fontId="0" fillId="0" borderId="12" xfId="0" applyBorder="1" applyAlignment="1">
      <alignment horizontal="center"/>
    </xf>
    <xf numFmtId="0" fontId="17" fillId="0" borderId="21" xfId="0" applyFont="1" applyBorder="1" applyAlignment="1">
      <alignment horizontal="left" vertical="top"/>
    </xf>
    <xf numFmtId="0" fontId="17" fillId="0" borderId="27" xfId="0" applyFont="1" applyBorder="1" applyAlignment="1">
      <alignment horizontal="left" vertical="top"/>
    </xf>
    <xf numFmtId="0" fontId="17" fillId="0" borderId="16" xfId="0" applyFont="1" applyBorder="1" applyAlignment="1">
      <alignment horizontal="left" vertical="top"/>
    </xf>
    <xf numFmtId="0" fontId="0" fillId="0" borderId="13" xfId="0" applyBorder="1" applyAlignment="1">
      <alignment horizontal="center"/>
    </xf>
    <xf numFmtId="0" fontId="11" fillId="0" borderId="13" xfId="0" applyFont="1" applyBorder="1" applyAlignment="1">
      <alignment horizontal="left" vertical="top" wrapText="1"/>
    </xf>
    <xf numFmtId="0" fontId="11" fillId="0" borderId="0" xfId="0" applyFont="1" applyBorder="1" applyAlignment="1">
      <alignment horizontal="center" vertical="top" wrapText="1"/>
    </xf>
    <xf numFmtId="0" fontId="11" fillId="0" borderId="12" xfId="0" applyFont="1" applyBorder="1" applyAlignment="1">
      <alignment horizontal="center" vertical="top"/>
    </xf>
  </cellXfs>
  <cellStyles count="2">
    <cellStyle name="Standaard" xfId="0" builtinId="0"/>
    <cellStyle name="Valuta" xfId="1" builtinId="4"/>
  </cellStyles>
  <dxfs count="0"/>
  <tableStyles count="0" defaultTableStyle="TableStyleMedium2" defaultPivotStyle="PivotStyleLight16"/>
  <colors>
    <mruColors>
      <color rgb="FFE7F078"/>
      <color rgb="FFF4FB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10" sqref="B10"/>
    </sheetView>
  </sheetViews>
  <sheetFormatPr defaultRowHeight="15" x14ac:dyDescent="0.25"/>
  <cols>
    <col min="1" max="1" width="5.5703125" customWidth="1"/>
    <col min="2" max="2" width="104.7109375" customWidth="1"/>
  </cols>
  <sheetData>
    <row r="1" spans="1:2" x14ac:dyDescent="0.25">
      <c r="B1" s="112"/>
    </row>
    <row r="2" spans="1:2" ht="30" x14ac:dyDescent="0.25">
      <c r="A2" s="110" t="s">
        <v>0</v>
      </c>
      <c r="B2" s="111"/>
    </row>
    <row r="3" spans="1:2" ht="18.75" customHeight="1" x14ac:dyDescent="0.25">
      <c r="A3" s="159" t="s">
        <v>1</v>
      </c>
      <c r="B3" s="160"/>
    </row>
    <row r="4" spans="1:2" ht="18" customHeight="1" x14ac:dyDescent="0.25">
      <c r="A4" s="104" t="s">
        <v>2</v>
      </c>
      <c r="B4" s="74" t="s">
        <v>3</v>
      </c>
    </row>
    <row r="5" spans="1:2" ht="48" customHeight="1" x14ac:dyDescent="0.25">
      <c r="A5" s="104" t="s">
        <v>4</v>
      </c>
      <c r="B5" s="74" t="s">
        <v>206</v>
      </c>
    </row>
    <row r="6" spans="1:2" ht="46.5" customHeight="1" x14ac:dyDescent="0.25">
      <c r="A6" s="104" t="s">
        <v>5</v>
      </c>
      <c r="B6" s="75" t="s">
        <v>6</v>
      </c>
    </row>
    <row r="7" spans="1:2" ht="30" x14ac:dyDescent="0.25">
      <c r="A7" s="104" t="s">
        <v>7</v>
      </c>
      <c r="B7" s="76" t="s">
        <v>8</v>
      </c>
    </row>
    <row r="8" spans="1:2" x14ac:dyDescent="0.25">
      <c r="A8" s="104" t="s">
        <v>9</v>
      </c>
      <c r="B8" s="76" t="s">
        <v>10</v>
      </c>
    </row>
    <row r="9" spans="1:2" ht="45" x14ac:dyDescent="0.25">
      <c r="A9" s="104" t="s">
        <v>11</v>
      </c>
      <c r="B9" s="76" t="s">
        <v>12</v>
      </c>
    </row>
    <row r="10" spans="1:2" ht="17.25" customHeight="1" x14ac:dyDescent="0.25">
      <c r="A10" t="s">
        <v>13</v>
      </c>
      <c r="B10" s="76" t="s">
        <v>14</v>
      </c>
    </row>
    <row r="11" spans="1:2" ht="45" x14ac:dyDescent="0.25">
      <c r="A11" s="104" t="s">
        <v>15</v>
      </c>
      <c r="B11" s="77" t="s">
        <v>16</v>
      </c>
    </row>
    <row r="12" spans="1:2" ht="45" x14ac:dyDescent="0.25">
      <c r="A12" s="104" t="s">
        <v>17</v>
      </c>
      <c r="B12" s="78" t="s">
        <v>18</v>
      </c>
    </row>
    <row r="13" spans="1:2" ht="30" x14ac:dyDescent="0.25">
      <c r="A13" s="126" t="s">
        <v>19</v>
      </c>
      <c r="B13" s="78" t="s">
        <v>20</v>
      </c>
    </row>
    <row r="14" spans="1:2" ht="45" x14ac:dyDescent="0.25">
      <c r="A14" s="126" t="s">
        <v>21</v>
      </c>
      <c r="B14" s="78" t="s">
        <v>22</v>
      </c>
    </row>
    <row r="15" spans="1:2" x14ac:dyDescent="0.25">
      <c r="B15" s="79"/>
    </row>
  </sheetData>
  <sheetProtection algorithmName="SHA-512" hashValue="HoRc8YQFS64nrM4qvk6CwW39Y6VshgGq9zcygYXpU9mo19mDpK5WjeCr983Ty0OZvAKd5zJTGScgOXlKEAiX/g==" saltValue="+6SRdO3P3DnJzZithvCnrA==" spinCount="100000" sheet="1" objects="1" scenarios="1"/>
  <mergeCells count="1">
    <mergeCell ref="A3: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workbookViewId="0">
      <selection activeCell="L33" sqref="L33"/>
    </sheetView>
  </sheetViews>
  <sheetFormatPr defaultRowHeight="15" x14ac:dyDescent="0.25"/>
  <cols>
    <col min="2" max="2" width="21.7109375" style="9" bestFit="1" customWidth="1"/>
    <col min="3" max="3" width="23.85546875" customWidth="1"/>
    <col min="4" max="4" width="24.42578125" customWidth="1"/>
    <col min="5" max="5" width="0.140625" customWidth="1"/>
    <col min="6" max="6" width="7.42578125" customWidth="1"/>
    <col min="7" max="7" width="11" customWidth="1"/>
    <col min="8" max="8" width="9.85546875" bestFit="1" customWidth="1"/>
    <col min="9" max="9" width="15.42578125" bestFit="1" customWidth="1"/>
  </cols>
  <sheetData>
    <row r="1" spans="1:9" ht="15" customHeight="1" x14ac:dyDescent="0.25">
      <c r="A1" s="177" t="s">
        <v>23</v>
      </c>
      <c r="B1" s="179" t="s">
        <v>24</v>
      </c>
      <c r="C1" s="181" t="s">
        <v>25</v>
      </c>
      <c r="D1" s="171" t="s">
        <v>26</v>
      </c>
      <c r="E1" s="173" t="s">
        <v>27</v>
      </c>
      <c r="F1" s="173" t="s">
        <v>28</v>
      </c>
      <c r="G1" s="175" t="s">
        <v>29</v>
      </c>
      <c r="H1" s="169" t="s">
        <v>30</v>
      </c>
      <c r="I1" s="169" t="s">
        <v>31</v>
      </c>
    </row>
    <row r="2" spans="1:9" ht="15" customHeight="1" x14ac:dyDescent="0.25">
      <c r="A2" s="178"/>
      <c r="B2" s="180"/>
      <c r="C2" s="182"/>
      <c r="D2" s="172"/>
      <c r="E2" s="174"/>
      <c r="F2" s="174"/>
      <c r="G2" s="176"/>
      <c r="H2" s="170"/>
      <c r="I2" s="170"/>
    </row>
    <row r="3" spans="1:9" ht="15" customHeight="1" x14ac:dyDescent="0.25">
      <c r="A3" s="153" t="s">
        <v>32</v>
      </c>
      <c r="B3" s="25" t="s">
        <v>33</v>
      </c>
      <c r="C3" s="152" t="s">
        <v>34</v>
      </c>
      <c r="D3" s="152" t="s">
        <v>35</v>
      </c>
      <c r="E3" s="147" t="s">
        <v>36</v>
      </c>
      <c r="F3" s="148" t="s">
        <v>37</v>
      </c>
      <c r="G3" s="145">
        <v>15</v>
      </c>
      <c r="H3" s="49">
        <v>250</v>
      </c>
      <c r="I3" s="54">
        <f>G3*H3</f>
        <v>3750</v>
      </c>
    </row>
    <row r="4" spans="1:9" ht="15" customHeight="1" x14ac:dyDescent="0.25">
      <c r="A4" s="30" t="s">
        <v>32</v>
      </c>
      <c r="B4" s="26"/>
      <c r="C4" s="153"/>
      <c r="D4" s="153"/>
      <c r="E4" s="152" t="s">
        <v>38</v>
      </c>
      <c r="F4" s="148"/>
      <c r="G4" s="145">
        <v>15</v>
      </c>
      <c r="H4" s="50">
        <v>600</v>
      </c>
      <c r="I4" s="54">
        <f t="shared" ref="I4:I33" si="0">G4*H4</f>
        <v>9000</v>
      </c>
    </row>
    <row r="5" spans="1:9" ht="15" customHeight="1" x14ac:dyDescent="0.25">
      <c r="A5" s="30" t="s">
        <v>32</v>
      </c>
      <c r="B5" s="26"/>
      <c r="C5" s="154"/>
      <c r="D5" s="154"/>
      <c r="E5" s="152" t="s">
        <v>39</v>
      </c>
      <c r="F5" s="148" t="s">
        <v>37</v>
      </c>
      <c r="G5" s="145">
        <v>25</v>
      </c>
      <c r="H5" s="50">
        <v>600</v>
      </c>
      <c r="I5" s="54">
        <f t="shared" si="0"/>
        <v>15000</v>
      </c>
    </row>
    <row r="6" spans="1:9" ht="409.5" x14ac:dyDescent="0.25">
      <c r="A6" s="31" t="s">
        <v>32</v>
      </c>
      <c r="B6" s="192" t="s">
        <v>40</v>
      </c>
      <c r="C6" s="183" t="s">
        <v>41</v>
      </c>
      <c r="D6" s="183" t="s">
        <v>42</v>
      </c>
      <c r="E6" s="152" t="s">
        <v>43</v>
      </c>
      <c r="F6" s="186" t="s">
        <v>37</v>
      </c>
      <c r="G6" s="189">
        <v>10</v>
      </c>
      <c r="H6" s="161">
        <v>350</v>
      </c>
      <c r="I6" s="163">
        <f t="shared" si="0"/>
        <v>3500</v>
      </c>
    </row>
    <row r="7" spans="1:9" ht="409.5" x14ac:dyDescent="0.25">
      <c r="A7" s="30"/>
      <c r="B7" s="193"/>
      <c r="C7" s="185"/>
      <c r="D7" s="185"/>
      <c r="E7" s="154" t="s">
        <v>44</v>
      </c>
      <c r="F7" s="188"/>
      <c r="G7" s="191"/>
      <c r="H7" s="162"/>
      <c r="I7" s="164"/>
    </row>
    <row r="8" spans="1:9" ht="409.5" x14ac:dyDescent="0.25">
      <c r="A8" s="31" t="s">
        <v>45</v>
      </c>
      <c r="B8" s="192" t="s">
        <v>46</v>
      </c>
      <c r="C8" s="183" t="s">
        <v>47</v>
      </c>
      <c r="D8" s="183" t="s">
        <v>48</v>
      </c>
      <c r="E8" s="152" t="s">
        <v>49</v>
      </c>
      <c r="F8" s="186" t="s">
        <v>37</v>
      </c>
      <c r="G8" s="189">
        <v>10</v>
      </c>
      <c r="H8" s="161">
        <v>250</v>
      </c>
      <c r="I8" s="163">
        <f>G8*H8</f>
        <v>2500</v>
      </c>
    </row>
    <row r="9" spans="1:9" ht="409.5" x14ac:dyDescent="0.25">
      <c r="A9" s="30"/>
      <c r="B9" s="194"/>
      <c r="C9" s="184"/>
      <c r="D9" s="184"/>
      <c r="E9" s="153" t="s">
        <v>50</v>
      </c>
      <c r="F9" s="187"/>
      <c r="G9" s="190"/>
      <c r="H9" s="167"/>
      <c r="I9" s="168"/>
    </row>
    <row r="10" spans="1:9" ht="409.5" x14ac:dyDescent="0.25">
      <c r="A10" s="30"/>
      <c r="B10" s="193"/>
      <c r="C10" s="185"/>
      <c r="D10" s="185"/>
      <c r="E10" s="154" t="s">
        <v>51</v>
      </c>
      <c r="F10" s="188"/>
      <c r="G10" s="191"/>
      <c r="H10" s="162"/>
      <c r="I10" s="164"/>
    </row>
    <row r="11" spans="1:9" ht="409.5" x14ac:dyDescent="0.25">
      <c r="A11" s="31" t="s">
        <v>32</v>
      </c>
      <c r="B11" s="27" t="s">
        <v>52</v>
      </c>
      <c r="C11" s="154" t="s">
        <v>53</v>
      </c>
      <c r="D11" s="16" t="s">
        <v>54</v>
      </c>
      <c r="E11" s="17" t="s">
        <v>55</v>
      </c>
      <c r="F11" s="151" t="s">
        <v>56</v>
      </c>
      <c r="G11" s="150">
        <v>100</v>
      </c>
      <c r="H11" s="50">
        <v>10</v>
      </c>
      <c r="I11" s="54">
        <f t="shared" si="0"/>
        <v>1000</v>
      </c>
    </row>
    <row r="12" spans="1:9" ht="405" x14ac:dyDescent="0.25">
      <c r="A12" s="33" t="s">
        <v>32</v>
      </c>
      <c r="B12" s="28" t="s">
        <v>57</v>
      </c>
      <c r="C12" s="147" t="s">
        <v>58</v>
      </c>
      <c r="D12" s="147" t="s">
        <v>59</v>
      </c>
      <c r="E12" s="147" t="s">
        <v>60</v>
      </c>
      <c r="F12" s="148" t="s">
        <v>56</v>
      </c>
      <c r="G12" s="145">
        <v>500</v>
      </c>
      <c r="H12" s="49">
        <v>100</v>
      </c>
      <c r="I12" s="54">
        <f t="shared" si="0"/>
        <v>50000</v>
      </c>
    </row>
    <row r="13" spans="1:9" ht="409.5" x14ac:dyDescent="0.25">
      <c r="A13" s="33" t="s">
        <v>32</v>
      </c>
      <c r="B13" s="28" t="s">
        <v>61</v>
      </c>
      <c r="C13" s="147" t="s">
        <v>62</v>
      </c>
      <c r="D13" s="147" t="s">
        <v>63</v>
      </c>
      <c r="E13" s="147" t="s">
        <v>64</v>
      </c>
      <c r="F13" s="148" t="s">
        <v>65</v>
      </c>
      <c r="G13" s="145">
        <v>50</v>
      </c>
      <c r="H13" s="49">
        <v>275</v>
      </c>
      <c r="I13" s="54">
        <f t="shared" si="0"/>
        <v>13750</v>
      </c>
    </row>
    <row r="14" spans="1:9" ht="409.5" x14ac:dyDescent="0.25">
      <c r="A14" s="31" t="s">
        <v>32</v>
      </c>
      <c r="B14" s="192" t="s">
        <v>66</v>
      </c>
      <c r="C14" s="183" t="s">
        <v>67</v>
      </c>
      <c r="D14" s="183" t="s">
        <v>68</v>
      </c>
      <c r="E14" s="152" t="s">
        <v>69</v>
      </c>
      <c r="F14" s="186" t="s">
        <v>37</v>
      </c>
      <c r="G14" s="189">
        <v>20</v>
      </c>
      <c r="H14" s="161">
        <v>250</v>
      </c>
      <c r="I14" s="163">
        <f>G14*H14</f>
        <v>5000</v>
      </c>
    </row>
    <row r="15" spans="1:9" ht="409.5" x14ac:dyDescent="0.25">
      <c r="A15" s="30"/>
      <c r="B15" s="194"/>
      <c r="C15" s="184"/>
      <c r="D15" s="184"/>
      <c r="E15" s="153" t="s">
        <v>70</v>
      </c>
      <c r="F15" s="187"/>
      <c r="G15" s="190"/>
      <c r="H15" s="167"/>
      <c r="I15" s="168"/>
    </row>
    <row r="16" spans="1:9" ht="146.25" x14ac:dyDescent="0.25">
      <c r="A16" s="30"/>
      <c r="B16" s="193"/>
      <c r="C16" s="185"/>
      <c r="D16" s="185"/>
      <c r="E16" s="154" t="s">
        <v>71</v>
      </c>
      <c r="F16" s="188"/>
      <c r="G16" s="191"/>
      <c r="H16" s="162"/>
      <c r="I16" s="164"/>
    </row>
    <row r="17" spans="1:9" ht="409.5" x14ac:dyDescent="0.25">
      <c r="A17" s="31" t="s">
        <v>32</v>
      </c>
      <c r="B17" s="192" t="s">
        <v>72</v>
      </c>
      <c r="C17" s="199" t="s">
        <v>73</v>
      </c>
      <c r="D17" s="199" t="s">
        <v>74</v>
      </c>
      <c r="E17" s="152" t="s">
        <v>75</v>
      </c>
      <c r="F17" s="186" t="s">
        <v>37</v>
      </c>
      <c r="G17" s="189">
        <v>5</v>
      </c>
      <c r="H17" s="161">
        <v>650</v>
      </c>
      <c r="I17" s="163">
        <f t="shared" si="0"/>
        <v>3250</v>
      </c>
    </row>
    <row r="18" spans="1:9" ht="247.5" x14ac:dyDescent="0.25">
      <c r="A18" s="30"/>
      <c r="B18" s="193"/>
      <c r="C18" s="200"/>
      <c r="D18" s="200"/>
      <c r="E18" s="154" t="s">
        <v>76</v>
      </c>
      <c r="F18" s="188"/>
      <c r="G18" s="191"/>
      <c r="H18" s="162"/>
      <c r="I18" s="164"/>
    </row>
    <row r="19" spans="1:9" ht="409.5" x14ac:dyDescent="0.25">
      <c r="A19" s="31" t="s">
        <v>45</v>
      </c>
      <c r="B19" s="195" t="s">
        <v>77</v>
      </c>
      <c r="C19" s="18" t="s">
        <v>78</v>
      </c>
      <c r="D19" s="196" t="s">
        <v>79</v>
      </c>
      <c r="E19" s="5" t="s">
        <v>80</v>
      </c>
      <c r="F19" s="197" t="s">
        <v>37</v>
      </c>
      <c r="G19" s="198">
        <v>25</v>
      </c>
      <c r="H19" s="161">
        <v>1000</v>
      </c>
      <c r="I19" s="163">
        <f t="shared" si="0"/>
        <v>25000</v>
      </c>
    </row>
    <row r="20" spans="1:9" ht="409.5" x14ac:dyDescent="0.25">
      <c r="A20" s="30" t="s">
        <v>45</v>
      </c>
      <c r="B20" s="195"/>
      <c r="C20" s="7"/>
      <c r="D20" s="196"/>
      <c r="E20" s="5" t="s">
        <v>81</v>
      </c>
      <c r="F20" s="197"/>
      <c r="G20" s="198"/>
      <c r="H20" s="167"/>
      <c r="I20" s="168"/>
    </row>
    <row r="21" spans="1:9" ht="409.5" x14ac:dyDescent="0.25">
      <c r="A21" s="30" t="s">
        <v>45</v>
      </c>
      <c r="B21" s="195"/>
      <c r="C21" s="6"/>
      <c r="D21" s="196"/>
      <c r="E21" s="5" t="s">
        <v>82</v>
      </c>
      <c r="F21" s="197"/>
      <c r="G21" s="198"/>
      <c r="H21" s="162"/>
      <c r="I21" s="164"/>
    </row>
    <row r="22" spans="1:9" x14ac:dyDescent="0.25">
      <c r="A22" s="31" t="s">
        <v>45</v>
      </c>
      <c r="B22" s="195" t="s">
        <v>83</v>
      </c>
      <c r="C22" s="19" t="s">
        <v>84</v>
      </c>
      <c r="D22" s="147" t="s">
        <v>85</v>
      </c>
      <c r="E22" s="202" t="s">
        <v>86</v>
      </c>
      <c r="F22" s="197" t="s">
        <v>87</v>
      </c>
      <c r="G22" s="198">
        <v>50</v>
      </c>
      <c r="H22" s="161">
        <v>110</v>
      </c>
      <c r="I22" s="163">
        <f t="shared" si="0"/>
        <v>5500</v>
      </c>
    </row>
    <row r="23" spans="1:9" x14ac:dyDescent="0.25">
      <c r="A23" s="30"/>
      <c r="B23" s="201"/>
      <c r="C23" s="20" t="s">
        <v>88</v>
      </c>
      <c r="D23" s="152" t="s">
        <v>89</v>
      </c>
      <c r="E23" s="202"/>
      <c r="F23" s="197"/>
      <c r="G23" s="198"/>
      <c r="H23" s="162"/>
      <c r="I23" s="164"/>
    </row>
    <row r="24" spans="1:9" ht="409.5" x14ac:dyDescent="0.25">
      <c r="A24" s="30" t="s">
        <v>45</v>
      </c>
      <c r="B24" s="29"/>
      <c r="C24" s="23"/>
      <c r="D24" s="154"/>
      <c r="E24" s="147" t="s">
        <v>90</v>
      </c>
      <c r="F24" s="148" t="s">
        <v>87</v>
      </c>
      <c r="G24" s="145">
        <v>270</v>
      </c>
      <c r="H24" s="50">
        <v>110</v>
      </c>
      <c r="I24" s="54">
        <f t="shared" si="0"/>
        <v>29700</v>
      </c>
    </row>
    <row r="25" spans="1:9" ht="409.5" x14ac:dyDescent="0.25">
      <c r="A25" s="31" t="s">
        <v>32</v>
      </c>
      <c r="B25" s="195" t="s">
        <v>91</v>
      </c>
      <c r="C25" s="20" t="s">
        <v>92</v>
      </c>
      <c r="D25" s="202" t="s">
        <v>93</v>
      </c>
      <c r="E25" s="5" t="s">
        <v>80</v>
      </c>
      <c r="F25" s="197" t="s">
        <v>37</v>
      </c>
      <c r="G25" s="198">
        <v>5</v>
      </c>
      <c r="H25" s="161">
        <v>1150</v>
      </c>
      <c r="I25" s="163">
        <f t="shared" si="0"/>
        <v>5750</v>
      </c>
    </row>
    <row r="26" spans="1:9" ht="409.5" x14ac:dyDescent="0.25">
      <c r="A26" s="30" t="s">
        <v>32</v>
      </c>
      <c r="B26" s="195"/>
      <c r="C26" s="6"/>
      <c r="D26" s="202"/>
      <c r="E26" s="5" t="s">
        <v>94</v>
      </c>
      <c r="F26" s="197"/>
      <c r="G26" s="198"/>
      <c r="H26" s="162"/>
      <c r="I26" s="164"/>
    </row>
    <row r="27" spans="1:9" ht="409.5" x14ac:dyDescent="0.25">
      <c r="A27" s="31" t="s">
        <v>32</v>
      </c>
      <c r="B27" s="146" t="s">
        <v>95</v>
      </c>
      <c r="C27" s="8"/>
      <c r="D27" s="147" t="s">
        <v>96</v>
      </c>
      <c r="E27" s="147" t="s">
        <v>97</v>
      </c>
      <c r="F27" s="148" t="s">
        <v>37</v>
      </c>
      <c r="G27" s="145">
        <v>20</v>
      </c>
      <c r="H27" s="50">
        <v>305</v>
      </c>
      <c r="I27" s="54">
        <f t="shared" si="0"/>
        <v>6100</v>
      </c>
    </row>
    <row r="28" spans="1:9" ht="409.5" x14ac:dyDescent="0.25">
      <c r="A28" s="31" t="s">
        <v>45</v>
      </c>
      <c r="B28" s="146" t="s">
        <v>98</v>
      </c>
      <c r="C28" s="21" t="s">
        <v>99</v>
      </c>
      <c r="D28" s="147" t="s">
        <v>100</v>
      </c>
      <c r="E28" s="147" t="s">
        <v>101</v>
      </c>
      <c r="F28" s="148" t="s">
        <v>37</v>
      </c>
      <c r="G28" s="145">
        <v>100</v>
      </c>
      <c r="H28" s="51">
        <v>245</v>
      </c>
      <c r="I28" s="55">
        <f t="shared" si="0"/>
        <v>24500</v>
      </c>
    </row>
    <row r="29" spans="1:9" ht="405" x14ac:dyDescent="0.25">
      <c r="A29" s="31" t="s">
        <v>45</v>
      </c>
      <c r="B29" s="146"/>
      <c r="C29" s="18"/>
      <c r="D29" s="147"/>
      <c r="E29" s="24" t="s">
        <v>102</v>
      </c>
      <c r="F29" s="148" t="s">
        <v>37</v>
      </c>
      <c r="G29" s="145">
        <v>100</v>
      </c>
      <c r="H29" s="50">
        <v>250</v>
      </c>
      <c r="I29" s="54">
        <f t="shared" si="0"/>
        <v>25000</v>
      </c>
    </row>
    <row r="30" spans="1:9" ht="409.5" x14ac:dyDescent="0.25">
      <c r="A30" s="31" t="s">
        <v>45</v>
      </c>
      <c r="B30" s="195" t="s">
        <v>103</v>
      </c>
      <c r="C30" s="20" t="s">
        <v>104</v>
      </c>
      <c r="D30" s="196" t="s">
        <v>105</v>
      </c>
      <c r="E30" s="5" t="s">
        <v>80</v>
      </c>
      <c r="F30" s="197" t="s">
        <v>37</v>
      </c>
      <c r="G30" s="198">
        <v>10</v>
      </c>
      <c r="H30" s="161">
        <v>1250</v>
      </c>
      <c r="I30" s="163">
        <f t="shared" si="0"/>
        <v>12500</v>
      </c>
    </row>
    <row r="31" spans="1:9" ht="409.5" x14ac:dyDescent="0.25">
      <c r="A31" s="30" t="s">
        <v>45</v>
      </c>
      <c r="B31" s="195"/>
      <c r="C31" s="23" t="s">
        <v>106</v>
      </c>
      <c r="D31" s="196"/>
      <c r="E31" s="5" t="s">
        <v>81</v>
      </c>
      <c r="F31" s="197"/>
      <c r="G31" s="198"/>
      <c r="H31" s="167"/>
      <c r="I31" s="168"/>
    </row>
    <row r="32" spans="1:9" ht="409.5" x14ac:dyDescent="0.25">
      <c r="A32" s="30" t="s">
        <v>45</v>
      </c>
      <c r="B32" s="195"/>
      <c r="C32" s="59"/>
      <c r="D32" s="196"/>
      <c r="E32" s="5" t="s">
        <v>107</v>
      </c>
      <c r="F32" s="197"/>
      <c r="G32" s="198"/>
      <c r="H32" s="162"/>
      <c r="I32" s="164"/>
    </row>
    <row r="33" spans="1:10" ht="14.25" customHeight="1" x14ac:dyDescent="0.25">
      <c r="A33" s="31" t="s">
        <v>32</v>
      </c>
      <c r="B33" s="195" t="s">
        <v>108</v>
      </c>
      <c r="C33" s="20" t="s">
        <v>109</v>
      </c>
      <c r="D33" s="202" t="s">
        <v>110</v>
      </c>
      <c r="E33" s="202" t="s">
        <v>111</v>
      </c>
      <c r="F33" s="197" t="s">
        <v>37</v>
      </c>
      <c r="G33" s="198">
        <v>10</v>
      </c>
      <c r="H33" s="161">
        <v>840</v>
      </c>
      <c r="I33" s="163">
        <f t="shared" si="0"/>
        <v>8400</v>
      </c>
    </row>
    <row r="34" spans="1:10" x14ac:dyDescent="0.25">
      <c r="A34" s="30"/>
      <c r="B34" s="195"/>
      <c r="C34" s="59"/>
      <c r="D34" s="202"/>
      <c r="E34" s="202"/>
      <c r="F34" s="197"/>
      <c r="G34" s="198"/>
      <c r="H34" s="162"/>
      <c r="I34" s="164"/>
    </row>
    <row r="35" spans="1:10" ht="17.25" customHeight="1" x14ac:dyDescent="0.25">
      <c r="A35" s="31" t="s">
        <v>32</v>
      </c>
      <c r="B35" s="195" t="s">
        <v>112</v>
      </c>
      <c r="C35" s="20" t="s">
        <v>109</v>
      </c>
      <c r="D35" s="202" t="s">
        <v>113</v>
      </c>
      <c r="E35" s="202" t="s">
        <v>114</v>
      </c>
      <c r="F35" s="197" t="s">
        <v>37</v>
      </c>
      <c r="G35" s="198">
        <v>10</v>
      </c>
      <c r="H35" s="161">
        <v>1700</v>
      </c>
      <c r="I35" s="163">
        <f>G35*H35</f>
        <v>17000</v>
      </c>
    </row>
    <row r="36" spans="1:10" x14ac:dyDescent="0.25">
      <c r="A36" s="30"/>
      <c r="B36" s="195"/>
      <c r="C36" s="59"/>
      <c r="D36" s="202"/>
      <c r="E36" s="202"/>
      <c r="F36" s="197"/>
      <c r="G36" s="198"/>
      <c r="H36" s="162"/>
      <c r="I36" s="164"/>
    </row>
    <row r="37" spans="1:10" x14ac:dyDescent="0.25">
      <c r="A37" s="31" t="s">
        <v>115</v>
      </c>
      <c r="B37" s="207" t="s">
        <v>116</v>
      </c>
      <c r="C37" s="209" t="s">
        <v>117</v>
      </c>
      <c r="D37" s="211" t="s">
        <v>118</v>
      </c>
      <c r="E37" s="213" t="s">
        <v>119</v>
      </c>
      <c r="F37" s="203" t="s">
        <v>37</v>
      </c>
      <c r="G37" s="205">
        <v>45</v>
      </c>
      <c r="H37" s="165"/>
      <c r="I37" s="163">
        <v>120000</v>
      </c>
    </row>
    <row r="38" spans="1:10" ht="15.75" thickBot="1" x14ac:dyDescent="0.3">
      <c r="A38" s="32"/>
      <c r="B38" s="208"/>
      <c r="C38" s="210"/>
      <c r="D38" s="212"/>
      <c r="E38" s="212"/>
      <c r="F38" s="204"/>
      <c r="G38" s="206"/>
      <c r="H38" s="166"/>
      <c r="I38" s="164"/>
    </row>
    <row r="39" spans="1:10" x14ac:dyDescent="0.25">
      <c r="B39" s="42"/>
      <c r="C39" s="43"/>
      <c r="D39" s="44"/>
      <c r="E39" s="44"/>
      <c r="F39" s="45"/>
      <c r="G39" s="46"/>
      <c r="H39" s="50"/>
      <c r="I39" s="56">
        <f>SUM(I3:I38)</f>
        <v>386200</v>
      </c>
    </row>
    <row r="40" spans="1:10" ht="15.75" thickBot="1" x14ac:dyDescent="0.3">
      <c r="B40" s="42"/>
      <c r="C40" s="43"/>
      <c r="D40" s="44"/>
      <c r="E40" s="44"/>
      <c r="F40" s="45"/>
      <c r="G40" s="46"/>
      <c r="H40" s="50"/>
      <c r="I40" s="54"/>
    </row>
    <row r="41" spans="1:10" ht="14.25" customHeight="1" x14ac:dyDescent="0.25">
      <c r="A41" s="36"/>
      <c r="B41" s="214" t="s">
        <v>120</v>
      </c>
      <c r="C41" s="181" t="s">
        <v>25</v>
      </c>
      <c r="D41" s="171" t="s">
        <v>26</v>
      </c>
      <c r="E41" s="173" t="s">
        <v>27</v>
      </c>
      <c r="F41" s="173" t="s">
        <v>28</v>
      </c>
      <c r="G41" s="175" t="s">
        <v>29</v>
      </c>
      <c r="H41" s="50"/>
      <c r="I41" s="54"/>
    </row>
    <row r="42" spans="1:10" ht="15" customHeight="1" thickBot="1" x14ac:dyDescent="0.3">
      <c r="A42" s="37" t="s">
        <v>23</v>
      </c>
      <c r="B42" s="215"/>
      <c r="C42" s="182"/>
      <c r="D42" s="172"/>
      <c r="E42" s="174"/>
      <c r="F42" s="174"/>
      <c r="G42" s="176"/>
      <c r="H42" s="50"/>
      <c r="I42" s="54"/>
    </row>
    <row r="43" spans="1:10" ht="191.25" x14ac:dyDescent="0.25">
      <c r="A43" s="31" t="s">
        <v>32</v>
      </c>
      <c r="B43" s="34" t="s">
        <v>121</v>
      </c>
      <c r="C43" s="10" t="s">
        <v>122</v>
      </c>
      <c r="D43" s="11" t="s">
        <v>123</v>
      </c>
      <c r="E43" s="11" t="s">
        <v>124</v>
      </c>
      <c r="F43" s="12" t="s">
        <v>125</v>
      </c>
      <c r="G43" s="47">
        <v>10</v>
      </c>
      <c r="H43" s="50">
        <v>1200</v>
      </c>
      <c r="I43" s="54">
        <f t="shared" ref="I43:I47" si="1">G43*H43</f>
        <v>12000</v>
      </c>
    </row>
    <row r="44" spans="1:10" ht="405" x14ac:dyDescent="0.25">
      <c r="A44" s="31" t="s">
        <v>45</v>
      </c>
      <c r="B44" s="22" t="s">
        <v>126</v>
      </c>
      <c r="C44" s="7"/>
      <c r="D44" s="153" t="s">
        <v>127</v>
      </c>
      <c r="E44" s="154" t="s">
        <v>128</v>
      </c>
      <c r="F44" s="151"/>
      <c r="G44" s="150">
        <v>100</v>
      </c>
      <c r="H44" s="50">
        <v>950</v>
      </c>
      <c r="I44" s="54">
        <f t="shared" si="1"/>
        <v>95000</v>
      </c>
      <c r="J44" s="57"/>
    </row>
    <row r="45" spans="1:10" ht="337.5" x14ac:dyDescent="0.25">
      <c r="A45" s="31" t="s">
        <v>45</v>
      </c>
      <c r="B45" s="149" t="s">
        <v>129</v>
      </c>
      <c r="C45" s="8"/>
      <c r="D45" s="152" t="s">
        <v>130</v>
      </c>
      <c r="E45" s="147" t="s">
        <v>131</v>
      </c>
      <c r="F45" s="148" t="s">
        <v>132</v>
      </c>
      <c r="G45" s="145">
        <v>50</v>
      </c>
      <c r="H45" s="50">
        <v>275</v>
      </c>
      <c r="I45" s="54">
        <f t="shared" si="1"/>
        <v>13750</v>
      </c>
    </row>
    <row r="46" spans="1:10" ht="303.75" x14ac:dyDescent="0.25">
      <c r="A46" s="30" t="s">
        <v>45</v>
      </c>
      <c r="B46" s="29"/>
      <c r="C46" s="6"/>
      <c r="D46" s="154"/>
      <c r="E46" s="147" t="s">
        <v>133</v>
      </c>
      <c r="F46" s="148" t="s">
        <v>132</v>
      </c>
      <c r="G46" s="145">
        <v>270</v>
      </c>
      <c r="H46" s="50">
        <v>800</v>
      </c>
      <c r="I46" s="54">
        <f t="shared" si="1"/>
        <v>216000</v>
      </c>
    </row>
    <row r="47" spans="1:10" ht="327" thickBot="1" x14ac:dyDescent="0.3">
      <c r="A47" s="38" t="s">
        <v>32</v>
      </c>
      <c r="B47" s="35" t="s">
        <v>134</v>
      </c>
      <c r="C47" s="13"/>
      <c r="D47" s="14" t="s">
        <v>135</v>
      </c>
      <c r="E47" s="14" t="s">
        <v>136</v>
      </c>
      <c r="F47" s="15" t="s">
        <v>125</v>
      </c>
      <c r="G47" s="48">
        <v>20</v>
      </c>
      <c r="H47" s="50">
        <v>800</v>
      </c>
      <c r="I47" s="54">
        <f t="shared" si="1"/>
        <v>16000</v>
      </c>
    </row>
    <row r="48" spans="1:10" x14ac:dyDescent="0.25">
      <c r="B48" s="39"/>
      <c r="C48" s="39"/>
      <c r="D48" s="40"/>
      <c r="E48" s="40"/>
      <c r="F48" s="41"/>
      <c r="G48" s="39"/>
      <c r="I48" s="56">
        <f>SUM(I43:I47)</f>
        <v>352750</v>
      </c>
    </row>
    <row r="49" spans="1:9" x14ac:dyDescent="0.25">
      <c r="B49" s="39"/>
      <c r="C49" s="39"/>
      <c r="D49" s="40"/>
      <c r="E49" s="40"/>
      <c r="F49" s="41"/>
      <c r="G49" s="39"/>
      <c r="H49" s="1"/>
      <c r="I49" s="57"/>
    </row>
    <row r="50" spans="1:9" x14ac:dyDescent="0.25">
      <c r="H50" s="1"/>
      <c r="I50" s="56">
        <f>SUM(I48,I39)</f>
        <v>738950</v>
      </c>
    </row>
    <row r="51" spans="1:9" x14ac:dyDescent="0.25">
      <c r="B51" s="157"/>
      <c r="C51" s="4" t="s">
        <v>56</v>
      </c>
      <c r="D51" s="2" t="s">
        <v>137</v>
      </c>
      <c r="E51" s="1"/>
      <c r="F51" s="3"/>
      <c r="G51" s="1"/>
    </row>
    <row r="52" spans="1:9" x14ac:dyDescent="0.25">
      <c r="B52" s="157"/>
      <c r="C52" s="4" t="s">
        <v>65</v>
      </c>
      <c r="D52" s="2" t="s">
        <v>138</v>
      </c>
      <c r="E52" s="1"/>
      <c r="F52" s="3"/>
      <c r="G52" s="1"/>
    </row>
    <row r="53" spans="1:9" x14ac:dyDescent="0.25">
      <c r="D53" s="2" t="s">
        <v>139</v>
      </c>
      <c r="E53" s="1"/>
      <c r="F53" s="3"/>
      <c r="G53" s="1"/>
    </row>
    <row r="54" spans="1:9" x14ac:dyDescent="0.25">
      <c r="D54" s="2" t="s">
        <v>140</v>
      </c>
      <c r="E54" s="1"/>
      <c r="F54" s="3"/>
      <c r="G54" s="1"/>
    </row>
    <row r="55" spans="1:9" x14ac:dyDescent="0.25">
      <c r="C55" t="s">
        <v>87</v>
      </c>
      <c r="D55" s="2" t="s">
        <v>141</v>
      </c>
    </row>
    <row r="56" spans="1:9" x14ac:dyDescent="0.25">
      <c r="C56" t="s">
        <v>125</v>
      </c>
      <c r="D56" s="2" t="s">
        <v>142</v>
      </c>
    </row>
    <row r="57" spans="1:9" x14ac:dyDescent="0.25">
      <c r="C57" t="s">
        <v>132</v>
      </c>
      <c r="D57" s="2" t="s">
        <v>143</v>
      </c>
    </row>
    <row r="58" spans="1:9" x14ac:dyDescent="0.25">
      <c r="D58" s="2"/>
    </row>
    <row r="59" spans="1:9" x14ac:dyDescent="0.25">
      <c r="A59" t="s">
        <v>144</v>
      </c>
    </row>
    <row r="61" spans="1:9" x14ac:dyDescent="0.25">
      <c r="A61" t="s">
        <v>145</v>
      </c>
      <c r="D61" s="52">
        <v>141500</v>
      </c>
    </row>
    <row r="62" spans="1:9" x14ac:dyDescent="0.25">
      <c r="A62" t="s">
        <v>146</v>
      </c>
      <c r="D62" s="52">
        <v>124700</v>
      </c>
    </row>
    <row r="63" spans="1:9" x14ac:dyDescent="0.25">
      <c r="A63" t="s">
        <v>147</v>
      </c>
      <c r="D63" s="52">
        <v>120000</v>
      </c>
      <c r="E63" t="s">
        <v>148</v>
      </c>
    </row>
    <row r="64" spans="1:9" x14ac:dyDescent="0.25">
      <c r="A64" t="s">
        <v>149</v>
      </c>
      <c r="D64" s="53">
        <f>SUM(D61:D63)</f>
        <v>386200</v>
      </c>
    </row>
    <row r="65" spans="1:5" x14ac:dyDescent="0.25">
      <c r="D65" s="52"/>
    </row>
    <row r="66" spans="1:5" x14ac:dyDescent="0.25">
      <c r="A66" t="s">
        <v>150</v>
      </c>
      <c r="D66" s="52">
        <v>28000</v>
      </c>
    </row>
    <row r="67" spans="1:5" x14ac:dyDescent="0.25">
      <c r="A67" t="s">
        <v>151</v>
      </c>
      <c r="D67" s="52">
        <v>324750</v>
      </c>
      <c r="E67" t="s">
        <v>148</v>
      </c>
    </row>
    <row r="68" spans="1:5" x14ac:dyDescent="0.25">
      <c r="A68" t="s">
        <v>152</v>
      </c>
      <c r="D68" s="53">
        <f>SUM(D66:D67)</f>
        <v>352750</v>
      </c>
    </row>
    <row r="70" spans="1:5" x14ac:dyDescent="0.25">
      <c r="D70" s="58">
        <f>SUM(D68,D64)</f>
        <v>738950</v>
      </c>
    </row>
  </sheetData>
  <autoFilter ref="A1:I48"/>
  <mergeCells count="89">
    <mergeCell ref="G41:G42"/>
    <mergeCell ref="F37:F38"/>
    <mergeCell ref="G37:G38"/>
    <mergeCell ref="B37:B38"/>
    <mergeCell ref="C37:C38"/>
    <mergeCell ref="D37:D38"/>
    <mergeCell ref="E37:E38"/>
    <mergeCell ref="B41:B42"/>
    <mergeCell ref="C41:C42"/>
    <mergeCell ref="D41:D42"/>
    <mergeCell ref="E41:E42"/>
    <mergeCell ref="F41:F42"/>
    <mergeCell ref="G33:G34"/>
    <mergeCell ref="B35:B36"/>
    <mergeCell ref="D35:D36"/>
    <mergeCell ref="E35:E36"/>
    <mergeCell ref="F35:F36"/>
    <mergeCell ref="G35:G36"/>
    <mergeCell ref="B33:B34"/>
    <mergeCell ref="D33:D34"/>
    <mergeCell ref="E33:E34"/>
    <mergeCell ref="F33:F34"/>
    <mergeCell ref="B30:B32"/>
    <mergeCell ref="D30:D32"/>
    <mergeCell ref="F30:F32"/>
    <mergeCell ref="G30:G32"/>
    <mergeCell ref="G25:G26"/>
    <mergeCell ref="B22:B23"/>
    <mergeCell ref="E22:E23"/>
    <mergeCell ref="F22:F23"/>
    <mergeCell ref="G22:G23"/>
    <mergeCell ref="B25:B26"/>
    <mergeCell ref="D25:D26"/>
    <mergeCell ref="F25:F26"/>
    <mergeCell ref="B19:B21"/>
    <mergeCell ref="D19:D21"/>
    <mergeCell ref="F19:F21"/>
    <mergeCell ref="G19:G21"/>
    <mergeCell ref="G17:G18"/>
    <mergeCell ref="B17:B18"/>
    <mergeCell ref="C17:C18"/>
    <mergeCell ref="D17:D18"/>
    <mergeCell ref="F17:F18"/>
    <mergeCell ref="B6:B7"/>
    <mergeCell ref="B8:B10"/>
    <mergeCell ref="B14:B16"/>
    <mergeCell ref="C14:C16"/>
    <mergeCell ref="C8:C10"/>
    <mergeCell ref="C6:C7"/>
    <mergeCell ref="D14:D16"/>
    <mergeCell ref="F14:F16"/>
    <mergeCell ref="G14:G16"/>
    <mergeCell ref="F6:F7"/>
    <mergeCell ref="G6:G7"/>
    <mergeCell ref="D8:D10"/>
    <mergeCell ref="F8:F10"/>
    <mergeCell ref="G8:G10"/>
    <mergeCell ref="D6:D7"/>
    <mergeCell ref="D1:D2"/>
    <mergeCell ref="E1:E2"/>
    <mergeCell ref="F1:F2"/>
    <mergeCell ref="G1:G2"/>
    <mergeCell ref="A1:A2"/>
    <mergeCell ref="B1:B2"/>
    <mergeCell ref="C1:C2"/>
    <mergeCell ref="H1:H2"/>
    <mergeCell ref="I1:I2"/>
    <mergeCell ref="H6:H7"/>
    <mergeCell ref="I6:I7"/>
    <mergeCell ref="H8:H10"/>
    <mergeCell ref="I8:I10"/>
    <mergeCell ref="H14:H16"/>
    <mergeCell ref="I14:I16"/>
    <mergeCell ref="H17:H18"/>
    <mergeCell ref="I17:I18"/>
    <mergeCell ref="H19:H21"/>
    <mergeCell ref="I19:I21"/>
    <mergeCell ref="H22:H23"/>
    <mergeCell ref="I22:I23"/>
    <mergeCell ref="H25:H26"/>
    <mergeCell ref="I25:I26"/>
    <mergeCell ref="H30:H32"/>
    <mergeCell ref="I30:I32"/>
    <mergeCell ref="H33:H34"/>
    <mergeCell ref="I33:I34"/>
    <mergeCell ref="H35:H36"/>
    <mergeCell ref="I35:I36"/>
    <mergeCell ref="I37:I38"/>
    <mergeCell ref="H37:H38"/>
  </mergeCells>
  <pageMargins left="0.70866141732283472" right="0.70866141732283472" top="0.74803149606299213" bottom="0.74803149606299213" header="0.31496062992125984" footer="0.31496062992125984"/>
  <pageSetup paperSize="9" scale="44"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abSelected="1" workbookViewId="0">
      <selection activeCell="E9" sqref="E9"/>
    </sheetView>
  </sheetViews>
  <sheetFormatPr defaultRowHeight="15" x14ac:dyDescent="0.25"/>
  <cols>
    <col min="1" max="1" width="51.7109375" style="104" customWidth="1"/>
    <col min="2" max="2" width="30.42578125" style="104" customWidth="1"/>
    <col min="3" max="3" width="44.42578125" style="100" customWidth="1"/>
    <col min="4" max="4" width="17" style="84" customWidth="1"/>
    <col min="5" max="5" width="26.28515625" customWidth="1"/>
    <col min="6" max="6" width="25" style="104" customWidth="1"/>
  </cols>
  <sheetData>
    <row r="1" spans="1:9" x14ac:dyDescent="0.25">
      <c r="A1" s="101"/>
      <c r="B1" s="105"/>
      <c r="C1" s="95"/>
      <c r="D1" s="80"/>
      <c r="E1" s="60"/>
      <c r="F1" s="108"/>
    </row>
    <row r="2" spans="1:9" ht="30" x14ac:dyDescent="0.25">
      <c r="A2" s="61" t="s">
        <v>153</v>
      </c>
      <c r="B2" s="72"/>
      <c r="C2" s="85"/>
      <c r="D2" s="81"/>
      <c r="E2" s="62"/>
      <c r="F2" s="63"/>
    </row>
    <row r="3" spans="1:9" ht="30" x14ac:dyDescent="0.25">
      <c r="A3" s="216" t="s">
        <v>154</v>
      </c>
      <c r="B3" s="217"/>
      <c r="C3" s="86"/>
      <c r="D3" s="82"/>
      <c r="E3" s="64"/>
      <c r="F3" s="65"/>
    </row>
    <row r="4" spans="1:9" ht="19.5" customHeight="1" x14ac:dyDescent="0.25">
      <c r="A4" s="216"/>
      <c r="B4" s="217"/>
      <c r="C4" s="127" t="s">
        <v>155</v>
      </c>
      <c r="D4" s="220"/>
      <c r="E4" s="220"/>
      <c r="F4" s="221"/>
    </row>
    <row r="5" spans="1:9" ht="19.5" customHeight="1" x14ac:dyDescent="0.25">
      <c r="A5" s="216"/>
      <c r="B5" s="217"/>
      <c r="C5" s="127" t="s">
        <v>155</v>
      </c>
      <c r="D5" s="155"/>
      <c r="E5" s="155"/>
      <c r="F5" s="156"/>
    </row>
    <row r="6" spans="1:9" ht="71.25" customHeight="1" x14ac:dyDescent="0.25">
      <c r="A6" s="218"/>
      <c r="B6" s="219"/>
      <c r="C6" s="116"/>
      <c r="D6" s="117"/>
      <c r="E6" s="117"/>
      <c r="F6" s="118"/>
    </row>
    <row r="7" spans="1:9" ht="18.75" x14ac:dyDescent="0.25">
      <c r="A7" s="226"/>
      <c r="B7" s="227"/>
      <c r="C7" s="227"/>
      <c r="D7" s="227"/>
      <c r="E7" s="227"/>
      <c r="F7" s="228"/>
    </row>
    <row r="8" spans="1:9" x14ac:dyDescent="0.25">
      <c r="A8" s="66" t="s">
        <v>156</v>
      </c>
      <c r="B8" s="66" t="s">
        <v>157</v>
      </c>
      <c r="C8" s="87" t="s">
        <v>158</v>
      </c>
      <c r="D8" s="69" t="s">
        <v>159</v>
      </c>
      <c r="E8" s="114" t="s">
        <v>160</v>
      </c>
      <c r="F8" s="67" t="s">
        <v>161</v>
      </c>
    </row>
    <row r="9" spans="1:9" x14ac:dyDescent="0.25">
      <c r="A9" s="96" t="s">
        <v>162</v>
      </c>
      <c r="B9" s="96" t="s">
        <v>163</v>
      </c>
      <c r="C9" s="96" t="s">
        <v>164</v>
      </c>
      <c r="D9" s="91">
        <v>24</v>
      </c>
      <c r="E9" s="129"/>
      <c r="F9" s="109">
        <f>D9*E9</f>
        <v>0</v>
      </c>
      <c r="I9" s="68"/>
    </row>
    <row r="10" spans="1:9" ht="25.5" x14ac:dyDescent="0.25">
      <c r="A10" s="96" t="s">
        <v>165</v>
      </c>
      <c r="B10" s="96" t="s">
        <v>163</v>
      </c>
      <c r="C10" s="96" t="s">
        <v>164</v>
      </c>
      <c r="D10" s="91">
        <v>24</v>
      </c>
      <c r="E10" s="129"/>
      <c r="F10" s="109">
        <f>D10*E10</f>
        <v>0</v>
      </c>
      <c r="I10" s="68"/>
    </row>
    <row r="11" spans="1:9" x14ac:dyDescent="0.25">
      <c r="A11" s="87" t="s">
        <v>166</v>
      </c>
      <c r="B11" s="66" t="s">
        <v>157</v>
      </c>
      <c r="C11" s="87" t="s">
        <v>158</v>
      </c>
      <c r="D11" s="69" t="s">
        <v>159</v>
      </c>
      <c r="E11" s="114" t="s">
        <v>167</v>
      </c>
      <c r="F11" s="67" t="s">
        <v>161</v>
      </c>
      <c r="I11" s="68"/>
    </row>
    <row r="12" spans="1:9" ht="15.75" customHeight="1" x14ac:dyDescent="0.25">
      <c r="A12" s="96" t="s">
        <v>168</v>
      </c>
      <c r="B12" s="96"/>
      <c r="C12" s="96"/>
      <c r="D12" s="91">
        <v>24</v>
      </c>
      <c r="E12" s="129"/>
      <c r="F12" s="109">
        <f t="shared" ref="F12:F13" si="0">D12*E12</f>
        <v>0</v>
      </c>
      <c r="I12" s="68"/>
    </row>
    <row r="13" spans="1:9" x14ac:dyDescent="0.25">
      <c r="A13" s="96" t="s">
        <v>169</v>
      </c>
      <c r="B13" s="96"/>
      <c r="C13" s="96"/>
      <c r="D13" s="91">
        <v>24</v>
      </c>
      <c r="E13" s="129"/>
      <c r="F13" s="109">
        <f t="shared" si="0"/>
        <v>0</v>
      </c>
      <c r="I13" s="68"/>
    </row>
    <row r="14" spans="1:9" x14ac:dyDescent="0.25">
      <c r="A14" s="87" t="s">
        <v>170</v>
      </c>
      <c r="B14" s="66" t="s">
        <v>157</v>
      </c>
      <c r="C14" s="97" t="s">
        <v>158</v>
      </c>
      <c r="D14" s="69" t="s">
        <v>159</v>
      </c>
      <c r="E14" s="115" t="s">
        <v>160</v>
      </c>
      <c r="F14" s="113" t="s">
        <v>161</v>
      </c>
    </row>
    <row r="15" spans="1:9" x14ac:dyDescent="0.25">
      <c r="A15" s="136" t="s">
        <v>171</v>
      </c>
      <c r="B15" s="133"/>
      <c r="C15" s="134"/>
      <c r="D15" s="135">
        <v>24</v>
      </c>
      <c r="E15" s="128"/>
      <c r="F15" s="109">
        <f>D15*E15</f>
        <v>0</v>
      </c>
    </row>
    <row r="16" spans="1:9" x14ac:dyDescent="0.25">
      <c r="A16" s="96" t="s">
        <v>172</v>
      </c>
      <c r="B16" s="96" t="s">
        <v>163</v>
      </c>
      <c r="C16" s="96" t="s">
        <v>163</v>
      </c>
      <c r="D16" s="91">
        <v>24</v>
      </c>
      <c r="E16" s="128"/>
      <c r="F16" s="109">
        <f>D16*E16</f>
        <v>0</v>
      </c>
    </row>
    <row r="17" spans="1:6" x14ac:dyDescent="0.25">
      <c r="A17" s="87" t="s">
        <v>173</v>
      </c>
      <c r="B17" s="66" t="s">
        <v>157</v>
      </c>
      <c r="C17" s="97" t="s">
        <v>158</v>
      </c>
      <c r="D17" s="69" t="s">
        <v>159</v>
      </c>
      <c r="E17" s="115" t="s">
        <v>174</v>
      </c>
      <c r="F17" s="113" t="s">
        <v>161</v>
      </c>
    </row>
    <row r="18" spans="1:6" x14ac:dyDescent="0.25">
      <c r="A18" s="96" t="s">
        <v>175</v>
      </c>
      <c r="B18" s="96"/>
      <c r="C18" s="96"/>
      <c r="D18" s="91">
        <v>12</v>
      </c>
      <c r="E18" s="128"/>
      <c r="F18" s="109"/>
    </row>
    <row r="19" spans="1:6" x14ac:dyDescent="0.25">
      <c r="A19" s="103" t="s">
        <v>176</v>
      </c>
      <c r="B19" s="98"/>
      <c r="C19" s="98"/>
      <c r="D19" s="93"/>
      <c r="E19" s="94"/>
      <c r="F19" s="109"/>
    </row>
    <row r="20" spans="1:6" x14ac:dyDescent="0.25">
      <c r="A20" s="103" t="s">
        <v>177</v>
      </c>
      <c r="B20" s="98"/>
      <c r="C20" s="98"/>
      <c r="D20" s="107"/>
      <c r="E20" s="94"/>
      <c r="F20" s="109">
        <f>F19*1.21</f>
        <v>0</v>
      </c>
    </row>
    <row r="21" spans="1:6" x14ac:dyDescent="0.25">
      <c r="A21" s="102" t="s">
        <v>178</v>
      </c>
      <c r="B21" s="106"/>
      <c r="C21" s="99"/>
      <c r="D21" s="83"/>
      <c r="E21" s="70"/>
      <c r="F21" s="71"/>
    </row>
    <row r="22" spans="1:6" ht="56.25" customHeight="1" x14ac:dyDescent="0.25">
      <c r="A22" s="229"/>
      <c r="B22" s="224"/>
      <c r="C22" s="224"/>
      <c r="D22" s="224"/>
      <c r="E22" s="224"/>
      <c r="F22" s="225"/>
    </row>
    <row r="23" spans="1:6" ht="47.25" customHeight="1" x14ac:dyDescent="0.25">
      <c r="A23" s="230" t="s">
        <v>179</v>
      </c>
      <c r="B23" s="222"/>
      <c r="C23" s="222"/>
      <c r="D23" s="222"/>
      <c r="E23" s="231" t="s">
        <v>180</v>
      </c>
      <c r="F23" s="232"/>
    </row>
    <row r="24" spans="1:6" x14ac:dyDescent="0.25">
      <c r="A24" s="222" t="s">
        <v>181</v>
      </c>
      <c r="B24" s="222"/>
      <c r="C24" s="119"/>
      <c r="D24" s="120"/>
      <c r="E24" s="224"/>
      <c r="F24" s="225"/>
    </row>
    <row r="25" spans="1:6" ht="18" customHeight="1" x14ac:dyDescent="0.25">
      <c r="A25" s="222"/>
      <c r="B25" s="222"/>
      <c r="C25" s="130" t="s">
        <v>182</v>
      </c>
      <c r="D25" s="123"/>
      <c r="E25" s="121"/>
      <c r="F25" s="122"/>
    </row>
    <row r="26" spans="1:6" ht="27.75" customHeight="1" x14ac:dyDescent="0.25">
      <c r="A26" s="222"/>
      <c r="B26" s="222"/>
      <c r="C26" s="130" t="s">
        <v>182</v>
      </c>
      <c r="D26" s="123"/>
      <c r="E26" s="121"/>
      <c r="F26" s="122"/>
    </row>
    <row r="27" spans="1:6" ht="27.75" customHeight="1" x14ac:dyDescent="0.25">
      <c r="A27" s="222"/>
      <c r="B27" s="222"/>
      <c r="C27" s="130" t="s">
        <v>182</v>
      </c>
      <c r="D27" s="123"/>
      <c r="E27" s="121"/>
      <c r="F27" s="122"/>
    </row>
    <row r="28" spans="1:6" ht="27" customHeight="1" x14ac:dyDescent="0.25">
      <c r="A28" s="222"/>
      <c r="B28" s="222"/>
      <c r="C28" s="130" t="s">
        <v>182</v>
      </c>
      <c r="D28" s="123"/>
      <c r="E28" s="121"/>
      <c r="F28" s="122"/>
    </row>
    <row r="29" spans="1:6" x14ac:dyDescent="0.25">
      <c r="A29" s="223"/>
      <c r="B29" s="223"/>
      <c r="C29" s="131" t="s">
        <v>182</v>
      </c>
      <c r="D29" s="124"/>
      <c r="E29" s="112"/>
      <c r="F29" s="125"/>
    </row>
  </sheetData>
  <protectedRanges>
    <protectedRange sqref="A3 A5:A6 B4:F6" name="Bereik2"/>
    <protectedRange sqref="A24:D24" name="Bereik2_1"/>
    <protectedRange sqref="E8" name="Bereik2_2"/>
    <protectedRange sqref="E11" name="Bereik2_3"/>
    <protectedRange sqref="E14 E17" name="Bereik2_6"/>
  </protectedRanges>
  <mergeCells count="8">
    <mergeCell ref="A3:B6"/>
    <mergeCell ref="D4:F4"/>
    <mergeCell ref="A24:B29"/>
    <mergeCell ref="E24:F24"/>
    <mergeCell ref="A7:F7"/>
    <mergeCell ref="A22:F22"/>
    <mergeCell ref="A23:D23"/>
    <mergeCell ref="E23:F2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15" workbookViewId="0">
      <selection activeCell="A25" sqref="A25:B30"/>
    </sheetView>
  </sheetViews>
  <sheetFormatPr defaultRowHeight="15" x14ac:dyDescent="0.25"/>
  <cols>
    <col min="1" max="1" width="51.7109375" style="104" customWidth="1"/>
    <col min="2" max="2" width="30.42578125" style="104" customWidth="1"/>
    <col min="3" max="3" width="44.42578125" style="100" customWidth="1"/>
    <col min="4" max="4" width="7" customWidth="1"/>
    <col min="5" max="5" width="17" style="84" customWidth="1"/>
    <col min="6" max="6" width="30.42578125" customWidth="1"/>
    <col min="7" max="7" width="25" style="104" customWidth="1"/>
  </cols>
  <sheetData>
    <row r="1" spans="1:10" x14ac:dyDescent="0.25">
      <c r="A1" s="101"/>
      <c r="B1" s="105"/>
      <c r="C1" s="95"/>
      <c r="D1" s="60"/>
      <c r="E1" s="80"/>
      <c r="F1" s="60"/>
      <c r="G1" s="108"/>
    </row>
    <row r="2" spans="1:10" ht="30" x14ac:dyDescent="0.25">
      <c r="A2" s="61" t="s">
        <v>183</v>
      </c>
      <c r="B2" s="72"/>
      <c r="C2" s="85"/>
      <c r="D2" s="72"/>
      <c r="E2" s="81"/>
      <c r="F2" s="62"/>
      <c r="G2" s="63"/>
    </row>
    <row r="3" spans="1:10" ht="30" x14ac:dyDescent="0.25">
      <c r="A3" s="216" t="s">
        <v>154</v>
      </c>
      <c r="B3" s="217"/>
      <c r="C3" s="86"/>
      <c r="D3" s="64"/>
      <c r="E3" s="82"/>
      <c r="F3" s="64"/>
      <c r="G3" s="65"/>
    </row>
    <row r="4" spans="1:10" ht="19.5" customHeight="1" x14ac:dyDescent="0.25">
      <c r="A4" s="216"/>
      <c r="B4" s="217"/>
      <c r="C4" s="127" t="s">
        <v>155</v>
      </c>
      <c r="D4" s="220"/>
      <c r="E4" s="220"/>
      <c r="F4" s="220"/>
      <c r="G4" s="221"/>
    </row>
    <row r="5" spans="1:10" ht="19.5" customHeight="1" x14ac:dyDescent="0.25">
      <c r="A5" s="216"/>
      <c r="B5" s="217"/>
      <c r="C5" s="127" t="s">
        <v>155</v>
      </c>
      <c r="D5" s="155"/>
      <c r="E5" s="155"/>
      <c r="F5" s="155"/>
      <c r="G5" s="156"/>
    </row>
    <row r="6" spans="1:10" ht="71.25" customHeight="1" x14ac:dyDescent="0.25">
      <c r="A6" s="218"/>
      <c r="B6" s="219"/>
      <c r="C6" s="116"/>
      <c r="D6" s="117"/>
      <c r="E6" s="117"/>
      <c r="F6" s="117"/>
      <c r="G6" s="118"/>
    </row>
    <row r="7" spans="1:10" ht="18.75" x14ac:dyDescent="0.25">
      <c r="A7" s="226"/>
      <c r="B7" s="227"/>
      <c r="C7" s="227"/>
      <c r="D7" s="227"/>
      <c r="E7" s="227"/>
      <c r="F7" s="227"/>
      <c r="G7" s="228"/>
    </row>
    <row r="8" spans="1:10" x14ac:dyDescent="0.25">
      <c r="A8" s="66" t="s">
        <v>184</v>
      </c>
      <c r="B8" s="66" t="s">
        <v>157</v>
      </c>
      <c r="C8" s="87" t="s">
        <v>158</v>
      </c>
      <c r="D8" s="66" t="s">
        <v>28</v>
      </c>
      <c r="E8" s="69" t="s">
        <v>159</v>
      </c>
      <c r="F8" s="114" t="s">
        <v>185</v>
      </c>
      <c r="G8" s="67" t="s">
        <v>161</v>
      </c>
    </row>
    <row r="9" spans="1:10" x14ac:dyDescent="0.25">
      <c r="A9" s="96" t="s">
        <v>186</v>
      </c>
      <c r="B9" s="96" t="s">
        <v>163</v>
      </c>
      <c r="C9" s="96" t="s">
        <v>187</v>
      </c>
      <c r="D9" s="88" t="s">
        <v>56</v>
      </c>
      <c r="E9" s="91">
        <v>24</v>
      </c>
      <c r="F9" s="129"/>
      <c r="G9" s="109">
        <f>E9*F9</f>
        <v>0</v>
      </c>
      <c r="J9" s="68"/>
    </row>
    <row r="10" spans="1:10" x14ac:dyDescent="0.25">
      <c r="A10" s="87" t="s">
        <v>166</v>
      </c>
      <c r="B10" s="66" t="s">
        <v>157</v>
      </c>
      <c r="C10" s="87" t="s">
        <v>158</v>
      </c>
      <c r="D10" s="66" t="s">
        <v>28</v>
      </c>
      <c r="E10" s="69" t="s">
        <v>159</v>
      </c>
      <c r="F10" s="114" t="s">
        <v>167</v>
      </c>
      <c r="G10" s="67" t="s">
        <v>161</v>
      </c>
      <c r="J10" s="68"/>
    </row>
    <row r="11" spans="1:10" x14ac:dyDescent="0.25">
      <c r="A11" s="132" t="s">
        <v>188</v>
      </c>
      <c r="B11" s="96"/>
      <c r="C11" s="96" t="s">
        <v>189</v>
      </c>
      <c r="D11" s="96"/>
      <c r="E11" s="91">
        <v>24</v>
      </c>
      <c r="F11" s="129"/>
      <c r="G11" s="109">
        <f t="shared" ref="G11" si="0">E11*F11</f>
        <v>0</v>
      </c>
      <c r="J11" s="68"/>
    </row>
    <row r="12" spans="1:10" x14ac:dyDescent="0.25">
      <c r="A12" s="87" t="s">
        <v>184</v>
      </c>
      <c r="B12" s="66" t="s">
        <v>157</v>
      </c>
      <c r="C12" s="97" t="s">
        <v>158</v>
      </c>
      <c r="D12" s="89" t="s">
        <v>28</v>
      </c>
      <c r="E12" s="69" t="s">
        <v>159</v>
      </c>
      <c r="F12" s="114" t="s">
        <v>160</v>
      </c>
      <c r="G12" s="92" t="s">
        <v>161</v>
      </c>
    </row>
    <row r="13" spans="1:10" x14ac:dyDescent="0.25">
      <c r="A13" s="96" t="s">
        <v>190</v>
      </c>
      <c r="B13" s="96" t="s">
        <v>191</v>
      </c>
      <c r="C13" s="96" t="s">
        <v>192</v>
      </c>
      <c r="D13" s="88"/>
      <c r="E13" s="91">
        <v>24</v>
      </c>
      <c r="F13" s="128"/>
      <c r="G13" s="109">
        <f>E13*F13</f>
        <v>0</v>
      </c>
    </row>
    <row r="14" spans="1:10" x14ac:dyDescent="0.25">
      <c r="A14" s="87" t="s">
        <v>170</v>
      </c>
      <c r="B14" s="66" t="s">
        <v>157</v>
      </c>
      <c r="C14" s="97" t="s">
        <v>158</v>
      </c>
      <c r="D14" s="89" t="s">
        <v>28</v>
      </c>
      <c r="E14" s="69" t="s">
        <v>159</v>
      </c>
      <c r="F14" s="115" t="s">
        <v>160</v>
      </c>
      <c r="G14" s="113" t="s">
        <v>161</v>
      </c>
    </row>
    <row r="15" spans="1:10" x14ac:dyDescent="0.25">
      <c r="A15" s="96" t="s">
        <v>193</v>
      </c>
      <c r="B15" s="96"/>
      <c r="C15" s="96"/>
      <c r="D15" s="88"/>
      <c r="E15" s="91"/>
      <c r="F15" s="128"/>
      <c r="G15" s="109">
        <f>E15*F15</f>
        <v>0</v>
      </c>
    </row>
    <row r="16" spans="1:10" x14ac:dyDescent="0.25">
      <c r="A16" s="96" t="s">
        <v>194</v>
      </c>
      <c r="B16" s="96"/>
      <c r="C16" s="96"/>
      <c r="D16" s="88"/>
      <c r="E16" s="91"/>
      <c r="F16" s="128"/>
      <c r="G16" s="109">
        <f t="shared" ref="G16:G18" si="1">E16*F16</f>
        <v>0</v>
      </c>
    </row>
    <row r="17" spans="1:7" x14ac:dyDescent="0.25">
      <c r="A17" s="96" t="s">
        <v>195</v>
      </c>
      <c r="B17" s="96"/>
      <c r="C17" s="96"/>
      <c r="D17" s="88"/>
      <c r="E17" s="91"/>
      <c r="F17" s="128"/>
      <c r="G17" s="109">
        <f t="shared" si="1"/>
        <v>0</v>
      </c>
    </row>
    <row r="18" spans="1:7" x14ac:dyDescent="0.25">
      <c r="A18" s="96" t="s">
        <v>196</v>
      </c>
      <c r="B18" s="96"/>
      <c r="C18" s="96"/>
      <c r="D18" s="88"/>
      <c r="E18" s="91"/>
      <c r="F18" s="128"/>
      <c r="G18" s="109">
        <f t="shared" si="1"/>
        <v>0</v>
      </c>
    </row>
    <row r="19" spans="1:7" x14ac:dyDescent="0.25">
      <c r="A19" s="137"/>
      <c r="B19" s="138"/>
      <c r="C19" s="139"/>
      <c r="D19" s="140"/>
      <c r="E19" s="141"/>
      <c r="F19" s="142"/>
      <c r="G19" s="113"/>
    </row>
    <row r="20" spans="1:7" x14ac:dyDescent="0.25">
      <c r="A20" s="103" t="s">
        <v>176</v>
      </c>
      <c r="B20" s="98"/>
      <c r="C20" s="98"/>
      <c r="D20" s="90"/>
      <c r="E20" s="93"/>
      <c r="F20" s="94"/>
      <c r="G20" s="109">
        <f>SUM(G9+G11+G13)</f>
        <v>0</v>
      </c>
    </row>
    <row r="21" spans="1:7" x14ac:dyDescent="0.25">
      <c r="A21" s="103" t="s">
        <v>177</v>
      </c>
      <c r="B21" s="98"/>
      <c r="C21" s="98"/>
      <c r="D21" s="90"/>
      <c r="E21" s="107"/>
      <c r="F21" s="94"/>
      <c r="G21" s="109">
        <f>G20*1.21</f>
        <v>0</v>
      </c>
    </row>
    <row r="22" spans="1:7" x14ac:dyDescent="0.25">
      <c r="A22" s="102" t="s">
        <v>197</v>
      </c>
      <c r="B22" s="106"/>
      <c r="C22" s="99"/>
      <c r="D22" s="73"/>
      <c r="E22" s="83"/>
      <c r="F22" s="70"/>
      <c r="G22" s="71"/>
    </row>
    <row r="23" spans="1:7" ht="56.25" customHeight="1" x14ac:dyDescent="0.25">
      <c r="A23" s="229"/>
      <c r="B23" s="224"/>
      <c r="C23" s="224"/>
      <c r="D23" s="224"/>
      <c r="E23" s="224"/>
      <c r="F23" s="224"/>
      <c r="G23" s="225"/>
    </row>
    <row r="24" spans="1:7" ht="47.25" customHeight="1" x14ac:dyDescent="0.25">
      <c r="A24" s="230" t="s">
        <v>179</v>
      </c>
      <c r="B24" s="222"/>
      <c r="C24" s="222"/>
      <c r="D24" s="222"/>
      <c r="E24" s="222"/>
      <c r="F24" s="231" t="s">
        <v>180</v>
      </c>
      <c r="G24" s="232"/>
    </row>
    <row r="25" spans="1:7" x14ac:dyDescent="0.25">
      <c r="A25" s="222" t="s">
        <v>181</v>
      </c>
      <c r="B25" s="222"/>
      <c r="C25" s="119"/>
      <c r="D25" s="119"/>
      <c r="E25" s="120"/>
      <c r="F25" s="224"/>
      <c r="G25" s="225"/>
    </row>
    <row r="26" spans="1:7" ht="18" customHeight="1" x14ac:dyDescent="0.25">
      <c r="A26" s="222"/>
      <c r="B26" s="222"/>
      <c r="C26" s="130" t="s">
        <v>182</v>
      </c>
      <c r="D26" s="121"/>
      <c r="E26" s="123"/>
      <c r="F26" s="121"/>
      <c r="G26" s="122"/>
    </row>
    <row r="27" spans="1:7" ht="27.75" customHeight="1" x14ac:dyDescent="0.25">
      <c r="A27" s="222"/>
      <c r="B27" s="222"/>
      <c r="C27" s="130" t="s">
        <v>182</v>
      </c>
      <c r="D27" s="121"/>
      <c r="E27" s="123"/>
      <c r="F27" s="121"/>
      <c r="G27" s="122"/>
    </row>
    <row r="28" spans="1:7" ht="27.75" customHeight="1" x14ac:dyDescent="0.25">
      <c r="A28" s="222"/>
      <c r="B28" s="222"/>
      <c r="C28" s="130" t="s">
        <v>182</v>
      </c>
      <c r="D28" s="121"/>
      <c r="E28" s="123"/>
      <c r="F28" s="121"/>
      <c r="G28" s="122"/>
    </row>
    <row r="29" spans="1:7" ht="27" customHeight="1" x14ac:dyDescent="0.25">
      <c r="A29" s="222"/>
      <c r="B29" s="222"/>
      <c r="C29" s="130" t="s">
        <v>182</v>
      </c>
      <c r="D29" s="121"/>
      <c r="E29" s="123"/>
      <c r="F29" s="121"/>
      <c r="G29" s="122"/>
    </row>
    <row r="30" spans="1:7" x14ac:dyDescent="0.25">
      <c r="A30" s="223"/>
      <c r="B30" s="223"/>
      <c r="C30" s="131" t="s">
        <v>182</v>
      </c>
      <c r="D30" s="112"/>
      <c r="E30" s="124"/>
      <c r="F30" s="112"/>
      <c r="G30" s="125"/>
    </row>
  </sheetData>
  <sheetProtection algorithmName="SHA-512" hashValue="QRr8j6iZ4hHGsc/VXCc6nc5zoYnmyn4pPbBqKnZA5O1V6vl4fMEV3UA1iQ2pNraf7ORFkLcyQ3XSSjgJMTRp1w==" saltValue="qTqDtr6xW6nz3Z2KXbRT3g==" spinCount="100000" sheet="1" objects="1" scenarios="1"/>
  <protectedRanges>
    <protectedRange sqref="A3 B4:G6 A5:A6" name="Bereik2"/>
    <protectedRange sqref="A25:E25" name="Bereik2_1"/>
    <protectedRange sqref="F8 F12" name="Bereik2_2"/>
    <protectedRange sqref="F10" name="Bereik2_3"/>
    <protectedRange sqref="F14 F19" name="Bereik2_6"/>
  </protectedRanges>
  <mergeCells count="8">
    <mergeCell ref="A25:B30"/>
    <mergeCell ref="F25:G25"/>
    <mergeCell ref="A3:B6"/>
    <mergeCell ref="D4:G4"/>
    <mergeCell ref="A7:G7"/>
    <mergeCell ref="A23:G23"/>
    <mergeCell ref="A24:E24"/>
    <mergeCell ref="F24:G2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workbookViewId="0">
      <selection activeCell="A6" sqref="A6"/>
    </sheetView>
  </sheetViews>
  <sheetFormatPr defaultRowHeight="15" x14ac:dyDescent="0.25"/>
  <cols>
    <col min="1" max="1" width="80.5703125" bestFit="1" customWidth="1"/>
    <col min="2" max="2" width="3" bestFit="1" customWidth="1"/>
    <col min="3" max="21" width="3.28515625" customWidth="1"/>
    <col min="22" max="26" width="3" bestFit="1" customWidth="1"/>
  </cols>
  <sheetData>
    <row r="1" spans="1:26" x14ac:dyDescent="0.25">
      <c r="A1" s="143" t="s">
        <v>198</v>
      </c>
      <c r="B1" s="143">
        <v>28</v>
      </c>
      <c r="C1" s="143">
        <v>29</v>
      </c>
      <c r="D1" s="143">
        <v>30</v>
      </c>
      <c r="E1" s="143">
        <v>31</v>
      </c>
      <c r="F1" s="143">
        <v>32</v>
      </c>
      <c r="G1" s="143">
        <v>33</v>
      </c>
      <c r="H1" s="143">
        <v>34</v>
      </c>
      <c r="I1" s="143">
        <v>35</v>
      </c>
      <c r="J1" s="143">
        <v>36</v>
      </c>
      <c r="K1" s="143">
        <v>37</v>
      </c>
      <c r="L1" s="143">
        <v>38</v>
      </c>
      <c r="M1" s="143">
        <v>39</v>
      </c>
      <c r="N1" s="143">
        <v>40</v>
      </c>
      <c r="O1" s="143">
        <v>41</v>
      </c>
      <c r="P1" s="143">
        <v>42</v>
      </c>
      <c r="Q1" s="143">
        <v>43</v>
      </c>
      <c r="R1" s="143">
        <v>44</v>
      </c>
      <c r="S1" s="143">
        <v>45</v>
      </c>
      <c r="T1" s="143">
        <v>46</v>
      </c>
      <c r="U1" s="143">
        <v>47</v>
      </c>
      <c r="V1" s="143">
        <v>48</v>
      </c>
      <c r="W1" s="143">
        <v>49</v>
      </c>
      <c r="X1" s="143">
        <v>50</v>
      </c>
      <c r="Y1" s="143">
        <v>51</v>
      </c>
      <c r="Z1" s="143">
        <v>52</v>
      </c>
    </row>
    <row r="2" spans="1:26" x14ac:dyDescent="0.25">
      <c r="A2" s="50" t="s">
        <v>199</v>
      </c>
      <c r="B2" s="144"/>
      <c r="C2" s="144"/>
      <c r="D2" s="144"/>
      <c r="E2" s="144"/>
      <c r="F2" s="144"/>
      <c r="G2" s="144"/>
      <c r="H2" s="144"/>
      <c r="I2" s="144"/>
      <c r="J2" s="144"/>
      <c r="K2" s="144"/>
      <c r="L2" s="144"/>
      <c r="M2" s="144"/>
      <c r="N2" s="144"/>
      <c r="O2" s="144"/>
      <c r="P2" s="144"/>
      <c r="Q2" s="144"/>
      <c r="R2" s="144"/>
      <c r="S2" s="144"/>
      <c r="T2" s="144"/>
      <c r="U2" s="144"/>
      <c r="V2" s="144"/>
      <c r="W2" s="144"/>
      <c r="X2" s="144"/>
      <c r="Y2" s="144"/>
      <c r="Z2" s="144"/>
    </row>
    <row r="3" spans="1:26" x14ac:dyDescent="0.25">
      <c r="A3" s="50" t="s">
        <v>200</v>
      </c>
      <c r="B3" s="144"/>
      <c r="C3" s="144"/>
      <c r="D3" s="144"/>
      <c r="E3" s="144"/>
      <c r="F3" s="144"/>
      <c r="G3" s="144"/>
      <c r="H3" s="144"/>
      <c r="I3" s="144"/>
      <c r="J3" s="144"/>
      <c r="K3" s="144"/>
      <c r="L3" s="144"/>
      <c r="M3" s="144"/>
      <c r="N3" s="144"/>
      <c r="O3" s="144"/>
      <c r="P3" s="144"/>
      <c r="Q3" s="144"/>
      <c r="R3" s="144"/>
      <c r="S3" s="144"/>
      <c r="T3" s="144"/>
      <c r="U3" s="144"/>
      <c r="V3" s="144"/>
      <c r="W3" s="144"/>
      <c r="X3" s="144"/>
      <c r="Y3" s="144"/>
      <c r="Z3" s="144"/>
    </row>
    <row r="4" spans="1:26" x14ac:dyDescent="0.25">
      <c r="A4" s="50" t="s">
        <v>201</v>
      </c>
      <c r="B4" s="144"/>
      <c r="C4" s="144"/>
      <c r="D4" s="144"/>
      <c r="E4" s="144"/>
      <c r="F4" s="144"/>
      <c r="G4" s="144"/>
      <c r="H4" s="144"/>
      <c r="I4" s="144"/>
      <c r="J4" s="144"/>
      <c r="K4" s="144"/>
      <c r="L4" s="144"/>
      <c r="M4" s="144"/>
      <c r="N4" s="144"/>
      <c r="O4" s="144"/>
      <c r="P4" s="144"/>
      <c r="Q4" s="144"/>
      <c r="R4" s="144"/>
      <c r="S4" s="144"/>
      <c r="T4" s="144"/>
      <c r="U4" s="144"/>
      <c r="V4" s="144"/>
      <c r="W4" s="144"/>
      <c r="X4" s="144"/>
      <c r="Y4" s="144"/>
      <c r="Z4" s="144"/>
    </row>
    <row r="5" spans="1:26" x14ac:dyDescent="0.25">
      <c r="A5" s="50" t="s">
        <v>202</v>
      </c>
      <c r="B5" s="144"/>
      <c r="C5" s="144"/>
      <c r="D5" s="144"/>
      <c r="E5" s="144"/>
      <c r="F5" s="144"/>
      <c r="G5" s="144"/>
      <c r="H5" s="144"/>
      <c r="I5" s="144"/>
      <c r="J5" s="144"/>
      <c r="K5" s="144"/>
      <c r="L5" s="144"/>
      <c r="M5" s="144"/>
      <c r="N5" s="144"/>
      <c r="O5" s="144"/>
      <c r="P5" s="144"/>
      <c r="Q5" s="144"/>
      <c r="R5" s="144"/>
      <c r="S5" s="144"/>
      <c r="T5" s="144"/>
      <c r="U5" s="144"/>
      <c r="V5" s="144"/>
      <c r="W5" s="144"/>
      <c r="X5" s="144"/>
      <c r="Y5" s="144"/>
      <c r="Z5" s="144"/>
    </row>
    <row r="6" spans="1:26" x14ac:dyDescent="0.25">
      <c r="A6" s="50" t="s">
        <v>203</v>
      </c>
      <c r="B6" s="144"/>
      <c r="C6" s="144"/>
      <c r="D6" s="144"/>
      <c r="E6" s="144"/>
      <c r="F6" s="144"/>
      <c r="G6" s="144"/>
      <c r="H6" s="144"/>
      <c r="I6" s="144"/>
      <c r="J6" s="144"/>
      <c r="K6" s="144"/>
      <c r="L6" s="144"/>
      <c r="M6" s="144"/>
      <c r="N6" s="144"/>
      <c r="O6" s="144"/>
      <c r="P6" s="144"/>
      <c r="Q6" s="144"/>
      <c r="R6" s="144"/>
      <c r="S6" s="144"/>
      <c r="T6" s="144"/>
      <c r="U6" s="144"/>
      <c r="V6" s="144"/>
      <c r="W6" s="144"/>
      <c r="X6" s="144"/>
      <c r="Y6" s="144"/>
      <c r="Z6" s="144"/>
    </row>
    <row r="7" spans="1:26" x14ac:dyDescent="0.25">
      <c r="A7" s="50" t="s">
        <v>204</v>
      </c>
      <c r="B7" s="144"/>
      <c r="C7" s="144"/>
      <c r="D7" s="144"/>
      <c r="E7" s="144"/>
      <c r="F7" s="144"/>
      <c r="G7" s="144"/>
      <c r="H7" s="144"/>
      <c r="I7" s="144"/>
      <c r="J7" s="144"/>
      <c r="K7" s="144"/>
      <c r="L7" s="144"/>
      <c r="M7" s="144"/>
      <c r="N7" s="144"/>
      <c r="O7" s="144"/>
      <c r="P7" s="144"/>
      <c r="Q7" s="144"/>
      <c r="R7" s="144"/>
      <c r="S7" s="144"/>
      <c r="T7" s="144"/>
      <c r="U7" s="144"/>
      <c r="V7" s="144"/>
      <c r="W7" s="144"/>
      <c r="X7" s="144"/>
      <c r="Y7" s="144"/>
      <c r="Z7" s="144"/>
    </row>
    <row r="8" spans="1:26" x14ac:dyDescent="0.25">
      <c r="A8" s="50" t="s">
        <v>205</v>
      </c>
      <c r="B8" s="158"/>
      <c r="C8" s="144"/>
      <c r="D8" s="144"/>
      <c r="E8" s="144"/>
      <c r="F8" s="144"/>
      <c r="G8" s="144"/>
      <c r="H8" s="144"/>
      <c r="I8" s="144"/>
      <c r="J8" s="144"/>
      <c r="K8" s="144"/>
      <c r="L8" s="144"/>
      <c r="M8" s="144"/>
      <c r="N8" s="144"/>
      <c r="O8" s="144"/>
      <c r="P8" s="144"/>
      <c r="Q8" s="144"/>
      <c r="R8" s="144"/>
      <c r="S8" s="144"/>
      <c r="T8" s="144"/>
      <c r="U8" s="144"/>
      <c r="V8" s="144"/>
      <c r="W8" s="144"/>
      <c r="X8" s="144"/>
      <c r="Y8" s="144"/>
      <c r="Z8" s="144"/>
    </row>
  </sheetData>
  <sheetProtection algorithmName="SHA-512" hashValue="e1tJFxV+gYHYekTKFExphK+KTEL+q+jmEVgS3OTVLgg5bix39g0JpZojSR0+czAC8AUbDCxB76V76zo06hSkoA==" saltValue="gNcuOiOQABKecGF51dHUKA=="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B22013A89CBA6498F7E9FEC3BA16395" ma:contentTypeVersion="0" ma:contentTypeDescription="Een nieuw document maken." ma:contentTypeScope="" ma:versionID="01631989b005092507e888668526f615">
  <xsd:schema xmlns:xsd="http://www.w3.org/2001/XMLSchema" xmlns:xs="http://www.w3.org/2001/XMLSchema" xmlns:p="http://schemas.microsoft.com/office/2006/metadata/properties" targetNamespace="http://schemas.microsoft.com/office/2006/metadata/properties" ma:root="true" ma:fieldsID="1978a156f712f99d6452530788f7ffe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DD14A7-53B6-4B91-B149-40F9AA9F5FFC}">
  <ds:schemaRefs>
    <ds:schemaRef ds:uri="http://schemas.microsoft.com/sharepoint/v3/contenttype/forms"/>
  </ds:schemaRefs>
</ds:datastoreItem>
</file>

<file path=customXml/itemProps2.xml><?xml version="1.0" encoding="utf-8"?>
<ds:datastoreItem xmlns:ds="http://schemas.openxmlformats.org/officeDocument/2006/customXml" ds:itemID="{52F1A387-0E66-439D-BBF7-EABA7750EEB0}">
  <ds:schemaRefs>
    <ds:schemaRef ds:uri="http://www.w3.org/XML/1998/namespace"/>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408A0C39-F0D3-489A-817A-A3D1AFA74B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Toelichting + Eisen</vt:lpstr>
      <vt:lpstr>Totaal</vt:lpstr>
      <vt:lpstr>Blad4</vt:lpstr>
      <vt:lpstr>levering wiellastmeters</vt:lpstr>
      <vt:lpstr>levering onderhoud</vt:lpstr>
      <vt:lpstr>planning</vt:lpstr>
      <vt:lpstr>Totaal!Afdrukbereik</vt:lpstr>
    </vt:vector>
  </TitlesOfParts>
  <Manager/>
  <Company>Rijksoverheid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 J.W. (Jan-Willem) - ILT</dc:creator>
  <cp:keywords/>
  <dc:description/>
  <cp:lastModifiedBy>Boer, E.J.J. (Jacqueline) - BSK</cp:lastModifiedBy>
  <dcterms:created xsi:type="dcterms:W3CDTF">2020-01-31T09:48:45Z</dcterms:created>
  <dcterms:modified xsi:type="dcterms:W3CDTF">2021-08-26T08:42:24Z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0x010100FB22013A89CBA6498F7E9FEC3BA16395</vt:lpwstr>
  </property>
</Properties>
</file>