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ON/2021 Sensoring/4. Nota's van inlichtingen/NvI 3/"/>
    </mc:Choice>
  </mc:AlternateContent>
  <xr:revisionPtr revIDLastSave="424" documentId="8_{E510FFA9-0E80-4DD3-B448-7071EFBDE65A}" xr6:coauthVersionLast="46" xr6:coauthVersionMax="46" xr10:uidLastSave="{77E12D9A-9272-40E2-A69A-059F6969857C}"/>
  <bookViews>
    <workbookView xWindow="28680" yWindow="-120" windowWidth="29040" windowHeight="15840" xr2:uid="{3E79A58E-BD1A-417A-9F27-C775945F3819}"/>
  </bookViews>
  <sheets>
    <sheet name="Totaal" sheetId="1" r:id="rId1"/>
    <sheet name="Gunningsassortiment modems" sheetId="2" r:id="rId2"/>
    <sheet name="Uurtarie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2" l="1"/>
  <c r="M7" i="2" s="1"/>
  <c r="K6" i="2"/>
  <c r="M6" i="2" s="1"/>
  <c r="E8" i="2"/>
  <c r="E7" i="2"/>
  <c r="E6" i="2"/>
  <c r="Q8" i="2"/>
  <c r="Q7" i="2"/>
  <c r="Q6" i="2"/>
  <c r="K8" i="2"/>
  <c r="M8" i="2" s="1"/>
  <c r="R7" i="2" l="1"/>
  <c r="R6" i="2"/>
  <c r="R8" i="2"/>
  <c r="D5" i="3" l="1"/>
  <c r="B4" i="1" s="1"/>
  <c r="D4" i="3"/>
  <c r="Q9" i="2" l="1"/>
  <c r="B3" i="1" s="1"/>
  <c r="B5" i="1" s="1"/>
</calcChain>
</file>

<file path=xl/sharedStrings.xml><?xml version="1.0" encoding="utf-8"?>
<sst xmlns="http://schemas.openxmlformats.org/spreadsheetml/2006/main" count="42" uniqueCount="39">
  <si>
    <t xml:space="preserve">Totaaloverzicht </t>
  </si>
  <si>
    <t>Totaalsom</t>
  </si>
  <si>
    <t xml:space="preserve">Inschrijfprijs </t>
  </si>
  <si>
    <t xml:space="preserve">Casus </t>
  </si>
  <si>
    <t>Modems</t>
  </si>
  <si>
    <t>Uurtarief 
(Range van €40,- tot €80,-(excl. BTW). Alle kosten, zoals voorrijkosten dienen hierbij te zijn inbegrepen.)</t>
  </si>
  <si>
    <t>Minimale uurtarief</t>
  </si>
  <si>
    <t>Maximale uurtarief</t>
  </si>
  <si>
    <r>
      <t xml:space="preserve">Prijzenblad Perceel 2 - Modems voor milieutechnische metingen  
</t>
    </r>
    <r>
      <rPr>
        <b/>
        <sz val="12"/>
        <color theme="0"/>
        <rFont val="Corbel"/>
        <family val="2"/>
      </rPr>
      <t>Inschrijver dient invulling te geven aan de gele cellen</t>
    </r>
  </si>
  <si>
    <r>
      <t xml:space="preserve">Prijzenblad Perceel 2 - Modems voor milieutechnische metingen 
</t>
    </r>
    <r>
      <rPr>
        <b/>
        <sz val="12"/>
        <color theme="0"/>
        <rFont val="Corbel"/>
        <family val="2"/>
      </rPr>
      <t>Inschrijver dient invulling te geven aan de gele cellen</t>
    </r>
  </si>
  <si>
    <r>
      <t xml:space="preserve">Prijzenblad Perceel 2 - Modems voor milieutechnische metingen
</t>
    </r>
    <r>
      <rPr>
        <b/>
        <sz val="12"/>
        <color theme="0"/>
        <rFont val="Corbel"/>
        <family val="2"/>
      </rPr>
      <t>Inschrijver dient op de volgende werkbladen invulling te geven aan de gele cellen</t>
    </r>
  </si>
  <si>
    <t>Modems voor systemen 1 - 2 parameters</t>
  </si>
  <si>
    <t>Modems voor systemen  3 - 5 parameters</t>
  </si>
  <si>
    <t>Modems voor systemen &gt; 5 parameters</t>
  </si>
  <si>
    <t>Onderdeel 6: Gunningsassortiment modems</t>
  </si>
  <si>
    <t xml:space="preserve">Onderdeel 6: Gunningsassortiment modems </t>
  </si>
  <si>
    <t>Onderdeel 7: Uurtarief</t>
  </si>
  <si>
    <t>Weging (fictief aantal uur)</t>
  </si>
  <si>
    <t xml:space="preserve">Totaal Onderdeel 7: Uurtarief </t>
  </si>
  <si>
    <t xml:space="preserve">Onderdeel 7: Uurtarief </t>
  </si>
  <si>
    <t xml:space="preserve">Totaal Onderdeel 6: Gunningsassortiment modems </t>
  </si>
  <si>
    <t>Aanschaf per modem</t>
  </si>
  <si>
    <t xml:space="preserve">Kosten in € (excl. BTW). </t>
  </si>
  <si>
    <t>Aantal modems</t>
  </si>
  <si>
    <t>Totaal aanschaf modems</t>
  </si>
  <si>
    <t>Onderhoud per modem Jaar 5</t>
  </si>
  <si>
    <t>Onderhoud per modem Jaar 4</t>
  </si>
  <si>
    <t>Onderhoud per modem Jaar 3</t>
  </si>
  <si>
    <t>Onderhoud per modem Jaar 2</t>
  </si>
  <si>
    <t>Onderhoud per modem Jaar 1</t>
  </si>
  <si>
    <t xml:space="preserve">Totaal onderhoud over 5 jaar </t>
  </si>
  <si>
    <t>Totaal onderhoud per modem over 5 jaar</t>
  </si>
  <si>
    <t>Aantal jaar</t>
  </si>
  <si>
    <t xml:space="preserve">Totaal datatransport </t>
  </si>
  <si>
    <t>Datatransport per modem per jaar</t>
  </si>
  <si>
    <t>Aanschaf modems</t>
  </si>
  <si>
    <t>Onderhoud (incl. onderdelen)</t>
  </si>
  <si>
    <t xml:space="preserve">Datatransport </t>
  </si>
  <si>
    <t xml:space="preserve">Totaal aanschaf, onderhoud en datatransport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</si>
</sst>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orbel"/>
      <family val="2"/>
    </font>
    <font>
      <b/>
      <sz val="12"/>
      <color theme="0"/>
      <name val="Corbel"/>
      <family val="2"/>
    </font>
    <font>
      <b/>
      <sz val="11"/>
      <color theme="0"/>
      <name val="Corbel"/>
      <family val="2"/>
    </font>
    <font>
      <sz val="11"/>
      <color theme="1"/>
      <name val="Verdana"/>
      <family val="2"/>
    </font>
    <font>
      <sz val="11"/>
      <color theme="0"/>
      <name val="Corbel"/>
      <family val="2"/>
    </font>
    <font>
      <sz val="11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4" fillId="2" borderId="1" xfId="0" applyFont="1" applyFill="1" applyBorder="1" applyAlignment="1">
      <alignment horizontal="right" vertical="center"/>
    </xf>
    <xf numFmtId="44" fontId="6" fillId="2" borderId="1" xfId="0" applyNumberFormat="1" applyFont="1" applyFill="1" applyBorder="1" applyAlignment="1">
      <alignment vertic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44" fontId="0" fillId="0" borderId="1" xfId="0" applyNumberFormat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44" fontId="1" fillId="2" borderId="0" xfId="0" applyNumberFormat="1" applyFont="1" applyFill="1" applyAlignment="1">
      <alignment vertical="center"/>
    </xf>
    <xf numFmtId="44" fontId="0" fillId="3" borderId="1" xfId="0" applyNumberForma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4" fontId="0" fillId="3" borderId="14" xfId="0" applyNumberFormat="1" applyFill="1" applyBorder="1" applyAlignment="1" applyProtection="1">
      <alignment horizontal="center" vertical="center"/>
      <protection locked="0"/>
    </xf>
    <xf numFmtId="44" fontId="0" fillId="0" borderId="15" xfId="0" applyNumberFormat="1" applyBorder="1" applyAlignment="1">
      <alignment horizontal="center" vertical="center"/>
    </xf>
    <xf numFmtId="44" fontId="0" fillId="3" borderId="16" xfId="0" applyNumberFormat="1" applyFill="1" applyBorder="1" applyAlignment="1" applyProtection="1">
      <alignment horizontal="center" vertical="center"/>
      <protection locked="0"/>
    </xf>
    <xf numFmtId="44" fontId="0" fillId="3" borderId="17" xfId="0" applyNumberFormat="1" applyFill="1" applyBorder="1" applyAlignment="1" applyProtection="1">
      <alignment horizontal="center" vertical="center"/>
      <protection locked="0"/>
    </xf>
    <xf numFmtId="44" fontId="0" fillId="4" borderId="17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4" fontId="0" fillId="0" borderId="1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4" fontId="0" fillId="4" borderId="15" xfId="0" applyNumberFormat="1" applyFill="1" applyBorder="1" applyAlignment="1">
      <alignment horizontal="center" vertical="center"/>
    </xf>
    <xf numFmtId="1" fontId="0" fillId="4" borderId="17" xfId="0" applyNumberFormat="1" applyFill="1" applyBorder="1" applyAlignment="1">
      <alignment horizontal="center" vertical="center"/>
    </xf>
    <xf numFmtId="44" fontId="0" fillId="4" borderId="18" xfId="0" applyNumberFormat="1" applyFill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  <xf numFmtId="44" fontId="0" fillId="0" borderId="24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4" fontId="1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E78D1-D107-4468-BE1C-E504F95E9181}">
  <dimension ref="A1:H5"/>
  <sheetViews>
    <sheetView tabSelected="1" workbookViewId="0">
      <selection sqref="A1:B1"/>
    </sheetView>
  </sheetViews>
  <sheetFormatPr defaultColWidth="0" defaultRowHeight="14.5" zeroHeight="1" x14ac:dyDescent="0.35"/>
  <cols>
    <col min="1" max="1" width="45.6328125" customWidth="1"/>
    <col min="2" max="2" width="40.6328125" customWidth="1"/>
    <col min="3" max="3" width="1.90625" hidden="1" customWidth="1"/>
    <col min="4" max="8" width="0" hidden="1" customWidth="1"/>
    <col min="9" max="16384" width="8.7265625" hidden="1"/>
  </cols>
  <sheetData>
    <row r="1" spans="1:8" ht="68" customHeight="1" x14ac:dyDescent="0.35">
      <c r="A1" s="43" t="s">
        <v>10</v>
      </c>
      <c r="B1" s="44"/>
    </row>
    <row r="2" spans="1:8" s="3" customFormat="1" ht="30" customHeight="1" x14ac:dyDescent="0.35">
      <c r="A2" s="1" t="s">
        <v>0</v>
      </c>
      <c r="B2" s="2" t="s">
        <v>1</v>
      </c>
      <c r="C2"/>
      <c r="D2"/>
      <c r="E2"/>
      <c r="F2"/>
      <c r="G2"/>
      <c r="H2"/>
    </row>
    <row r="3" spans="1:8" ht="30" customHeight="1" x14ac:dyDescent="0.35">
      <c r="A3" s="11" t="s">
        <v>15</v>
      </c>
      <c r="B3" s="14">
        <f>'Gunningsassortiment modems'!Q9</f>
        <v>0</v>
      </c>
    </row>
    <row r="4" spans="1:8" ht="30" customHeight="1" x14ac:dyDescent="0.35">
      <c r="A4" s="11" t="s">
        <v>16</v>
      </c>
      <c r="B4" s="14">
        <f>Uurtarief!D5</f>
        <v>0</v>
      </c>
    </row>
    <row r="5" spans="1:8" s="3" customFormat="1" ht="30" customHeight="1" x14ac:dyDescent="0.35">
      <c r="A5" s="4" t="s">
        <v>2</v>
      </c>
      <c r="B5" s="5">
        <f>SUM(B3:B4)</f>
        <v>0</v>
      </c>
      <c r="C5"/>
      <c r="D5"/>
      <c r="E5"/>
      <c r="F5"/>
      <c r="G5"/>
      <c r="H5"/>
    </row>
  </sheetData>
  <sheetProtection algorithmName="SHA-512" hashValue="DHDG6qTkJIG/2MMZR17R1x7sUGhN2zV2KYfu6SBEAusDO+Kk5q1eFla5MTPC0YHNFX/HO0wCEB6+tUbp1kAaAQ==" saltValue="bqZbW+8i5Nr8XcgJDm8D0g==" spinCount="100000" sheet="1" objects="1" scenarios="1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EF-586E-4AC0-9E71-6D92CE3F57EB}">
  <dimension ref="A1:T9"/>
  <sheetViews>
    <sheetView topLeftCell="C2" workbookViewId="0">
      <selection activeCell="C3" sqref="C3:R3"/>
    </sheetView>
  </sheetViews>
  <sheetFormatPr defaultColWidth="0" defaultRowHeight="14.5" zeroHeight="1" x14ac:dyDescent="0.35"/>
  <cols>
    <col min="1" max="1" width="13.81640625" customWidth="1"/>
    <col min="2" max="2" width="37.90625" customWidth="1"/>
    <col min="3" max="9" width="13.7265625" customWidth="1"/>
    <col min="10" max="16" width="14.90625" customWidth="1"/>
    <col min="17" max="17" width="14.6328125" customWidth="1"/>
    <col min="18" max="18" width="17.08984375" customWidth="1"/>
    <col min="19" max="20" width="2.81640625" hidden="1" customWidth="1"/>
    <col min="21" max="16384" width="8.7265625" hidden="1"/>
  </cols>
  <sheetData>
    <row r="1" spans="1:18" s="6" customFormat="1" ht="53.25" customHeight="1" x14ac:dyDescent="0.35">
      <c r="A1" s="48" t="s">
        <v>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s="6" customFormat="1" ht="30" customHeight="1" x14ac:dyDescent="0.35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19.5" customHeight="1" thickBot="1" x14ac:dyDescent="0.4">
      <c r="A3" s="50" t="s">
        <v>3</v>
      </c>
      <c r="B3" s="50" t="s">
        <v>4</v>
      </c>
      <c r="C3" s="51" t="s">
        <v>22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9.5" customHeight="1" x14ac:dyDescent="0.35">
      <c r="A4" s="51"/>
      <c r="B4" s="52"/>
      <c r="C4" s="53" t="s">
        <v>35</v>
      </c>
      <c r="D4" s="54"/>
      <c r="E4" s="55"/>
      <c r="F4" s="53" t="s">
        <v>36</v>
      </c>
      <c r="G4" s="54"/>
      <c r="H4" s="54"/>
      <c r="I4" s="54"/>
      <c r="J4" s="54"/>
      <c r="K4" s="54"/>
      <c r="L4" s="54"/>
      <c r="M4" s="55"/>
      <c r="N4" s="53" t="s">
        <v>37</v>
      </c>
      <c r="O4" s="54"/>
      <c r="P4" s="54"/>
      <c r="Q4" s="55"/>
      <c r="R4" s="56" t="s">
        <v>38</v>
      </c>
    </row>
    <row r="5" spans="1:18" ht="72.5" customHeight="1" x14ac:dyDescent="0.35">
      <c r="A5" s="51"/>
      <c r="B5" s="52"/>
      <c r="C5" s="36" t="s">
        <v>21</v>
      </c>
      <c r="D5" s="22" t="s">
        <v>23</v>
      </c>
      <c r="E5" s="37" t="s">
        <v>24</v>
      </c>
      <c r="F5" s="26" t="s">
        <v>29</v>
      </c>
      <c r="G5" s="9" t="s">
        <v>28</v>
      </c>
      <c r="H5" s="9" t="s">
        <v>27</v>
      </c>
      <c r="I5" s="9" t="s">
        <v>26</v>
      </c>
      <c r="J5" s="9" t="s">
        <v>25</v>
      </c>
      <c r="K5" s="9" t="s">
        <v>31</v>
      </c>
      <c r="L5" s="9" t="s">
        <v>23</v>
      </c>
      <c r="M5" s="27" t="s">
        <v>30</v>
      </c>
      <c r="N5" s="26" t="s">
        <v>34</v>
      </c>
      <c r="O5" s="21" t="s">
        <v>32</v>
      </c>
      <c r="P5" s="21" t="s">
        <v>23</v>
      </c>
      <c r="Q5" s="27" t="s">
        <v>33</v>
      </c>
      <c r="R5" s="57"/>
    </row>
    <row r="6" spans="1:18" ht="30" customHeight="1" x14ac:dyDescent="0.35">
      <c r="A6" s="12">
        <v>1</v>
      </c>
      <c r="B6" s="35" t="s">
        <v>13</v>
      </c>
      <c r="C6" s="28">
        <v>0</v>
      </c>
      <c r="D6" s="23">
        <v>5</v>
      </c>
      <c r="E6" s="38">
        <f>C6*D6</f>
        <v>0</v>
      </c>
      <c r="F6" s="28">
        <v>0</v>
      </c>
      <c r="G6" s="17">
        <v>0</v>
      </c>
      <c r="H6" s="17">
        <v>0</v>
      </c>
      <c r="I6" s="17">
        <v>0</v>
      </c>
      <c r="J6" s="17">
        <v>0</v>
      </c>
      <c r="K6" s="24">
        <f>F6+G6+H6+I6+J6</f>
        <v>0</v>
      </c>
      <c r="L6" s="12">
        <v>5</v>
      </c>
      <c r="M6" s="29">
        <f>K6*L6</f>
        <v>0</v>
      </c>
      <c r="N6" s="28">
        <v>0</v>
      </c>
      <c r="O6" s="12">
        <v>5</v>
      </c>
      <c r="P6" s="12">
        <v>5</v>
      </c>
      <c r="Q6" s="29">
        <f>N6*O6*P6</f>
        <v>0</v>
      </c>
      <c r="R6" s="41">
        <f>E6+M6+Q6</f>
        <v>0</v>
      </c>
    </row>
    <row r="7" spans="1:18" ht="30" customHeight="1" x14ac:dyDescent="0.35">
      <c r="A7" s="12">
        <v>2</v>
      </c>
      <c r="B7" s="35" t="s">
        <v>12</v>
      </c>
      <c r="C7" s="28">
        <v>0</v>
      </c>
      <c r="D7" s="23">
        <v>8</v>
      </c>
      <c r="E7" s="38">
        <f>C7*D7</f>
        <v>0</v>
      </c>
      <c r="F7" s="28">
        <v>0</v>
      </c>
      <c r="G7" s="17">
        <v>0</v>
      </c>
      <c r="H7" s="17">
        <v>0</v>
      </c>
      <c r="I7" s="17">
        <v>0</v>
      </c>
      <c r="J7" s="17">
        <v>0</v>
      </c>
      <c r="K7" s="24">
        <f>F7+G7+H7+I7+J7</f>
        <v>0</v>
      </c>
      <c r="L7" s="12">
        <v>8</v>
      </c>
      <c r="M7" s="29">
        <f>K7*L7</f>
        <v>0</v>
      </c>
      <c r="N7" s="28">
        <v>0</v>
      </c>
      <c r="O7" s="12">
        <v>5</v>
      </c>
      <c r="P7" s="12">
        <v>8</v>
      </c>
      <c r="Q7" s="29">
        <f>N7*O7*P7</f>
        <v>0</v>
      </c>
      <c r="R7" s="41">
        <f t="shared" ref="R7:R8" si="0">E7+M7+Q7</f>
        <v>0</v>
      </c>
    </row>
    <row r="8" spans="1:18" ht="30" customHeight="1" thickBot="1" x14ac:dyDescent="0.4">
      <c r="A8" s="12">
        <v>3</v>
      </c>
      <c r="B8" s="35" t="s">
        <v>11</v>
      </c>
      <c r="C8" s="30">
        <v>0</v>
      </c>
      <c r="D8" s="39">
        <v>6</v>
      </c>
      <c r="E8" s="40">
        <f>C8*D8</f>
        <v>0</v>
      </c>
      <c r="F8" s="30">
        <v>0</v>
      </c>
      <c r="G8" s="31">
        <v>0</v>
      </c>
      <c r="H8" s="31">
        <v>0</v>
      </c>
      <c r="I8" s="31">
        <v>0</v>
      </c>
      <c r="J8" s="31">
        <v>0</v>
      </c>
      <c r="K8" s="32">
        <f t="shared" ref="K8" si="1">F8+G8+H8+I8+J8</f>
        <v>0</v>
      </c>
      <c r="L8" s="33">
        <v>6</v>
      </c>
      <c r="M8" s="34">
        <f>K8*L8</f>
        <v>0</v>
      </c>
      <c r="N8" s="30">
        <v>0</v>
      </c>
      <c r="O8" s="33">
        <v>5</v>
      </c>
      <c r="P8" s="33">
        <v>6</v>
      </c>
      <c r="Q8" s="34">
        <f>N8*O8*P8</f>
        <v>0</v>
      </c>
      <c r="R8" s="42">
        <f t="shared" si="0"/>
        <v>0</v>
      </c>
    </row>
    <row r="9" spans="1:18" s="13" customFormat="1" ht="30" customHeight="1" x14ac:dyDescent="0.35">
      <c r="A9" s="45" t="s">
        <v>20</v>
      </c>
      <c r="B9" s="45"/>
      <c r="C9" s="46"/>
      <c r="D9" s="46"/>
      <c r="E9" s="46"/>
      <c r="F9" s="46"/>
      <c r="G9" s="46"/>
      <c r="H9" s="46"/>
      <c r="I9" s="46"/>
      <c r="J9" s="46"/>
      <c r="K9" s="25"/>
      <c r="L9" s="25"/>
      <c r="M9" s="25"/>
      <c r="N9" s="25"/>
      <c r="O9" s="25"/>
      <c r="P9" s="25"/>
      <c r="Q9" s="47">
        <f>R6+R7+R8</f>
        <v>0</v>
      </c>
      <c r="R9" s="47"/>
    </row>
  </sheetData>
  <sheetProtection algorithmName="SHA-512" hashValue="TyOCWh4QrDZZCYy4N4aoveZl2ND8ss6KPQ4VFvf/8OapcQRYSeqLe6Qq8kLjrGsHve+ZnvOs66mDYr0pU1Z5QQ==" saltValue="ESDLlfL4UyZ7p+dp9xcCiw==" spinCount="100000" sheet="1" objects="1" scenarios="1"/>
  <mergeCells count="11">
    <mergeCell ref="A9:J9"/>
    <mergeCell ref="Q9:R9"/>
    <mergeCell ref="A1:R1"/>
    <mergeCell ref="A2:R2"/>
    <mergeCell ref="A3:A5"/>
    <mergeCell ref="B3:B5"/>
    <mergeCell ref="C3:R3"/>
    <mergeCell ref="C4:E4"/>
    <mergeCell ref="F4:M4"/>
    <mergeCell ref="N4:Q4"/>
    <mergeCell ref="R4:R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A3A4-47BB-4A09-89D5-057CD5469025}">
  <dimension ref="A1:G19"/>
  <sheetViews>
    <sheetView workbookViewId="0">
      <selection activeCell="A2" sqref="A2:D2"/>
    </sheetView>
  </sheetViews>
  <sheetFormatPr defaultColWidth="0" defaultRowHeight="14.5" customHeight="1" zeroHeight="1" x14ac:dyDescent="0.35"/>
  <cols>
    <col min="1" max="1" width="37.453125" customWidth="1"/>
    <col min="2" max="3" width="31.90625" customWidth="1"/>
    <col min="4" max="4" width="30" customWidth="1"/>
    <col min="5" max="6" width="8.7265625" hidden="1" customWidth="1"/>
    <col min="7" max="7" width="0" hidden="1" customWidth="1"/>
    <col min="8" max="16384" width="8.7265625" hidden="1"/>
  </cols>
  <sheetData>
    <row r="1" spans="1:4" s="6" customFormat="1" ht="53.25" customHeight="1" x14ac:dyDescent="0.35">
      <c r="A1" s="58" t="s">
        <v>8</v>
      </c>
      <c r="B1" s="59"/>
      <c r="C1" s="59"/>
      <c r="D1" s="59"/>
    </row>
    <row r="2" spans="1:4" s="6" customFormat="1" ht="27.5" customHeight="1" x14ac:dyDescent="0.35">
      <c r="A2" s="49" t="s">
        <v>19</v>
      </c>
      <c r="B2" s="49"/>
      <c r="C2" s="49"/>
      <c r="D2" s="49"/>
    </row>
    <row r="3" spans="1:4" ht="56" customHeight="1" x14ac:dyDescent="0.35">
      <c r="A3" s="9" t="s">
        <v>5</v>
      </c>
      <c r="B3" s="8" t="s">
        <v>17</v>
      </c>
      <c r="C3" s="18" t="s">
        <v>32</v>
      </c>
      <c r="D3" s="7"/>
    </row>
    <row r="4" spans="1:4" ht="30" customHeight="1" x14ac:dyDescent="0.35">
      <c r="A4" s="17">
        <v>0</v>
      </c>
      <c r="B4" s="12">
        <v>20</v>
      </c>
      <c r="C4" s="19">
        <v>5</v>
      </c>
      <c r="D4" s="15" t="str">
        <f>IF(OR(A4+0.01&lt;=A8,A4-0.01&gt;=B8),"Buiten range","Binnen range")</f>
        <v>Buiten range</v>
      </c>
    </row>
    <row r="5" spans="1:4" s="13" customFormat="1" ht="30" customHeight="1" x14ac:dyDescent="0.35">
      <c r="A5" s="45" t="s">
        <v>18</v>
      </c>
      <c r="B5" s="45"/>
      <c r="C5" s="45"/>
      <c r="D5" s="16">
        <f>A4*B4*C4</f>
        <v>0</v>
      </c>
    </row>
    <row r="7" spans="1:4" ht="14.5" hidden="1" customHeight="1" x14ac:dyDescent="0.35">
      <c r="A7" s="10" t="s">
        <v>6</v>
      </c>
      <c r="B7" s="10" t="s">
        <v>7</v>
      </c>
      <c r="C7" s="20"/>
    </row>
    <row r="8" spans="1:4" ht="14.5" hidden="1" customHeight="1" x14ac:dyDescent="0.35">
      <c r="A8" s="10">
        <v>40</v>
      </c>
      <c r="B8" s="10">
        <v>80</v>
      </c>
      <c r="C8" s="20"/>
    </row>
    <row r="19" ht="16" hidden="1" customHeight="1" x14ac:dyDescent="0.35"/>
  </sheetData>
  <sheetProtection algorithmName="SHA-512" hashValue="CW66uQY6z851ZdIWM8U66Nc2eQqf5XrSbe2w4SXfI6tYsGfrQAUXQ0IyLiE3Cs7bsAB/u9KjxepeLA9x5MN7ig==" saltValue="AJy4xt1NXLU9IFqfuCKUgQ==" spinCount="100000" sheet="1" objects="1" scenarios="1"/>
  <mergeCells count="3">
    <mergeCell ref="A2:D2"/>
    <mergeCell ref="A1:D1"/>
    <mergeCell ref="A5:C5"/>
  </mergeCells>
  <conditionalFormatting sqref="D4">
    <cfRule type="containsText" dxfId="1" priority="1" operator="containsText" text="Binnen range">
      <formula>NOT(ISERROR(SEARCH("Binnen range",D4)))</formula>
    </cfRule>
    <cfRule type="containsText" dxfId="0" priority="2" operator="containsText" text="Buiten range">
      <formula>NOT(ISERROR(SEARCH("Buiten range",D4)))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2" ma:contentTypeDescription="Een nieuw document maken." ma:contentTypeScope="" ma:versionID="92e6bf178357ac7cfd9bf3fc50e52988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27fa206f71b49a47e758b84e2bf0b62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1F3753-36BB-4CED-875A-08690DF705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FBFFAE-F2B5-461D-8A24-77D1902664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769D04-85E5-4C9F-B0C0-1E68AB2F69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Gunningsassortiment modems</vt:lpstr>
      <vt:lpstr>Uurtarief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Linsey Goedhart</dc:creator>
  <cp:lastModifiedBy>Linsey Goedhart</cp:lastModifiedBy>
  <dcterms:created xsi:type="dcterms:W3CDTF">2021-03-22T16:01:48Z</dcterms:created>
  <dcterms:modified xsi:type="dcterms:W3CDTF">2021-05-06T17:49:45Z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