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KI-CN2\Projecten CZ 2021\Landelijk - Levering Cisco hardware en technische ondersteuning (SMARTnet)\3.1 Aanbestedingsdossier\"/>
    </mc:Choice>
  </mc:AlternateContent>
  <xr:revisionPtr revIDLastSave="0" documentId="13_ncr:1_{A9DEA4C8-6E0E-4BF2-B402-D8A48DFE0E3A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Inschrijfbiljet Cisco" sheetId="2" r:id="rId1"/>
  </sheets>
  <definedNames>
    <definedName name="_xlnm.Print_Area" localSheetId="0">'Inschrijfbiljet Cisco'!$A$1:$I$37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5" i="2" l="1"/>
  <c r="D25" i="2" s="1"/>
  <c r="C18" i="2"/>
  <c r="D18" i="2" l="1"/>
  <c r="H13" i="2" s="1"/>
  <c r="H20" i="2" l="1"/>
  <c r="H27" i="2" s="1"/>
</calcChain>
</file>

<file path=xl/sharedStrings.xml><?xml version="1.0" encoding="utf-8"?>
<sst xmlns="http://schemas.openxmlformats.org/spreadsheetml/2006/main" count="27" uniqueCount="27">
  <si>
    <t xml:space="preserve"> Bijlage 4: Prijzenformulier</t>
  </si>
  <si>
    <t>Gele cellen dienen door de leverancier te worden in gevuld.</t>
  </si>
  <si>
    <t>Dit inschrijfbiljet dient rechtsgeldig te worden ondertekend.</t>
  </si>
  <si>
    <t xml:space="preserve">Er mogen geen negatieve percentages worden ingevuld. </t>
  </si>
  <si>
    <t>Het inschrijfbiljet mag niet worden gewijzigd door de leverancier.</t>
  </si>
  <si>
    <t>Versie 1.0</t>
  </si>
  <si>
    <t>20-04-2021</t>
  </si>
  <si>
    <t>Contractduur 4+3 jaar</t>
  </si>
  <si>
    <t>Wisselkoers van Dollars (USD) naar Euro's (Stand April 2021). De Wisselkoers van deNederlandse Belastingdienst Douane is leidend (http://www.belastingdienst.nl/rekenhulpen/wisselkoersen/)</t>
  </si>
  <si>
    <t>Totaal over de contractsduur</t>
  </si>
  <si>
    <t>1. Hardware en alle overige bestellingen bij Cisco</t>
  </si>
  <si>
    <t>Kortingspercentage t.o.v. de officiele Cisco prijslijst (GPL)</t>
  </si>
  <si>
    <t>Waarde te bestellen hardware (excl. Korting)</t>
  </si>
  <si>
    <t>Waarde te bestellen hardware (incl. Korting)</t>
  </si>
  <si>
    <t>Totale waarde van de te bestellen hardware</t>
  </si>
  <si>
    <t>2. Alleen Service Full Coverage (SFC) overeenkomsten</t>
  </si>
  <si>
    <t>Schatting Service Full Coverage conform H4 van het PVE</t>
  </si>
  <si>
    <t>Kortingspercentage t.o.v. de officiele Cisco prijslijst</t>
  </si>
  <si>
    <t>Waarde te bestellen SFC (excl. Korting)</t>
  </si>
  <si>
    <t>Waarde te bestellen SFC (incl. Korting)</t>
  </si>
  <si>
    <t>Totale waarde van de te bestellen SFC</t>
  </si>
  <si>
    <t>Inschrijfsom</t>
  </si>
  <si>
    <t xml:space="preserve">Gedaan te  (Plaats): </t>
  </si>
  <si>
    <t>d.d.</t>
  </si>
  <si>
    <t>Organisatie</t>
  </si>
  <si>
    <t>De inschrijver (Handtekening + naam)</t>
  </si>
  <si>
    <t>Schatting hardwarebestelling conform H4 van het PVE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</si>
</sst>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$-409]* #,##0.00_ ;_-[$$-409]* \-#,##0.00\ ;_-[$$-409]* &quot;-&quot;??_ ;_-@_ "/>
    <numFmt numFmtId="165" formatCode="&quot; &quot;[$€-413]&quot; &quot;#,##0.00&quot; &quot;;&quot; &quot;[$€-413]&quot; -&quot;#,##0.00&quot; &quot;;&quot; &quot;[$€-413]&quot; -&quot;00&quot; &quot;;&quot; &quot;@&quot; &quot;"/>
    <numFmt numFmtId="166" formatCode="&quot; &quot;#,##0.00&quot; &quot;;&quot; &quot;#,##0.00&quot;-&quot;;&quot; -&quot;00&quot; &quot;;&quot; &quot;@&quot; &quot;"/>
    <numFmt numFmtId="167" formatCode="&quot; F &quot;#,##0.00&quot; &quot;;&quot; F &quot;#,##0.00&quot;-&quot;;&quot; F -&quot;00&quot; &quot;;&quot; &quot;@&quot; &quot;"/>
    <numFmt numFmtId="168" formatCode="&quot; &quot;[$€-413]&quot; &quot;#,##0.00&quot; &quot;;&quot; &quot;[$€-413]&quot; &quot;#,##0.00&quot;-&quot;;&quot; &quot;[$€-413]&quot; -&quot;00&quot; &quot;;&quot; &quot;@&quot; &quot;"/>
  </numFmts>
  <fonts count="17"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Geneva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9C5700"/>
      <name val="Calibri"/>
      <family val="2"/>
    </font>
    <font>
      <sz val="10"/>
      <color rgb="FF000000"/>
      <name val="Arial"/>
      <family val="2"/>
    </font>
    <font>
      <sz val="10"/>
      <color rgb="FF000000"/>
      <name val="Helv"/>
    </font>
    <font>
      <sz val="10"/>
      <name val="Geneva"/>
      <family val="2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FFEB9C"/>
        <bgColor rgb="FFFFEB9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</borders>
  <cellStyleXfs count="49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 applyNumberFormat="0" applyBorder="0" applyProtection="0"/>
    <xf numFmtId="0" fontId="8" fillId="7" borderId="0" applyNumberFormat="0" applyBorder="0" applyAlignment="0" applyProtection="0"/>
    <xf numFmtId="0" fontId="9" fillId="8" borderId="4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1" fillId="9" borderId="0" applyNumberFormat="0" applyBorder="0" applyAlignment="0" applyProtection="0"/>
    <xf numFmtId="0" fontId="12" fillId="0" borderId="0" applyNumberFormat="0" applyBorder="0" applyProtection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12" fillId="0" borderId="0" applyNumberFormat="0" applyBorder="0" applyProtection="0"/>
    <xf numFmtId="165" fontId="12" fillId="0" borderId="0" applyBorder="0" applyProtection="0"/>
    <xf numFmtId="0" fontId="6" fillId="0" borderId="0" applyNumberFormat="0" applyFont="0" applyBorder="0" applyProtection="0"/>
    <xf numFmtId="165" fontId="13" fillId="0" borderId="0" applyBorder="0" applyProtection="0"/>
    <xf numFmtId="9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" fillId="0" borderId="0"/>
    <xf numFmtId="44" fontId="5" fillId="0" borderId="0" applyFont="0" applyFill="0" applyBorder="0" applyAlignment="0" applyProtection="0"/>
    <xf numFmtId="0" fontId="1" fillId="0" borderId="0"/>
    <xf numFmtId="0" fontId="15" fillId="4" borderId="4" applyNumberFormat="0" applyAlignment="0" applyProtection="0"/>
    <xf numFmtId="0" fontId="16" fillId="5" borderId="0" applyNumberFormat="0" applyBorder="0" applyAlignment="0" applyProtection="0"/>
    <xf numFmtId="0" fontId="2" fillId="6" borderId="0" applyNumberFormat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4" fontId="0" fillId="2" borderId="1" xfId="0" applyNumberFormat="1" applyFill="1" applyBorder="1"/>
    <xf numFmtId="44" fontId="0" fillId="2" borderId="0" xfId="0" applyNumberFormat="1" applyFill="1" applyBorder="1"/>
    <xf numFmtId="15" fontId="0" fillId="2" borderId="0" xfId="0" quotePrefix="1" applyNumberFormat="1" applyFill="1"/>
    <xf numFmtId="0" fontId="0" fillId="2" borderId="0" xfId="0" applyFont="1" applyFill="1" applyAlignment="1">
      <alignment horizontal="left"/>
    </xf>
    <xf numFmtId="0" fontId="0" fillId="2" borderId="0" xfId="0" applyFont="1" applyFill="1" applyAlignment="1">
      <alignment horizontal="left" wrapText="1"/>
    </xf>
    <xf numFmtId="0" fontId="0" fillId="2" borderId="0" xfId="0" applyFill="1" applyBorder="1" applyAlignment="1"/>
    <xf numFmtId="0" fontId="0" fillId="2" borderId="1" xfId="0" applyFill="1" applyBorder="1" applyAlignment="1">
      <alignment wrapText="1"/>
    </xf>
    <xf numFmtId="0" fontId="4" fillId="2" borderId="0" xfId="0" applyFont="1" applyFill="1" applyBorder="1" applyAlignment="1"/>
    <xf numFmtId="44" fontId="0" fillId="2" borderId="0" xfId="0" applyNumberFormat="1" applyFill="1"/>
    <xf numFmtId="44" fontId="0" fillId="2" borderId="0" xfId="1" applyFont="1" applyFill="1" applyBorder="1"/>
    <xf numFmtId="44" fontId="0" fillId="2" borderId="0" xfId="1" applyFont="1" applyFill="1"/>
    <xf numFmtId="9" fontId="0" fillId="2" borderId="0" xfId="2" applyFont="1" applyFill="1"/>
    <xf numFmtId="164" fontId="0" fillId="2" borderId="1" xfId="1" applyNumberFormat="1" applyFont="1" applyFill="1" applyBorder="1"/>
    <xf numFmtId="9" fontId="0" fillId="3" borderId="1" xfId="2" applyFont="1" applyFill="1" applyBorder="1" applyAlignment="1"/>
    <xf numFmtId="9" fontId="0" fillId="2" borderId="0" xfId="2" applyFont="1" applyFill="1" applyBorder="1"/>
    <xf numFmtId="164" fontId="0" fillId="2" borderId="0" xfId="0" applyNumberFormat="1" applyFill="1" applyBorder="1" applyAlignment="1"/>
    <xf numFmtId="0" fontId="0" fillId="2" borderId="1" xfId="0" applyFill="1" applyBorder="1" applyAlignment="1">
      <alignment horizontal="center" vertical="center"/>
    </xf>
    <xf numFmtId="0" fontId="0" fillId="2" borderId="0" xfId="0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3" borderId="1" xfId="0" applyFill="1" applyBorder="1" applyAlignment="1">
      <alignment horizontal="left"/>
    </xf>
    <xf numFmtId="0" fontId="0" fillId="2" borderId="0" xfId="0" applyFill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44" fontId="0" fillId="2" borderId="2" xfId="0" applyNumberFormat="1" applyFill="1" applyBorder="1" applyAlignment="1">
      <alignment horizontal="center" wrapText="1"/>
    </xf>
    <xf numFmtId="44" fontId="0" fillId="2" borderId="3" xfId="0" applyNumberFormat="1" applyFill="1" applyBorder="1" applyAlignment="1">
      <alignment horizontal="center" wrapText="1"/>
    </xf>
    <xf numFmtId="44" fontId="0" fillId="2" borderId="5" xfId="1" applyFont="1" applyFill="1" applyBorder="1" applyAlignment="1">
      <alignment horizontal="center"/>
    </xf>
    <xf numFmtId="0" fontId="0" fillId="2" borderId="0" xfId="0" applyFill="1" applyAlignment="1">
      <alignment horizontal="center" wrapText="1"/>
    </xf>
  </cellXfs>
  <cellStyles count="49">
    <cellStyle name="0,0_x000a_NA_x000a_" xfId="8" xr:uid="{00000000-0005-0000-0000-000000000000}"/>
    <cellStyle name="0,0_x000d__x000a_NA_x000d__x000a_" xfId="39" xr:uid="{00000000-0005-0000-0000-000001000000}"/>
    <cellStyle name="40% - Accent1 2" xfId="44" xr:uid="{00000000-0005-0000-0000-000054000000}"/>
    <cellStyle name="Accent1 2" xfId="43" xr:uid="{00000000-0005-0000-0000-000055000000}"/>
    <cellStyle name="Berekening 2" xfId="10" xr:uid="{00000000-0005-0000-0000-000002000000}"/>
    <cellStyle name="cf1" xfId="11" xr:uid="{00000000-0005-0000-0000-000003000000}"/>
    <cellStyle name="cf10" xfId="12" xr:uid="{00000000-0005-0000-0000-000004000000}"/>
    <cellStyle name="cf11" xfId="13" xr:uid="{00000000-0005-0000-0000-000005000000}"/>
    <cellStyle name="cf12" xfId="14" xr:uid="{00000000-0005-0000-0000-000006000000}"/>
    <cellStyle name="cf2" xfId="15" xr:uid="{00000000-0005-0000-0000-000007000000}"/>
    <cellStyle name="cf3" xfId="16" xr:uid="{00000000-0005-0000-0000-000008000000}"/>
    <cellStyle name="cf4" xfId="17" xr:uid="{00000000-0005-0000-0000-000009000000}"/>
    <cellStyle name="cf5" xfId="18" xr:uid="{00000000-0005-0000-0000-00000A000000}"/>
    <cellStyle name="cf6" xfId="19" xr:uid="{00000000-0005-0000-0000-00000B000000}"/>
    <cellStyle name="cf7" xfId="20" xr:uid="{00000000-0005-0000-0000-00000C000000}"/>
    <cellStyle name="cf8" xfId="21" xr:uid="{00000000-0005-0000-0000-00000D000000}"/>
    <cellStyle name="cf9" xfId="22" xr:uid="{00000000-0005-0000-0000-00000E000000}"/>
    <cellStyle name="Comma 2" xfId="23" xr:uid="{00000000-0005-0000-0000-00000F000000}"/>
    <cellStyle name="Comma 3" xfId="24" xr:uid="{00000000-0005-0000-0000-000010000000}"/>
    <cellStyle name="Currency 2" xfId="26" xr:uid="{00000000-0005-0000-0000-000011000000}"/>
    <cellStyle name="Currency 3" xfId="27" xr:uid="{00000000-0005-0000-0000-000012000000}"/>
    <cellStyle name="Euro" xfId="28" xr:uid="{00000000-0005-0000-0000-000013000000}"/>
    <cellStyle name="Invoer 2" xfId="42" xr:uid="{00000000-0005-0000-0000-000056000000}"/>
    <cellStyle name="Komma 2" xfId="47" xr:uid="{00000000-0005-0000-0000-000057000000}"/>
    <cellStyle name="Komma 3" xfId="38" xr:uid="{00000000-0005-0000-0000-000046000000}"/>
    <cellStyle name="Neutraal 2" xfId="29" xr:uid="{00000000-0005-0000-0000-000015000000}"/>
    <cellStyle name="Normal 2" xfId="30" xr:uid="{00000000-0005-0000-0000-000016000000}"/>
    <cellStyle name="Normal 3" xfId="31" xr:uid="{00000000-0005-0000-0000-000017000000}"/>
    <cellStyle name="Normal 4" xfId="32" xr:uid="{00000000-0005-0000-0000-000018000000}"/>
    <cellStyle name="Normal 5" xfId="33" xr:uid="{00000000-0005-0000-0000-000019000000}"/>
    <cellStyle name="Normal 6" xfId="34" xr:uid="{00000000-0005-0000-0000-00001A000000}"/>
    <cellStyle name="Normal 7" xfId="35" xr:uid="{00000000-0005-0000-0000-00001B000000}"/>
    <cellStyle name="Normal_LOM_Arnhem_v04 12 apr 2011" xfId="36" xr:uid="{00000000-0005-0000-0000-00001C000000}"/>
    <cellStyle name="Ongeldig 2" xfId="9" xr:uid="{00000000-0005-0000-0000-00001E000000}"/>
    <cellStyle name="Percent 2" xfId="37" xr:uid="{00000000-0005-0000-0000-00001F000000}"/>
    <cellStyle name="Procent" xfId="2" builtinId="5"/>
    <cellStyle name="Standaard" xfId="0" builtinId="0"/>
    <cellStyle name="Standaard 2" xfId="6" xr:uid="{00000000-0005-0000-0000-000022000000}"/>
    <cellStyle name="Standaard 2 2" xfId="7" xr:uid="{00000000-0005-0000-0000-000023000000}"/>
    <cellStyle name="Standaard 2 3" xfId="41" xr:uid="{00000000-0005-0000-0000-000023000000}"/>
    <cellStyle name="Standaard 3" xfId="4" xr:uid="{00000000-0005-0000-0000-000024000000}"/>
    <cellStyle name="Valuta" xfId="1" builtinId="4"/>
    <cellStyle name="Valuta 2" xfId="5" xr:uid="{00000000-0005-0000-0000-000027000000}"/>
    <cellStyle name="Valuta 2 2" xfId="25" xr:uid="{00000000-0005-0000-0000-000028000000}"/>
    <cellStyle name="Valuta 2 3" xfId="40" xr:uid="{00000000-0005-0000-0000-000027000000}"/>
    <cellStyle name="Valuta 2 3 2" xfId="48" xr:uid="{00000000-0005-0000-0000-000027000000}"/>
    <cellStyle name="Valuta 2 4" xfId="46" xr:uid="{00000000-0005-0000-0000-000027000000}"/>
    <cellStyle name="Valuta 3" xfId="45" xr:uid="{00000000-0005-0000-0000-000058000000}"/>
    <cellStyle name="Valuta 4" xfId="3" xr:uid="{00000000-0005-0000-0000-00005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495300</xdr:colOff>
      <xdr:row>0</xdr:row>
      <xdr:rowOff>144458</xdr:rowOff>
    </xdr:from>
    <xdr:to>
      <xdr:col>7</xdr:col>
      <xdr:colOff>1010762</xdr:colOff>
      <xdr:row>4</xdr:row>
      <xdr:rowOff>104775</xdr:rowOff>
    </xdr:to>
    <xdr:pic>
      <xdr:nvPicPr>
        <xdr:cNvPr id="2" name="Picture 1" descr="prorail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53150" y="144458"/>
          <a:ext cx="2068037" cy="798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tabSelected="1" view="pageBreakPreview" zoomScaleNormal="100" zoomScaleSheetLayoutView="100" zoomScalePageLayoutView="80" workbookViewId="0">
      <selection activeCell="C11" sqref="C11"/>
    </sheetView>
  </sheetViews>
  <sheetFormatPr defaultColWidth="9.109375" defaultRowHeight="14.4"/>
  <cols>
    <col min="1" max="1" width="6" style="1" customWidth="1"/>
    <col min="2" max="3" width="24.6640625" style="1" customWidth="1"/>
    <col min="4" max="4" width="12.6640625" style="1" customWidth="1"/>
    <col min="5" max="5" width="13" style="1" customWidth="1"/>
    <col min="6" max="6" width="17.109375" style="1" customWidth="1"/>
    <col min="7" max="7" width="5" style="1" customWidth="1"/>
    <col min="8" max="8" width="17" style="1" customWidth="1"/>
    <col min="9" max="9" width="5.5546875" style="1" customWidth="1"/>
    <col min="10" max="10" width="15.33203125" style="1" bestFit="1" customWidth="1"/>
    <col min="11" max="11" width="13.88671875" style="1" bestFit="1" customWidth="1"/>
    <col min="12" max="12" width="16.5546875" style="1" bestFit="1" customWidth="1"/>
    <col min="13" max="15" width="15.33203125" style="1" bestFit="1" customWidth="1"/>
    <col min="16" max="16" width="15.109375" style="1" customWidth="1"/>
    <col min="17" max="16384" width="9.109375" style="1"/>
  </cols>
  <sheetData>
    <row r="1" spans="1:14" ht="23.25" customHeight="1">
      <c r="A1" s="22" t="s">
        <v>0</v>
      </c>
      <c r="B1" s="22"/>
      <c r="C1" s="22"/>
      <c r="D1" s="22"/>
      <c r="E1" s="22"/>
      <c r="F1" s="22"/>
      <c r="G1" s="22"/>
    </row>
    <row r="2" spans="1:14">
      <c r="A2" s="22"/>
      <c r="B2" s="22"/>
      <c r="C2" s="22"/>
      <c r="D2" s="22"/>
      <c r="E2" s="22"/>
      <c r="F2" s="22"/>
      <c r="G2" s="22"/>
    </row>
    <row r="3" spans="1:14">
      <c r="A3" s="1" t="s">
        <v>1</v>
      </c>
    </row>
    <row r="4" spans="1:14">
      <c r="A4" s="1" t="s">
        <v>2</v>
      </c>
    </row>
    <row r="5" spans="1:14">
      <c r="A5" s="24" t="s">
        <v>3</v>
      </c>
      <c r="B5" s="24"/>
      <c r="C5" s="24"/>
      <c r="D5" s="24"/>
      <c r="E5" s="24"/>
      <c r="F5" s="24"/>
      <c r="G5" s="24"/>
    </row>
    <row r="6" spans="1:14">
      <c r="A6" s="1" t="s">
        <v>4</v>
      </c>
    </row>
    <row r="7" spans="1:14">
      <c r="A7" s="1" t="s">
        <v>5</v>
      </c>
      <c r="C7" s="4" t="s">
        <v>6</v>
      </c>
    </row>
    <row r="8" spans="1:14">
      <c r="A8" s="1" t="s">
        <v>7</v>
      </c>
      <c r="C8" s="4"/>
    </row>
    <row r="9" spans="1:14" ht="15" customHeight="1"/>
    <row r="10" spans="1:14" ht="48.75" customHeight="1">
      <c r="A10" s="24" t="s">
        <v>8</v>
      </c>
      <c r="B10" s="24"/>
      <c r="C10" s="24"/>
      <c r="D10" s="24"/>
      <c r="E10" s="24"/>
      <c r="F10" s="18">
        <v>0.84566596000000005</v>
      </c>
    </row>
    <row r="11" spans="1:14" ht="15" customHeight="1"/>
    <row r="12" spans="1:14" ht="15" customHeight="1">
      <c r="A12" s="7"/>
      <c r="B12" s="7"/>
      <c r="C12" s="7"/>
      <c r="D12" s="7"/>
      <c r="E12" s="7"/>
      <c r="F12" s="7"/>
      <c r="G12" s="30" t="s">
        <v>9</v>
      </c>
      <c r="H12" s="30"/>
      <c r="I12" s="30"/>
    </row>
    <row r="13" spans="1:14" ht="15" customHeight="1">
      <c r="A13" s="9" t="s">
        <v>10</v>
      </c>
      <c r="B13" s="7"/>
      <c r="C13" s="7"/>
      <c r="D13" s="7"/>
      <c r="E13" s="7"/>
      <c r="F13" s="7"/>
      <c r="G13" s="7"/>
      <c r="H13" s="2">
        <f>D18</f>
        <v>92246202.279165655</v>
      </c>
    </row>
    <row r="14" spans="1:14" ht="15" customHeight="1">
      <c r="A14" s="7"/>
      <c r="B14" s="7" t="s">
        <v>26</v>
      </c>
      <c r="C14" s="7"/>
      <c r="D14" s="7"/>
      <c r="E14" s="7"/>
      <c r="F14" s="7"/>
      <c r="G14" s="7"/>
      <c r="H14" s="10"/>
    </row>
    <row r="15" spans="1:14" ht="15" customHeight="1">
      <c r="A15" s="7"/>
      <c r="B15" s="7" t="s">
        <v>11</v>
      </c>
      <c r="C15" s="7"/>
      <c r="E15" s="15"/>
      <c r="F15" s="7"/>
      <c r="G15" s="7"/>
      <c r="H15" s="7"/>
    </row>
    <row r="16" spans="1:14" ht="15" customHeight="1">
      <c r="A16" s="7"/>
      <c r="B16" s="7"/>
      <c r="C16" s="7"/>
      <c r="D16" s="7"/>
      <c r="E16" s="7"/>
      <c r="F16" s="7"/>
      <c r="G16" s="7"/>
      <c r="H16" s="10"/>
      <c r="K16" s="19"/>
      <c r="L16" s="19"/>
      <c r="M16" s="19"/>
      <c r="N16" s="19"/>
    </row>
    <row r="17" spans="1:16" ht="30" customHeight="1">
      <c r="A17" s="7"/>
      <c r="B17" s="8" t="s">
        <v>12</v>
      </c>
      <c r="C17" s="8" t="s">
        <v>13</v>
      </c>
      <c r="D17" s="25" t="s">
        <v>14</v>
      </c>
      <c r="E17" s="26"/>
      <c r="H17" s="10"/>
      <c r="K17" s="19"/>
      <c r="L17" s="19"/>
      <c r="M17" s="19"/>
      <c r="N17" s="19"/>
    </row>
    <row r="18" spans="1:16" ht="15" customHeight="1">
      <c r="A18" s="7"/>
      <c r="B18" s="14">
        <v>109081134.44599999</v>
      </c>
      <c r="C18" s="14">
        <f>B18*(1-E15)</f>
        <v>109081134.44599999</v>
      </c>
      <c r="D18" s="27">
        <f>C18*F10</f>
        <v>92246202.279165655</v>
      </c>
      <c r="E18" s="28"/>
      <c r="H18" s="10"/>
      <c r="K18" s="19"/>
      <c r="L18" s="3"/>
      <c r="M18" s="19"/>
      <c r="N18" s="19"/>
    </row>
    <row r="19" spans="1:16" ht="15" customHeight="1">
      <c r="A19" s="7"/>
      <c r="B19" s="17"/>
      <c r="C19" s="17"/>
      <c r="D19" s="7"/>
      <c r="E19" s="17"/>
      <c r="F19" s="7"/>
      <c r="G19" s="7"/>
      <c r="H19" s="10"/>
      <c r="K19" s="19"/>
      <c r="L19" s="19"/>
      <c r="M19" s="19"/>
      <c r="N19" s="19"/>
    </row>
    <row r="20" spans="1:16" ht="15" customHeight="1">
      <c r="A20" s="9" t="s">
        <v>15</v>
      </c>
      <c r="E20" s="7"/>
      <c r="F20" s="7"/>
      <c r="G20" s="7"/>
      <c r="H20" s="2">
        <f>D25</f>
        <v>32421766.098791461</v>
      </c>
      <c r="K20" s="19"/>
      <c r="L20" s="19"/>
      <c r="M20" s="19"/>
      <c r="N20" s="19"/>
    </row>
    <row r="21" spans="1:16" ht="15" customHeight="1">
      <c r="A21" s="19"/>
      <c r="B21" s="7" t="s">
        <v>16</v>
      </c>
      <c r="C21" s="7"/>
      <c r="D21" s="7"/>
      <c r="E21" s="7"/>
      <c r="F21" s="7"/>
      <c r="G21" s="7"/>
      <c r="H21" s="10"/>
      <c r="K21" s="19"/>
      <c r="L21" s="19"/>
      <c r="M21" s="19"/>
      <c r="N21" s="19"/>
    </row>
    <row r="22" spans="1:16">
      <c r="A22" s="19"/>
      <c r="B22" s="7" t="s">
        <v>17</v>
      </c>
      <c r="C22" s="7"/>
      <c r="E22" s="15"/>
      <c r="F22" s="7"/>
      <c r="G22" s="7"/>
      <c r="H22" s="10"/>
      <c r="K22" s="19"/>
      <c r="L22" s="19"/>
      <c r="M22" s="19"/>
      <c r="N22" s="19"/>
    </row>
    <row r="23" spans="1:16" ht="15" customHeight="1">
      <c r="A23" s="19"/>
      <c r="B23" s="7"/>
      <c r="C23" s="7"/>
      <c r="D23" s="7"/>
      <c r="E23" s="7"/>
      <c r="F23" s="7"/>
      <c r="G23" s="7"/>
      <c r="H23" s="10"/>
      <c r="J23" s="12"/>
      <c r="K23" s="12"/>
      <c r="L23" s="12"/>
      <c r="M23" s="12"/>
      <c r="N23" s="12"/>
      <c r="O23" s="12"/>
      <c r="P23" s="12"/>
    </row>
    <row r="24" spans="1:16" ht="30" customHeight="1">
      <c r="A24" s="19"/>
      <c r="B24" s="8" t="s">
        <v>18</v>
      </c>
      <c r="C24" s="8" t="s">
        <v>19</v>
      </c>
      <c r="D24" s="25" t="s">
        <v>20</v>
      </c>
      <c r="E24" s="26"/>
      <c r="H24" s="10"/>
      <c r="J24" s="12"/>
      <c r="K24" s="3"/>
      <c r="L24" s="3"/>
      <c r="M24" s="3"/>
      <c r="N24" s="3"/>
      <c r="O24" s="3"/>
      <c r="P24" s="3"/>
    </row>
    <row r="25" spans="1:16" ht="15" customHeight="1">
      <c r="A25" s="19"/>
      <c r="B25" s="14">
        <v>38338738.5</v>
      </c>
      <c r="C25" s="14">
        <f>B25*(1-E22)</f>
        <v>38338738.5</v>
      </c>
      <c r="D25" s="27">
        <f>C25*F10</f>
        <v>32421766.098791461</v>
      </c>
      <c r="E25" s="28"/>
      <c r="H25" s="10"/>
      <c r="J25" s="12"/>
      <c r="K25" s="19"/>
      <c r="L25" s="19"/>
      <c r="M25" s="3"/>
      <c r="N25" s="11"/>
      <c r="O25" s="12"/>
    </row>
    <row r="26" spans="1:16" ht="15" customHeight="1">
      <c r="A26" s="19"/>
      <c r="B26" s="19"/>
      <c r="C26" s="11"/>
      <c r="D26" s="29"/>
      <c r="E26" s="29"/>
      <c r="F26" s="3"/>
      <c r="G26" s="19"/>
      <c r="H26" s="10"/>
      <c r="J26" s="12"/>
      <c r="K26" s="19"/>
      <c r="L26" s="19"/>
      <c r="M26" s="3"/>
      <c r="N26" s="11"/>
      <c r="O26" s="12"/>
    </row>
    <row r="27" spans="1:16" ht="15" customHeight="1">
      <c r="A27" s="19" t="s">
        <v>21</v>
      </c>
      <c r="B27" s="19"/>
      <c r="C27" s="19"/>
      <c r="D27" s="19"/>
      <c r="E27" s="19"/>
      <c r="F27" s="19"/>
      <c r="G27" s="19"/>
      <c r="H27" s="2">
        <f>H13+H20</f>
        <v>124667968.37795712</v>
      </c>
      <c r="K27" s="19"/>
      <c r="L27" s="19"/>
      <c r="M27" s="19"/>
      <c r="N27" s="19"/>
    </row>
    <row r="28" spans="1:16" ht="15" customHeight="1">
      <c r="A28" s="7"/>
      <c r="D28" s="7"/>
      <c r="E28" s="7"/>
      <c r="F28" s="7"/>
      <c r="G28" s="7"/>
      <c r="H28" s="10"/>
      <c r="J28" s="13"/>
      <c r="K28" s="19"/>
      <c r="L28" s="19"/>
      <c r="M28" s="16"/>
      <c r="N28" s="19"/>
      <c r="O28" s="13"/>
    </row>
    <row r="29" spans="1:16" ht="15" customHeight="1">
      <c r="A29" s="6"/>
      <c r="B29" s="6"/>
      <c r="C29" s="5"/>
      <c r="D29" s="5"/>
      <c r="E29" s="5"/>
    </row>
    <row r="30" spans="1:16" ht="15" customHeight="1">
      <c r="A30" s="1" t="s">
        <v>22</v>
      </c>
      <c r="C30" s="23"/>
      <c r="D30" s="23"/>
      <c r="E30" s="23"/>
      <c r="F30" s="23"/>
      <c r="G30" s="1" t="s">
        <v>23</v>
      </c>
      <c r="H30" s="20"/>
    </row>
    <row r="31" spans="1:16" ht="15" customHeight="1">
      <c r="A31" s="1" t="s">
        <v>24</v>
      </c>
      <c r="C31" s="23"/>
      <c r="D31" s="23"/>
      <c r="E31" s="23"/>
      <c r="F31" s="23"/>
    </row>
    <row r="32" spans="1:16" ht="15" customHeight="1">
      <c r="A32" s="1" t="s">
        <v>25</v>
      </c>
    </row>
    <row r="33" spans="3:6" ht="15" customHeight="1">
      <c r="C33" s="21"/>
      <c r="D33" s="21"/>
      <c r="E33" s="21"/>
      <c r="F33" s="21"/>
    </row>
    <row r="34" spans="3:6" ht="15" customHeight="1">
      <c r="C34" s="21"/>
      <c r="D34" s="21"/>
      <c r="E34" s="21"/>
      <c r="F34" s="21"/>
    </row>
    <row r="35" spans="3:6" ht="15" customHeight="1">
      <c r="C35" s="21"/>
      <c r="D35" s="21"/>
      <c r="E35" s="21"/>
      <c r="F35" s="21"/>
    </row>
    <row r="36" spans="3:6" ht="15" customHeight="1">
      <c r="C36" s="21"/>
      <c r="D36" s="21"/>
      <c r="E36" s="21"/>
      <c r="F36" s="21"/>
    </row>
    <row r="37" spans="3:6" ht="15" customHeight="1"/>
  </sheetData>
  <mergeCells count="12">
    <mergeCell ref="C33:F36"/>
    <mergeCell ref="A1:G2"/>
    <mergeCell ref="C30:F30"/>
    <mergeCell ref="C31:F31"/>
    <mergeCell ref="A10:E10"/>
    <mergeCell ref="D17:E17"/>
    <mergeCell ref="D18:E18"/>
    <mergeCell ref="D24:E24"/>
    <mergeCell ref="D25:E25"/>
    <mergeCell ref="A5:G5"/>
    <mergeCell ref="D26:E26"/>
    <mergeCell ref="G12:I12"/>
  </mergeCells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41D70639AADB45AAC48E568EE7EA0F" ma:contentTypeVersion="3" ma:contentTypeDescription="Create a new document." ma:contentTypeScope="" ma:versionID="40a69c147632386963e72f1fe21711ee">
  <xsd:schema xmlns:xsd="http://www.w3.org/2001/XMLSchema" xmlns:xs="http://www.w3.org/2001/XMLSchema" xmlns:p="http://schemas.microsoft.com/office/2006/metadata/properties" xmlns:ns2="feef5865-a982-42aa-8640-9d4286765ef6" xmlns:ns3="7e289e2c-b96d-49e8-b8d7-38d64529f55f" targetNamespace="http://schemas.microsoft.com/office/2006/metadata/properties" ma:root="true" ma:fieldsID="65a96e989b70b5a8b1f0d685a82d08d0" ns2:_="" ns3:_="">
    <xsd:import namespace="feef5865-a982-42aa-8640-9d4286765ef6"/>
    <xsd:import namespace="7e289e2c-b96d-49e8-b8d7-38d64529f55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89e2c-b96d-49e8-b8d7-38d64529f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ADD86-EBF6-4586-8F11-7E83E802FA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12B380-E166-4A32-B3DA-839F7FA01E3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5B19E45-F38B-4B0F-8D7E-42472194A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e289e2c-b96d-49e8-b8d7-38d64529f5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0647F45-E32F-4C90-94C3-F971F40FCA5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eef5865-a982-42aa-8640-9d4286765ef6"/>
    <ds:schemaRef ds:uri="http://purl.org/dc/terms/"/>
    <ds:schemaRef ds:uri="7e289e2c-b96d-49e8-b8d7-38d64529f55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Inschrijfbiljet Cisco</vt:lpstr>
      <vt:lpstr>'Inschrijfbiljet Cisco'!Afdrukbereik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stijn.venema</dc:creator>
  <cp:keywords/>
  <dc:description/>
  <cp:lastModifiedBy>Bronswijk, M (Menno)</cp:lastModifiedBy>
  <cp:revision/>
  <dcterms:created xsi:type="dcterms:W3CDTF">2014-12-01T14:57:03Z</dcterms:created>
  <dcterms:modified xsi:type="dcterms:W3CDTF">2021-04-22T09:44:36Z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2021-01-22T16:16:24Z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56fccec7-010e-4aa1-9d93-00006c7c0407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0x0101004341D70639AADB45AAC48E568EE7EA0F</vt:lpwstr>
  </property>
</Properties>
</file>