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vl\VW_MF\Algemeen\MODELLEN\NRM2022\01. Inkoop\06. Nota van Inlichtingen\Derde ronde\"/>
    </mc:Choice>
  </mc:AlternateContent>
  <workbookProtection workbookAlgorithmName="SHA-512" workbookHashValue="pUjj+ZKWeCKp9Uvpf/UH4jp/8xisaIWWFLxGZZz/aJ4FUpr69jUxTFqsC2OVMXh4ePe95zn4Hu1SAx5PPZ/Hxg==" workbookSaltValue="3wq1JVj5ncU8uequ/QZQWA==" workbookSpinCount="100000" lockStructure="1"/>
  <bookViews>
    <workbookView xWindow="0" yWindow="0" windowWidth="4095" windowHeight="4710"/>
  </bookViews>
  <sheets>
    <sheet name="RP2022" sheetId="1" r:id="rId1"/>
    <sheet name="RP2023" sheetId="8" r:id="rId2"/>
    <sheet name="RP2024" sheetId="9" r:id="rId3"/>
    <sheet name="Totaal" sheetId="7"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48" i="9" l="1"/>
  <c r="S49" i="9"/>
  <c r="S50" i="9"/>
  <c r="S47" i="9"/>
  <c r="N48" i="9"/>
  <c r="N49" i="9"/>
  <c r="N50" i="9"/>
  <c r="N47" i="9"/>
  <c r="S48" i="8"/>
  <c r="S49" i="8"/>
  <c r="S50" i="8"/>
  <c r="S47" i="8"/>
  <c r="N48" i="8"/>
  <c r="N49" i="8"/>
  <c r="N50" i="8"/>
  <c r="N47" i="8"/>
  <c r="B30" i="9" l="1"/>
  <c r="B30" i="8"/>
  <c r="B14" i="9"/>
  <c r="B14" i="8"/>
  <c r="R54" i="9" l="1"/>
  <c r="Q54" i="9"/>
  <c r="P54" i="9"/>
  <c r="O54" i="9"/>
  <c r="M54" i="9"/>
  <c r="L54" i="9"/>
  <c r="K54" i="9"/>
  <c r="J54" i="9"/>
  <c r="S52" i="9"/>
  <c r="N52" i="9"/>
  <c r="I52" i="9"/>
  <c r="G52" i="9"/>
  <c r="T50" i="9"/>
  <c r="H50" i="9" s="1"/>
  <c r="I50" i="9"/>
  <c r="G50" i="9"/>
  <c r="I49" i="9"/>
  <c r="G49" i="9"/>
  <c r="T48" i="9"/>
  <c r="H48" i="9" s="1"/>
  <c r="I48" i="9"/>
  <c r="G48" i="9"/>
  <c r="I47" i="9"/>
  <c r="G47" i="9"/>
  <c r="S45" i="9"/>
  <c r="N45" i="9"/>
  <c r="T45" i="9" s="1"/>
  <c r="H45" i="9" s="1"/>
  <c r="I45" i="9"/>
  <c r="G45" i="9"/>
  <c r="S44" i="9"/>
  <c r="N44" i="9"/>
  <c r="I44" i="9"/>
  <c r="G44" i="9"/>
  <c r="S43" i="9"/>
  <c r="N43" i="9"/>
  <c r="T43" i="9" s="1"/>
  <c r="H43" i="9" s="1"/>
  <c r="I43" i="9"/>
  <c r="G43" i="9"/>
  <c r="S42" i="9"/>
  <c r="N42" i="9"/>
  <c r="I42" i="9"/>
  <c r="G42" i="9"/>
  <c r="S41" i="9"/>
  <c r="N41" i="9"/>
  <c r="T41" i="9" s="1"/>
  <c r="H41" i="9" s="1"/>
  <c r="I41" i="9"/>
  <c r="G41" i="9"/>
  <c r="S40" i="9"/>
  <c r="N40" i="9"/>
  <c r="I40" i="9"/>
  <c r="G40" i="9"/>
  <c r="S39" i="9"/>
  <c r="N39" i="9"/>
  <c r="T39" i="9" s="1"/>
  <c r="H39" i="9" s="1"/>
  <c r="I39" i="9"/>
  <c r="G39" i="9"/>
  <c r="S38" i="9"/>
  <c r="N38" i="9"/>
  <c r="I38" i="9"/>
  <c r="G38" i="9"/>
  <c r="S36" i="9"/>
  <c r="N36" i="9"/>
  <c r="T36" i="9" s="1"/>
  <c r="H36" i="9" s="1"/>
  <c r="I36" i="9"/>
  <c r="G36" i="9"/>
  <c r="S35" i="9"/>
  <c r="N35" i="9"/>
  <c r="I35" i="9"/>
  <c r="G35" i="9"/>
  <c r="S34" i="9"/>
  <c r="N34" i="9"/>
  <c r="T34" i="9" s="1"/>
  <c r="H34" i="9" s="1"/>
  <c r="I34" i="9"/>
  <c r="G34" i="9"/>
  <c r="S33" i="9"/>
  <c r="N33" i="9"/>
  <c r="I33" i="9"/>
  <c r="G33" i="9"/>
  <c r="S32" i="9"/>
  <c r="N32" i="9"/>
  <c r="T32" i="9" s="1"/>
  <c r="H32" i="9" s="1"/>
  <c r="I32" i="9"/>
  <c r="G32" i="9"/>
  <c r="S30" i="9"/>
  <c r="N30" i="9"/>
  <c r="I30" i="9"/>
  <c r="G30" i="9"/>
  <c r="S29" i="9"/>
  <c r="N29" i="9"/>
  <c r="I29" i="9"/>
  <c r="G29" i="9"/>
  <c r="S28" i="9"/>
  <c r="N28" i="9"/>
  <c r="I28" i="9"/>
  <c r="G28" i="9"/>
  <c r="S27" i="9"/>
  <c r="N27" i="9"/>
  <c r="T27" i="9" s="1"/>
  <c r="H27" i="9" s="1"/>
  <c r="I27" i="9"/>
  <c r="G27" i="9"/>
  <c r="S26" i="9"/>
  <c r="N26" i="9"/>
  <c r="I26" i="9"/>
  <c r="G26" i="9"/>
  <c r="S25" i="9"/>
  <c r="N25" i="9"/>
  <c r="T25" i="9" s="1"/>
  <c r="H25" i="9" s="1"/>
  <c r="I25" i="9"/>
  <c r="G25" i="9"/>
  <c r="S24" i="9"/>
  <c r="N24" i="9"/>
  <c r="I24" i="9"/>
  <c r="G24" i="9"/>
  <c r="S23" i="9"/>
  <c r="N23" i="9"/>
  <c r="T23" i="9" s="1"/>
  <c r="H23" i="9" s="1"/>
  <c r="I23" i="9"/>
  <c r="G23" i="9"/>
  <c r="S22" i="9"/>
  <c r="N22" i="9"/>
  <c r="I22" i="9"/>
  <c r="G22" i="9"/>
  <c r="S21" i="9"/>
  <c r="N21" i="9"/>
  <c r="T21" i="9" s="1"/>
  <c r="H21" i="9" s="1"/>
  <c r="I21" i="9"/>
  <c r="G21" i="9"/>
  <c r="S20" i="9"/>
  <c r="N20" i="9"/>
  <c r="I20" i="9"/>
  <c r="G20" i="9"/>
  <c r="S19" i="9"/>
  <c r="N19" i="9"/>
  <c r="T19" i="9" s="1"/>
  <c r="H19" i="9" s="1"/>
  <c r="I19" i="9"/>
  <c r="G19" i="9"/>
  <c r="S18" i="9"/>
  <c r="N18" i="9"/>
  <c r="I18" i="9"/>
  <c r="G18" i="9"/>
  <c r="S16" i="9"/>
  <c r="N16" i="9"/>
  <c r="T16" i="9" s="1"/>
  <c r="H16" i="9" s="1"/>
  <c r="I16" i="9"/>
  <c r="G16" i="9"/>
  <c r="S15" i="9"/>
  <c r="N15" i="9"/>
  <c r="I15" i="9"/>
  <c r="G15" i="9"/>
  <c r="S14" i="9"/>
  <c r="N14" i="9"/>
  <c r="T14" i="9" s="1"/>
  <c r="H14" i="9" s="1"/>
  <c r="I14" i="9"/>
  <c r="G14" i="9"/>
  <c r="S13" i="9"/>
  <c r="N13" i="9"/>
  <c r="I13" i="9"/>
  <c r="G13" i="9"/>
  <c r="S12" i="9"/>
  <c r="N12" i="9"/>
  <c r="T12" i="9" s="1"/>
  <c r="H12" i="9" s="1"/>
  <c r="I12" i="9"/>
  <c r="G12" i="9"/>
  <c r="B12" i="9"/>
  <c r="B13" i="9" s="1"/>
  <c r="B15" i="9" s="1"/>
  <c r="B16" i="9" s="1"/>
  <c r="B18" i="9" s="1"/>
  <c r="B20" i="9" s="1"/>
  <c r="B21" i="9" s="1"/>
  <c r="B23" i="9" s="1"/>
  <c r="B26" i="9" s="1"/>
  <c r="B27" i="9" s="1"/>
  <c r="B29" i="9" s="1"/>
  <c r="B32" i="9" s="1"/>
  <c r="B33" i="9" s="1"/>
  <c r="B35" i="9" s="1"/>
  <c r="B36" i="9" s="1"/>
  <c r="B38" i="9" s="1"/>
  <c r="B39" i="9" s="1"/>
  <c r="B40" i="9" s="1"/>
  <c r="B41" i="9" s="1"/>
  <c r="B42" i="9" s="1"/>
  <c r="B43" i="9" s="1"/>
  <c r="B44" i="9" s="1"/>
  <c r="B45" i="9" s="1"/>
  <c r="B47" i="9" s="1"/>
  <c r="B49" i="9" s="1"/>
  <c r="B52" i="9" s="1"/>
  <c r="S11" i="9"/>
  <c r="N11" i="9"/>
  <c r="T11" i="9" s="1"/>
  <c r="I11" i="9"/>
  <c r="G11" i="9"/>
  <c r="I50" i="8"/>
  <c r="G50" i="8"/>
  <c r="I49" i="8"/>
  <c r="G49" i="8"/>
  <c r="I48" i="8"/>
  <c r="G48" i="8"/>
  <c r="I47" i="8"/>
  <c r="G47" i="8"/>
  <c r="R54" i="8"/>
  <c r="Q54" i="8"/>
  <c r="P54" i="8"/>
  <c r="O54" i="8"/>
  <c r="M54" i="8"/>
  <c r="L54" i="8"/>
  <c r="K54" i="8"/>
  <c r="J54" i="8"/>
  <c r="S52" i="8"/>
  <c r="N52" i="8"/>
  <c r="I52" i="8"/>
  <c r="G52" i="8"/>
  <c r="S45" i="8"/>
  <c r="N45" i="8"/>
  <c r="I45" i="8"/>
  <c r="G45" i="8"/>
  <c r="S44" i="8"/>
  <c r="N44" i="8"/>
  <c r="I44" i="8"/>
  <c r="G44" i="8"/>
  <c r="S43" i="8"/>
  <c r="N43" i="8"/>
  <c r="I43" i="8"/>
  <c r="G43" i="8"/>
  <c r="S42" i="8"/>
  <c r="N42" i="8"/>
  <c r="I42" i="8"/>
  <c r="G42" i="8"/>
  <c r="S41" i="8"/>
  <c r="N41" i="8"/>
  <c r="I41" i="8"/>
  <c r="G41" i="8"/>
  <c r="S40" i="8"/>
  <c r="N40" i="8"/>
  <c r="I40" i="8"/>
  <c r="G40" i="8"/>
  <c r="S39" i="8"/>
  <c r="N39" i="8"/>
  <c r="I39" i="8"/>
  <c r="G39" i="8"/>
  <c r="S38" i="8"/>
  <c r="N38" i="8"/>
  <c r="I38" i="8"/>
  <c r="G38" i="8"/>
  <c r="S36" i="8"/>
  <c r="N36" i="8"/>
  <c r="I36" i="8"/>
  <c r="G36" i="8"/>
  <c r="S35" i="8"/>
  <c r="N35" i="8"/>
  <c r="I35" i="8"/>
  <c r="G35" i="8"/>
  <c r="S34" i="8"/>
  <c r="N34" i="8"/>
  <c r="I34" i="8"/>
  <c r="G34" i="8"/>
  <c r="S33" i="8"/>
  <c r="N33" i="8"/>
  <c r="I33" i="8"/>
  <c r="G33" i="8"/>
  <c r="S32" i="8"/>
  <c r="N32" i="8"/>
  <c r="I32" i="8"/>
  <c r="G32" i="8"/>
  <c r="S30" i="8"/>
  <c r="N30" i="8"/>
  <c r="I30" i="8"/>
  <c r="G30" i="8"/>
  <c r="S29" i="8"/>
  <c r="N29" i="8"/>
  <c r="I29" i="8"/>
  <c r="G29" i="8"/>
  <c r="S28" i="8"/>
  <c r="N28" i="8"/>
  <c r="I28" i="8"/>
  <c r="G28" i="8"/>
  <c r="S27" i="8"/>
  <c r="N27" i="8"/>
  <c r="I27" i="8"/>
  <c r="G27" i="8"/>
  <c r="S26" i="8"/>
  <c r="N26" i="8"/>
  <c r="I26" i="8"/>
  <c r="G26" i="8"/>
  <c r="S25" i="8"/>
  <c r="N25" i="8"/>
  <c r="I25" i="8"/>
  <c r="G25" i="8"/>
  <c r="S24" i="8"/>
  <c r="N24" i="8"/>
  <c r="I24" i="8"/>
  <c r="G24" i="8"/>
  <c r="S23" i="8"/>
  <c r="N23" i="8"/>
  <c r="I23" i="8"/>
  <c r="G23" i="8"/>
  <c r="S22" i="8"/>
  <c r="N22" i="8"/>
  <c r="I22" i="8"/>
  <c r="G22" i="8"/>
  <c r="S21" i="8"/>
  <c r="N21" i="8"/>
  <c r="I21" i="8"/>
  <c r="G21" i="8"/>
  <c r="S20" i="8"/>
  <c r="N20" i="8"/>
  <c r="I20" i="8"/>
  <c r="G20" i="8"/>
  <c r="S19" i="8"/>
  <c r="N19" i="8"/>
  <c r="I19" i="8"/>
  <c r="G19" i="8"/>
  <c r="S18" i="8"/>
  <c r="N18" i="8"/>
  <c r="I18" i="8"/>
  <c r="G18" i="8"/>
  <c r="S16" i="8"/>
  <c r="N16" i="8"/>
  <c r="I16" i="8"/>
  <c r="G16" i="8"/>
  <c r="S15" i="8"/>
  <c r="N15" i="8"/>
  <c r="I15" i="8"/>
  <c r="G15" i="8"/>
  <c r="S14" i="8"/>
  <c r="N14" i="8"/>
  <c r="I14" i="8"/>
  <c r="G14" i="8"/>
  <c r="S13" i="8"/>
  <c r="N13" i="8"/>
  <c r="I13" i="8"/>
  <c r="G13" i="8"/>
  <c r="S12" i="8"/>
  <c r="N12" i="8"/>
  <c r="I12" i="8"/>
  <c r="G12" i="8"/>
  <c r="B12" i="8"/>
  <c r="B13" i="8" s="1"/>
  <c r="B15" i="8" s="1"/>
  <c r="B16" i="8" s="1"/>
  <c r="B18" i="8" s="1"/>
  <c r="B20" i="8" s="1"/>
  <c r="B21" i="8" s="1"/>
  <c r="B23" i="8" s="1"/>
  <c r="B26" i="8" s="1"/>
  <c r="B27" i="8" s="1"/>
  <c r="B29" i="8" s="1"/>
  <c r="B32" i="8" s="1"/>
  <c r="B33" i="8" s="1"/>
  <c r="B35" i="8" s="1"/>
  <c r="B36" i="8" s="1"/>
  <c r="B38" i="8" s="1"/>
  <c r="B39" i="8" s="1"/>
  <c r="B40" i="8" s="1"/>
  <c r="B41" i="8" s="1"/>
  <c r="B42" i="8" s="1"/>
  <c r="B43" i="8" s="1"/>
  <c r="B44" i="8" s="1"/>
  <c r="B45" i="8" s="1"/>
  <c r="B47" i="8" s="1"/>
  <c r="B49" i="8" s="1"/>
  <c r="B52" i="8" s="1"/>
  <c r="S11" i="8"/>
  <c r="N11" i="8"/>
  <c r="I11" i="8"/>
  <c r="G11" i="8"/>
  <c r="T38" i="9" l="1"/>
  <c r="H38" i="9" s="1"/>
  <c r="T47" i="9"/>
  <c r="H47" i="9" s="1"/>
  <c r="T20" i="9"/>
  <c r="H20" i="9" s="1"/>
  <c r="T22" i="9"/>
  <c r="H22" i="9" s="1"/>
  <c r="T24" i="9"/>
  <c r="H24" i="9" s="1"/>
  <c r="T26" i="9"/>
  <c r="H26" i="9" s="1"/>
  <c r="T28" i="9"/>
  <c r="H28" i="9" s="1"/>
  <c r="T30" i="9"/>
  <c r="H30" i="9" s="1"/>
  <c r="T33" i="9"/>
  <c r="H33" i="9" s="1"/>
  <c r="T40" i="9"/>
  <c r="H40" i="9" s="1"/>
  <c r="T42" i="9"/>
  <c r="H42" i="9" s="1"/>
  <c r="T44" i="9"/>
  <c r="H44" i="9" s="1"/>
  <c r="T49" i="9"/>
  <c r="H49" i="9" s="1"/>
  <c r="T52" i="9"/>
  <c r="H52" i="9" s="1"/>
  <c r="S54" i="9"/>
  <c r="T13" i="9"/>
  <c r="H13" i="9" s="1"/>
  <c r="T15" i="9"/>
  <c r="H15" i="9" s="1"/>
  <c r="T35" i="9"/>
  <c r="H35" i="9" s="1"/>
  <c r="T29" i="9"/>
  <c r="H29" i="9" s="1"/>
  <c r="T18" i="9"/>
  <c r="H18" i="9" s="1"/>
  <c r="H11" i="9"/>
  <c r="N54" i="9"/>
  <c r="T13" i="8"/>
  <c r="H13" i="8" s="1"/>
  <c r="T15" i="8"/>
  <c r="H15" i="8" s="1"/>
  <c r="T24" i="8"/>
  <c r="H24" i="8" s="1"/>
  <c r="T40" i="8"/>
  <c r="H40" i="8" s="1"/>
  <c r="T42" i="8"/>
  <c r="H42" i="8" s="1"/>
  <c r="T44" i="8"/>
  <c r="H44" i="8" s="1"/>
  <c r="T12" i="8"/>
  <c r="H12" i="8" s="1"/>
  <c r="T14" i="8"/>
  <c r="H14" i="8" s="1"/>
  <c r="T16" i="8"/>
  <c r="H16" i="8" s="1"/>
  <c r="T19" i="8"/>
  <c r="H19" i="8" s="1"/>
  <c r="T21" i="8"/>
  <c r="H21" i="8" s="1"/>
  <c r="T23" i="8"/>
  <c r="H23" i="8" s="1"/>
  <c r="T25" i="8"/>
  <c r="H25" i="8" s="1"/>
  <c r="T27" i="8"/>
  <c r="H27" i="8" s="1"/>
  <c r="T34" i="8"/>
  <c r="H34" i="8" s="1"/>
  <c r="T36" i="8"/>
  <c r="H36" i="8" s="1"/>
  <c r="T39" i="8"/>
  <c r="H39" i="8" s="1"/>
  <c r="T49" i="8"/>
  <c r="H49" i="8" s="1"/>
  <c r="T32" i="8"/>
  <c r="H32" i="8" s="1"/>
  <c r="T30" i="8"/>
  <c r="H30" i="8" s="1"/>
  <c r="T33" i="8"/>
  <c r="H33" i="8" s="1"/>
  <c r="T35" i="8"/>
  <c r="H35" i="8" s="1"/>
  <c r="T48" i="8"/>
  <c r="H48" i="8" s="1"/>
  <c r="T52" i="8"/>
  <c r="H52" i="8" s="1"/>
  <c r="T50" i="8"/>
  <c r="H50" i="8" s="1"/>
  <c r="T47" i="8"/>
  <c r="H47" i="8" s="1"/>
  <c r="T26" i="8"/>
  <c r="H26" i="8" s="1"/>
  <c r="T28" i="8"/>
  <c r="H28" i="8" s="1"/>
  <c r="S54" i="8"/>
  <c r="T41" i="8"/>
  <c r="H41" i="8" s="1"/>
  <c r="T43" i="8"/>
  <c r="H43" i="8" s="1"/>
  <c r="T45" i="8"/>
  <c r="H45" i="8" s="1"/>
  <c r="T38" i="8"/>
  <c r="H38" i="8" s="1"/>
  <c r="T29" i="8"/>
  <c r="H29" i="8" s="1"/>
  <c r="N54" i="8"/>
  <c r="T11" i="8"/>
  <c r="H11" i="8" s="1"/>
  <c r="T18" i="8"/>
  <c r="H18" i="8" s="1"/>
  <c r="T20" i="8"/>
  <c r="H20" i="8" s="1"/>
  <c r="T22" i="8"/>
  <c r="H22" i="8" s="1"/>
  <c r="S44" i="1"/>
  <c r="N44" i="1"/>
  <c r="T44" i="1" s="1"/>
  <c r="H44" i="1" s="1"/>
  <c r="I44" i="1"/>
  <c r="G44" i="1"/>
  <c r="S39" i="1"/>
  <c r="N39" i="1"/>
  <c r="I39" i="1"/>
  <c r="G39" i="1"/>
  <c r="T55" i="9" l="1"/>
  <c r="F15" i="7" s="1"/>
  <c r="T54" i="9"/>
  <c r="T39" i="1"/>
  <c r="H39" i="1" s="1"/>
  <c r="T55" i="8"/>
  <c r="F14" i="7" s="1"/>
  <c r="T54" i="8"/>
  <c r="G19" i="1"/>
  <c r="G15" i="1"/>
  <c r="I15" i="1"/>
  <c r="N15" i="1"/>
  <c r="S15" i="1"/>
  <c r="S14" i="1"/>
  <c r="N14" i="1"/>
  <c r="I14" i="1"/>
  <c r="G14" i="1"/>
  <c r="T14" i="1" l="1"/>
  <c r="H14" i="1" s="1"/>
  <c r="T15" i="1"/>
  <c r="H15" i="1" s="1"/>
  <c r="G45" i="1" l="1"/>
  <c r="I45" i="1"/>
  <c r="N45" i="1"/>
  <c r="S45" i="1"/>
  <c r="T45" i="1" s="1"/>
  <c r="H45" i="1" s="1"/>
  <c r="G41" i="1"/>
  <c r="G42" i="1"/>
  <c r="G43" i="1"/>
  <c r="G40" i="1"/>
  <c r="G38" i="1"/>
  <c r="S34" i="1"/>
  <c r="N34" i="1"/>
  <c r="I34" i="1"/>
  <c r="G34" i="1"/>
  <c r="S22" i="1"/>
  <c r="N22" i="1"/>
  <c r="I22" i="1"/>
  <c r="G22" i="1"/>
  <c r="S28" i="1"/>
  <c r="N28" i="1"/>
  <c r="I28" i="1"/>
  <c r="G28" i="1"/>
  <c r="G25" i="1"/>
  <c r="G24" i="1"/>
  <c r="R49" i="1"/>
  <c r="Q49" i="1"/>
  <c r="P49" i="1"/>
  <c r="O49" i="1"/>
  <c r="M49" i="1"/>
  <c r="L49" i="1"/>
  <c r="K49" i="1"/>
  <c r="J49" i="1"/>
  <c r="S47" i="1"/>
  <c r="N47" i="1"/>
  <c r="I47" i="1"/>
  <c r="G47" i="1"/>
  <c r="S43" i="1"/>
  <c r="N43" i="1"/>
  <c r="I43" i="1"/>
  <c r="S42" i="1"/>
  <c r="N42" i="1"/>
  <c r="I42" i="1"/>
  <c r="S41" i="1"/>
  <c r="N41" i="1"/>
  <c r="I41" i="1"/>
  <c r="S40" i="1"/>
  <c r="N40" i="1"/>
  <c r="I40" i="1"/>
  <c r="S38" i="1"/>
  <c r="N38" i="1"/>
  <c r="I38" i="1"/>
  <c r="S36" i="1"/>
  <c r="N36" i="1"/>
  <c r="I36" i="1"/>
  <c r="G36" i="1"/>
  <c r="S35" i="1"/>
  <c r="N35" i="1"/>
  <c r="I35" i="1"/>
  <c r="G35" i="1"/>
  <c r="S33" i="1"/>
  <c r="N33" i="1"/>
  <c r="I33" i="1"/>
  <c r="G33" i="1"/>
  <c r="S32" i="1"/>
  <c r="N32" i="1"/>
  <c r="I32" i="1"/>
  <c r="G32" i="1"/>
  <c r="S25" i="1"/>
  <c r="N25" i="1"/>
  <c r="I25" i="1"/>
  <c r="S24" i="1"/>
  <c r="N24" i="1"/>
  <c r="I24" i="1"/>
  <c r="S19" i="1"/>
  <c r="N19" i="1"/>
  <c r="I19" i="1"/>
  <c r="S30" i="1"/>
  <c r="N30" i="1"/>
  <c r="I30" i="1"/>
  <c r="G30" i="1"/>
  <c r="S29" i="1"/>
  <c r="N29" i="1"/>
  <c r="I29" i="1"/>
  <c r="G29" i="1"/>
  <c r="S27" i="1"/>
  <c r="N27" i="1"/>
  <c r="I27" i="1"/>
  <c r="G27" i="1"/>
  <c r="S26" i="1"/>
  <c r="N26" i="1"/>
  <c r="I26" i="1"/>
  <c r="G26" i="1"/>
  <c r="S21" i="1"/>
  <c r="N21" i="1"/>
  <c r="I21" i="1"/>
  <c r="G21" i="1"/>
  <c r="S23" i="1"/>
  <c r="N23" i="1"/>
  <c r="I23" i="1"/>
  <c r="G23" i="1"/>
  <c r="S20" i="1"/>
  <c r="N20" i="1"/>
  <c r="I20" i="1"/>
  <c r="G20" i="1"/>
  <c r="S18" i="1"/>
  <c r="N18" i="1"/>
  <c r="I18" i="1"/>
  <c r="G18" i="1"/>
  <c r="S16" i="1"/>
  <c r="N16" i="1"/>
  <c r="I16" i="1"/>
  <c r="G16" i="1"/>
  <c r="S13" i="1"/>
  <c r="N13" i="1"/>
  <c r="I13" i="1"/>
  <c r="G13" i="1"/>
  <c r="S12" i="1"/>
  <c r="N12" i="1"/>
  <c r="I12" i="1"/>
  <c r="G12" i="1"/>
  <c r="S11" i="1"/>
  <c r="N11" i="1"/>
  <c r="I11" i="1"/>
  <c r="G11" i="1"/>
  <c r="B12" i="1"/>
  <c r="B13" i="1" l="1"/>
  <c r="B14" i="1" s="1"/>
  <c r="B15" i="1" s="1"/>
  <c r="B16" i="1" s="1"/>
  <c r="B18" i="1" s="1"/>
  <c r="B20" i="1" s="1"/>
  <c r="B21" i="1" s="1"/>
  <c r="B23" i="1" s="1"/>
  <c r="B26" i="1" s="1"/>
  <c r="B27" i="1" s="1"/>
  <c r="B29" i="1" s="1"/>
  <c r="B30" i="1" s="1"/>
  <c r="B32" i="1" s="1"/>
  <c r="B33" i="1" s="1"/>
  <c r="B35" i="1" s="1"/>
  <c r="B36" i="1" s="1"/>
  <c r="T34" i="1"/>
  <c r="H34" i="1" s="1"/>
  <c r="T22" i="1"/>
  <c r="H22" i="1" s="1"/>
  <c r="T28" i="1"/>
  <c r="H28" i="1" s="1"/>
  <c r="T11" i="1"/>
  <c r="H11" i="1" s="1"/>
  <c r="T19" i="1"/>
  <c r="H19" i="1" s="1"/>
  <c r="T25" i="1"/>
  <c r="H25" i="1" s="1"/>
  <c r="T12" i="1"/>
  <c r="H12" i="1" s="1"/>
  <c r="T20" i="1"/>
  <c r="H20" i="1" s="1"/>
  <c r="T33" i="1"/>
  <c r="H33" i="1" s="1"/>
  <c r="T40" i="1"/>
  <c r="H40" i="1" s="1"/>
  <c r="T38" i="1"/>
  <c r="H38" i="1" s="1"/>
  <c r="T47" i="1"/>
  <c r="H47" i="1" s="1"/>
  <c r="T32" i="1"/>
  <c r="H32" i="1" s="1"/>
  <c r="T18" i="1"/>
  <c r="H18" i="1" s="1"/>
  <c r="T35" i="1"/>
  <c r="H35" i="1" s="1"/>
  <c r="T16" i="1"/>
  <c r="H16" i="1" s="1"/>
  <c r="T36" i="1"/>
  <c r="H36" i="1" s="1"/>
  <c r="T23" i="1"/>
  <c r="H23" i="1" s="1"/>
  <c r="T26" i="1"/>
  <c r="H26" i="1" s="1"/>
  <c r="T29" i="1"/>
  <c r="H29" i="1" s="1"/>
  <c r="T41" i="1"/>
  <c r="H41" i="1" s="1"/>
  <c r="T43" i="1"/>
  <c r="H43" i="1" s="1"/>
  <c r="T13" i="1"/>
  <c r="H13" i="1" s="1"/>
  <c r="S49" i="1"/>
  <c r="T21" i="1"/>
  <c r="H21" i="1" s="1"/>
  <c r="T27" i="1"/>
  <c r="H27" i="1" s="1"/>
  <c r="T30" i="1"/>
  <c r="H30" i="1" s="1"/>
  <c r="T42" i="1"/>
  <c r="H42" i="1" s="1"/>
  <c r="T24" i="1"/>
  <c r="H24" i="1" s="1"/>
  <c r="N49" i="1"/>
  <c r="T49" i="1" l="1"/>
  <c r="T50" i="1"/>
  <c r="F13" i="7" s="1"/>
  <c r="F17" i="7" s="1"/>
  <c r="B38" i="1" l="1"/>
  <c r="B39" i="1" l="1"/>
  <c r="B40" i="1" s="1"/>
  <c r="B41" i="1" s="1"/>
  <c r="B42" i="1" s="1"/>
  <c r="B43" i="1" s="1"/>
  <c r="B44" i="1" l="1"/>
  <c r="B45" i="1" s="1"/>
  <c r="B47" i="1" s="1"/>
</calcChain>
</file>

<file path=xl/sharedStrings.xml><?xml version="1.0" encoding="utf-8"?>
<sst xmlns="http://schemas.openxmlformats.org/spreadsheetml/2006/main" count="325" uniqueCount="99">
  <si>
    <t>BIJLAGE I</t>
  </si>
  <si>
    <t>STAAT VAN TARIEVEN EN PRIJZEN</t>
  </si>
  <si>
    <t>Behoort bij de inschrijving voor zaaknummer: 31169569</t>
  </si>
  <si>
    <t>Inschrijvingssom (totaalprijs) exclusief BTW</t>
  </si>
  <si>
    <t>VAST</t>
  </si>
  <si>
    <t>VARIABEL</t>
  </si>
  <si>
    <t>Totaal 
aantal</t>
  </si>
  <si>
    <t>Vast (#)</t>
  </si>
  <si>
    <t>Vari-
abel
(#)</t>
  </si>
  <si>
    <t>Vaste prijs/
product*</t>
  </si>
  <si>
    <t>Totaal-inzet/
product (uur)</t>
  </si>
  <si>
    <t>Functie
A
#uren</t>
  </si>
  <si>
    <t>Functie
B
#uren</t>
  </si>
  <si>
    <t>Functie
C
#uren</t>
  </si>
  <si>
    <t>Extra kosten, anders dan die voor uren (excl. BTW)</t>
  </si>
  <si>
    <t>Vaste totaalprijs</t>
  </si>
  <si>
    <t>Extra kosten, 
anders dan die voor uren   (excl. BTW)</t>
  </si>
  <si>
    <t>Variabele totaalprijs</t>
  </si>
  <si>
    <t>Totaalbedrag 
(excl. BTW)</t>
  </si>
  <si>
    <t>Samenvoeging van alle NRM RP-resultaten met de MLT en INWEVA in één netwerk</t>
  </si>
  <si>
    <t>Kaartbeelden HWN o.b.v. samengevoegde resultaten wegverkeer</t>
  </si>
  <si>
    <t>Sub-
totaal</t>
  </si>
  <si>
    <t>Functiebenaming en/of korte beschrijving invullen</t>
  </si>
  <si>
    <t>€/uur</t>
  </si>
  <si>
    <t>Functie A (invullen):</t>
  </si>
  <si>
    <t>Projectleider</t>
  </si>
  <si>
    <t>Functie B (invullen):</t>
  </si>
  <si>
    <t>Adviseur</t>
  </si>
  <si>
    <t>Functie C (invullen):</t>
  </si>
  <si>
    <t>Junior adviseur</t>
  </si>
  <si>
    <t>Tarief/uur excl. BTW in de kolom invullen</t>
  </si>
  <si>
    <t>LET OP:</t>
  </si>
  <si>
    <t>* De vaste hoeveelheden vermeld in deze Staat van Tarieven en prijzen betreffen een afnamegarantie.</t>
  </si>
  <si>
    <t>* Kolom Vaste prijs/product betreft de Totaalprijs (vast en variabel) gedeeld op het Totaal aantal (producten van een post) en die geldt voor de verrekening van een vast en/of variabel product van dezelfde post.</t>
  </si>
  <si>
    <t>* De kolom met de vaste prijs/product geldt tevens voor eventueel meerwerk, m.a.w. indien meer dan bovenstaand totaal aantal (vaste en variabele hoeveelheden samen) wordt opgedragen, dan wordt dit eventueel meerwerk met deze vaste prijs/product verrekend.</t>
  </si>
  <si>
    <t>* Kolom Totaalinzet/product (uur) betreft de optelsom van alle uren die naar eigen inzicht kunnen worden aangepast of ingevuld, na inschrijving volgt geen verrekening van  de ureninspanning meer (zie de conceptovereenkomst artikel 3.6).</t>
  </si>
  <si>
    <t>* De in deze kolom vermelde uren voor de totale inzet voor een product (post) moet de optelsom zijn van de vaste en variabele uren samen, gebruikt in de berekening van de bedragen in de kolommen voor de functies.</t>
  </si>
  <si>
    <t>* Kolom vaste totaalprijs betreft optelsom van de uren van de drie daaraan voorafgaande kolommen keer de respectievelijke tarieven en de overige kosten.</t>
  </si>
  <si>
    <t>* Kolom variabele totaalprijs betreft optelsom van de uren van de drie daaraan voorafgaande kolommen keer de respectievelijke tarieven en de overige kosten.</t>
  </si>
  <si>
    <t xml:space="preserve">* Deze Staat van Tarieven en Prijzen behoort bij de inschrijving en moet als aparte bijlage worden bijgevoegd. </t>
  </si>
  <si>
    <t>Noot: afwijken van dit model is niet toegestaan. NAAR EIGEN INZICHT INVULLEN (in de lichtblauwe cellen)!</t>
  </si>
  <si>
    <t>RP2022</t>
  </si>
  <si>
    <t>a</t>
  </si>
  <si>
    <t>b</t>
  </si>
  <si>
    <t>c</t>
  </si>
  <si>
    <t>Verschilnetwerken wegverkeer t.o.v. voorgaande referentieprognoses</t>
  </si>
  <si>
    <t>Projectmanagement en overleggen</t>
  </si>
  <si>
    <t>* Totale Inschrijvingssom betreft totaalsom van vaste en variabele kosten bij de aangegeven hoeveelheden in kolom E t/m G.</t>
  </si>
  <si>
    <t>* In de kolommen voor de functies dienen alle uren van de in te zetten -tot ten hoogste drie- functionarissen te worden vermeld.</t>
  </si>
  <si>
    <t>RP2023</t>
  </si>
  <si>
    <t>Totale inschrijfprijs RP2022 (vast en variabel) excl. BTW</t>
  </si>
  <si>
    <t>RP2024 (optioneel verlengingsjaar)</t>
  </si>
  <si>
    <t>Totale inschrijfprijs RP2024 (vast en variabel) excl. BTW</t>
  </si>
  <si>
    <t>Totale inschrijfprijs optionele verlengingsjaar RP2024 (vast en variabel) excl. BTW</t>
  </si>
  <si>
    <t>Totale inschrijfprijs RP2023 (vast en variabel) excl. BTW</t>
  </si>
  <si>
    <t>Totale inschrijfprijs RP2022 t/m RP2024 (vast en variabel) excl. BTW</t>
  </si>
  <si>
    <t>Totaal</t>
  </si>
  <si>
    <t>(*) Watervalanalyse pivots trein+BTM</t>
  </si>
  <si>
    <t>Modelinstellingen</t>
  </si>
  <si>
    <t>Overige voorbereidingen</t>
  </si>
  <si>
    <t>Omzetten deelrittenbestanden RPGV naar input voor RGM</t>
  </si>
  <si>
    <t>Testtoedeling</t>
  </si>
  <si>
    <t>Reproductieruns en ingangscontroles</t>
  </si>
  <si>
    <t>Conceptprognoses</t>
  </si>
  <si>
    <t>(*) Pivots trein+BTM conceptprognoses</t>
  </si>
  <si>
    <t xml:space="preserve">Toetsing op technische werking </t>
  </si>
  <si>
    <t>Watervalanalyse</t>
  </si>
  <si>
    <t>(*) Plausibiliteitsbeoordelingen gepivotte (LMS-)conceptprognoses trein</t>
  </si>
  <si>
    <t>(*) Plausibiliteitsbeoordelingen gepivotte (LMS-)conceptprognoses BTM</t>
  </si>
  <si>
    <t>Eerste versie verklaringsdocument</t>
  </si>
  <si>
    <t>Werksessie wegverkeer</t>
  </si>
  <si>
    <t>(*) Werksessie trein+BTM</t>
  </si>
  <si>
    <t>Webtool (wegverkeer)</t>
  </si>
  <si>
    <t>Verwerking feedback, analyse verwonderpunten</t>
  </si>
  <si>
    <t xml:space="preserve">Bijwerken modelinstellingen, ingangscontrole op bijgewerkte invoerproducten </t>
  </si>
  <si>
    <t>(*) Pivots trein+BTM definitieve prognoses</t>
  </si>
  <si>
    <t>Definitieve prognoses (incl. toetsing technische werking en plausibiliteit)</t>
  </si>
  <si>
    <t>Rapportages en documentatie</t>
  </si>
  <si>
    <t>Overdracht aan Beheer</t>
  </si>
  <si>
    <t>HWI, NoMo-reistijdfactoren, MKBA-kengetallen, input GeoWeb</t>
  </si>
  <si>
    <t>Evaluatie</t>
  </si>
  <si>
    <t xml:space="preserve">Nazorg </t>
  </si>
  <si>
    <t>Publieksvriendelijke shape-bestanden NRM-prognoses</t>
  </si>
  <si>
    <t>Archivering op SSD</t>
  </si>
  <si>
    <t>* De op tabblad "Totaal" vermelde totale inschrijfprijs RP2022 t/m RP2024 (vast en variabel) telt mee als inschrijfprijs bij de EMVI</t>
  </si>
  <si>
    <t>Fase</t>
  </si>
  <si>
    <t>Onderdeel
(* = optioneel OV-onderdeel)</t>
  </si>
  <si>
    <t>Meerprijs aanvullende zichtjaren/scenario's, bovenop basisset van 2018, 2040H en 2040L</t>
  </si>
  <si>
    <t>1. Voorbereiding</t>
  </si>
  <si>
    <t>2. Conceptprognoses, watervalanalyse en werksessies</t>
  </si>
  <si>
    <t>3. Definitieve prognoses</t>
  </si>
  <si>
    <t>4. Extra producten en nazorg</t>
  </si>
  <si>
    <r>
      <t xml:space="preserve">Betreft: Referentieprognoses 2022-2023, mogelijk ook 2024 | </t>
    </r>
    <r>
      <rPr>
        <b/>
        <sz val="10"/>
        <color rgb="FFFF0000"/>
        <rFont val="Tahoma"/>
        <family val="2"/>
      </rPr>
      <t>Basisvariant</t>
    </r>
  </si>
  <si>
    <t>RGM (voor LMS+NRM's) voor conceptprognoses</t>
  </si>
  <si>
    <t>RGM (voor LMS+NRM's) voor definitieve prognoses</t>
  </si>
  <si>
    <t>Extra zichtjaar-scenario combinaties voor LMS</t>
  </si>
  <si>
    <t>(*) Extra zichtjaar-scenario combinaties voor LMS | trein+BTM</t>
  </si>
  <si>
    <t>Extra zichtjaar-scenario combinaties voor de vier NRM's</t>
  </si>
  <si>
    <t>(*) Extra zichtjaar-scenario combinaties voor de vier NRM's | trein+BTM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</si>
</sst>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2]\ #,##0.00"/>
    <numFmt numFmtId="165" formatCode="&quot;€&quot;\ #,##0.00"/>
    <numFmt numFmtId="166" formatCode="_ [$€-2]\ * #,##0.00_ ;_ [$€-2]\ * \-#,##0.00_ ;_ [$€-2]\ * &quot;-&quot;??_ ;_ @_ "/>
  </numFmts>
  <fonts count="16" x14ac:knownFonts="1">
    <font>
      <sz val="9"/>
      <color theme="1"/>
      <name val="Verdana"/>
      <family val="2"/>
    </font>
    <font>
      <i/>
      <sz val="10"/>
      <name val="Tahoma"/>
      <family val="2"/>
    </font>
    <font>
      <sz val="10"/>
      <name val="Tahoma"/>
      <family val="2"/>
    </font>
    <font>
      <b/>
      <sz val="10"/>
      <name val="Tahoma"/>
      <family val="2"/>
    </font>
    <font>
      <b/>
      <sz val="14"/>
      <name val="Tahoma"/>
      <family val="2"/>
    </font>
    <font>
      <u/>
      <sz val="14"/>
      <name val="Tahoma"/>
      <family val="2"/>
    </font>
    <font>
      <u/>
      <sz val="10"/>
      <name val="Tahoma"/>
      <family val="2"/>
    </font>
    <font>
      <b/>
      <sz val="10"/>
      <color indexed="9"/>
      <name val="Tahoma"/>
      <family val="2"/>
    </font>
    <font>
      <sz val="10"/>
      <color indexed="9"/>
      <name val="Tahoma"/>
      <family val="2"/>
    </font>
    <font>
      <sz val="10"/>
      <color indexed="10"/>
      <name val="Tahoma"/>
      <family val="2"/>
    </font>
    <font>
      <b/>
      <sz val="10"/>
      <color rgb="FF000000"/>
      <name val="Tahoma"/>
      <family val="2"/>
    </font>
    <font>
      <sz val="9"/>
      <name val="Tahoma"/>
      <family val="2"/>
    </font>
    <font>
      <sz val="9"/>
      <name val="Verdana"/>
      <family val="2"/>
    </font>
    <font>
      <b/>
      <sz val="16"/>
      <name val="Tahoma"/>
      <family val="2"/>
    </font>
    <font>
      <sz val="10"/>
      <color rgb="FFFF0000"/>
      <name val="Tahoma"/>
      <family val="2"/>
    </font>
    <font>
      <b/>
      <sz val="10"/>
      <color rgb="FFFF0000"/>
      <name val="Tahoma"/>
      <family val="2"/>
    </font>
  </fonts>
  <fills count="13">
    <fill>
      <patternFill patternType="none"/>
    </fill>
    <fill>
      <patternFill patternType="gray125"/>
    </fill>
    <fill>
      <patternFill patternType="solid">
        <fgColor indexed="9"/>
        <bgColor indexed="64"/>
      </patternFill>
    </fill>
    <fill>
      <patternFill patternType="solid">
        <fgColor theme="3" tint="0.59996337778862885"/>
        <bgColor indexed="64"/>
      </patternFill>
    </fill>
    <fill>
      <patternFill patternType="solid">
        <fgColor indexed="8"/>
        <bgColor indexed="64"/>
      </patternFill>
    </fill>
    <fill>
      <patternFill patternType="solid">
        <fgColor theme="8" tint="0.79998168889431442"/>
        <bgColor indexed="64"/>
      </patternFill>
    </fill>
    <fill>
      <patternFill patternType="solid">
        <fgColor theme="4" tint="0.39994506668294322"/>
        <bgColor indexed="64"/>
      </patternFill>
    </fill>
    <fill>
      <patternFill patternType="solid">
        <fgColor theme="1"/>
        <bgColor indexed="64"/>
      </patternFill>
    </fill>
    <fill>
      <patternFill patternType="solid">
        <fgColor theme="0"/>
        <bgColor indexed="64"/>
      </patternFill>
    </fill>
    <fill>
      <patternFill patternType="solid">
        <fgColor rgb="FF00B0F0"/>
        <bgColor indexed="64"/>
      </patternFill>
    </fill>
    <fill>
      <patternFill patternType="solid">
        <fgColor rgb="FFFFC000"/>
        <bgColor indexed="64"/>
      </patternFill>
    </fill>
    <fill>
      <patternFill patternType="solid">
        <fgColor theme="9" tint="0.39997558519241921"/>
        <bgColor indexed="64"/>
      </patternFill>
    </fill>
    <fill>
      <patternFill patternType="solid">
        <fgColor rgb="FFE378E6"/>
        <bgColor indexed="64"/>
      </patternFill>
    </fill>
  </fills>
  <borders count="47">
    <border>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thick">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top/>
      <bottom style="thick">
        <color indexed="64"/>
      </bottom>
      <diagonal/>
    </border>
    <border>
      <left/>
      <right style="thick">
        <color indexed="64"/>
      </right>
      <top style="medium">
        <color indexed="64"/>
      </top>
      <bottom style="thick">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double">
        <color indexed="64"/>
      </right>
      <top/>
      <bottom style="thin">
        <color indexed="64"/>
      </bottom>
      <diagonal/>
    </border>
    <border>
      <left/>
      <right style="thick">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thick">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ck">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medium">
        <color indexed="64"/>
      </left>
      <right style="thin">
        <color indexed="64"/>
      </right>
      <top style="thin">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thin">
        <color indexed="64"/>
      </right>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n">
        <color indexed="64"/>
      </top>
      <bottom/>
      <diagonal/>
    </border>
    <border>
      <left/>
      <right/>
      <top style="thick">
        <color indexed="64"/>
      </top>
      <bottom/>
      <diagonal/>
    </border>
  </borders>
  <cellStyleXfs count="1">
    <xf numFmtId="0" fontId="0" fillId="0" borderId="0"/>
  </cellStyleXfs>
  <cellXfs count="252">
    <xf numFmtId="0" fontId="0" fillId="0" borderId="0" xfId="0"/>
    <xf numFmtId="0" fontId="1" fillId="2" borderId="0" xfId="0" applyFont="1" applyFill="1" applyBorder="1" applyAlignment="1" applyProtection="1">
      <alignment vertical="top"/>
    </xf>
    <xf numFmtId="0" fontId="2" fillId="2" borderId="0" xfId="0" applyFont="1" applyFill="1" applyBorder="1" applyAlignment="1" applyProtection="1">
      <alignment horizontal="center"/>
    </xf>
    <xf numFmtId="0" fontId="2" fillId="2" borderId="0" xfId="0" applyFont="1" applyFill="1" applyBorder="1" applyProtection="1"/>
    <xf numFmtId="0" fontId="2" fillId="2" borderId="0" xfId="0" applyFont="1" applyFill="1" applyBorder="1" applyAlignment="1" applyProtection="1">
      <alignment horizontal="right"/>
    </xf>
    <xf numFmtId="1" fontId="2" fillId="2" borderId="0" xfId="0" applyNumberFormat="1" applyFont="1" applyFill="1" applyBorder="1" applyAlignment="1" applyProtection="1">
      <alignment horizontal="center"/>
    </xf>
    <xf numFmtId="164" fontId="2" fillId="2" borderId="0" xfId="0" applyNumberFormat="1" applyFont="1" applyFill="1" applyBorder="1" applyAlignment="1" applyProtection="1">
      <alignment horizontal="center"/>
    </xf>
    <xf numFmtId="165" fontId="2" fillId="2" borderId="0" xfId="0" applyNumberFormat="1" applyFont="1" applyFill="1" applyBorder="1" applyAlignment="1" applyProtection="1">
      <alignment horizontal="center"/>
    </xf>
    <xf numFmtId="1" fontId="2" fillId="2" borderId="0" xfId="0" applyNumberFormat="1" applyFont="1" applyFill="1" applyBorder="1" applyAlignment="1" applyProtection="1">
      <alignment horizontal="right"/>
    </xf>
    <xf numFmtId="165" fontId="2" fillId="2" borderId="0" xfId="0" applyNumberFormat="1" applyFont="1" applyFill="1" applyBorder="1" applyAlignment="1" applyProtection="1">
      <alignment horizontal="right"/>
    </xf>
    <xf numFmtId="0" fontId="3" fillId="2" borderId="0" xfId="0" applyFont="1" applyFill="1" applyBorder="1" applyAlignment="1" applyProtection="1">
      <alignment vertical="top"/>
    </xf>
    <xf numFmtId="0" fontId="2" fillId="2" borderId="0" xfId="0" applyFont="1" applyFill="1" applyBorder="1" applyAlignment="1" applyProtection="1">
      <alignment vertical="top"/>
    </xf>
    <xf numFmtId="0" fontId="5" fillId="2" borderId="0" xfId="0" applyFont="1" applyFill="1" applyBorder="1" applyAlignment="1" applyProtection="1">
      <alignment horizontal="center"/>
    </xf>
    <xf numFmtId="0" fontId="5" fillId="2" borderId="0" xfId="0" applyFont="1" applyFill="1" applyBorder="1" applyAlignment="1" applyProtection="1">
      <alignment horizontal="right"/>
    </xf>
    <xf numFmtId="1" fontId="5" fillId="2" borderId="0" xfId="0" applyNumberFormat="1" applyFont="1" applyFill="1" applyBorder="1" applyAlignment="1" applyProtection="1">
      <alignment horizontal="center"/>
    </xf>
    <xf numFmtId="0" fontId="6" fillId="2" borderId="0" xfId="0" applyFont="1" applyFill="1" applyBorder="1" applyAlignment="1" applyProtection="1">
      <alignment horizontal="center"/>
    </xf>
    <xf numFmtId="0" fontId="6" fillId="2" borderId="0" xfId="0" applyFont="1" applyFill="1" applyBorder="1" applyAlignment="1" applyProtection="1">
      <alignment horizontal="right"/>
    </xf>
    <xf numFmtId="1" fontId="6" fillId="2" borderId="0" xfId="0" applyNumberFormat="1" applyFont="1" applyFill="1" applyBorder="1" applyAlignment="1" applyProtection="1">
      <alignment horizontal="center"/>
    </xf>
    <xf numFmtId="0" fontId="2" fillId="2" borderId="0" xfId="0" applyFont="1" applyFill="1" applyBorder="1" applyAlignment="1" applyProtection="1">
      <alignment horizontal="center" vertical="top"/>
    </xf>
    <xf numFmtId="0" fontId="3" fillId="2" borderId="0" xfId="0" applyFont="1" applyFill="1" applyBorder="1" applyAlignment="1" applyProtection="1">
      <alignment horizontal="center"/>
    </xf>
    <xf numFmtId="1" fontId="3" fillId="2" borderId="0" xfId="0" applyNumberFormat="1" applyFont="1" applyFill="1" applyBorder="1" applyAlignment="1" applyProtection="1">
      <alignment horizontal="center"/>
    </xf>
    <xf numFmtId="165" fontId="3" fillId="2" borderId="0" xfId="0" applyNumberFormat="1" applyFont="1" applyFill="1" applyBorder="1" applyAlignment="1" applyProtection="1">
      <alignment horizontal="center"/>
    </xf>
    <xf numFmtId="1" fontId="3" fillId="2" borderId="0" xfId="0" applyNumberFormat="1" applyFont="1" applyFill="1" applyBorder="1" applyAlignment="1" applyProtection="1">
      <alignment horizontal="right"/>
    </xf>
    <xf numFmtId="0" fontId="3" fillId="3" borderId="1" xfId="0" applyFont="1" applyFill="1" applyBorder="1" applyAlignment="1" applyProtection="1">
      <alignment horizontal="center" vertical="center"/>
    </xf>
    <xf numFmtId="0" fontId="3" fillId="3" borderId="2" xfId="0" applyFont="1" applyFill="1" applyBorder="1" applyAlignment="1" applyProtection="1">
      <alignment horizontal="center"/>
    </xf>
    <xf numFmtId="1" fontId="3" fillId="3" borderId="2" xfId="0" applyNumberFormat="1" applyFont="1" applyFill="1" applyBorder="1" applyAlignment="1" applyProtection="1">
      <alignment horizontal="center"/>
    </xf>
    <xf numFmtId="165" fontId="3" fillId="3" borderId="3" xfId="0" applyNumberFormat="1" applyFont="1" applyFill="1" applyBorder="1" applyAlignment="1" applyProtection="1">
      <alignment horizontal="center"/>
    </xf>
    <xf numFmtId="1" fontId="2" fillId="3" borderId="2" xfId="0" applyNumberFormat="1" applyFont="1" applyFill="1" applyBorder="1" applyAlignment="1" applyProtection="1">
      <alignment horizontal="center"/>
    </xf>
    <xf numFmtId="0" fontId="2" fillId="3" borderId="2" xfId="0" applyFont="1" applyFill="1" applyBorder="1" applyAlignment="1" applyProtection="1">
      <alignment horizontal="center"/>
    </xf>
    <xf numFmtId="165" fontId="3" fillId="3" borderId="3" xfId="0" applyNumberFormat="1" applyFont="1" applyFill="1" applyBorder="1" applyAlignment="1" applyProtection="1">
      <alignment horizontal="right"/>
    </xf>
    <xf numFmtId="0" fontId="7" fillId="4" borderId="4" xfId="0" applyFont="1" applyFill="1" applyBorder="1" applyAlignment="1" applyProtection="1">
      <alignment horizontal="center" vertical="center" wrapText="1"/>
    </xf>
    <xf numFmtId="0" fontId="8" fillId="4" borderId="5" xfId="0" applyFont="1" applyFill="1" applyBorder="1" applyAlignment="1" applyProtection="1">
      <alignment horizontal="center" vertical="center"/>
    </xf>
    <xf numFmtId="0" fontId="7" fillId="4" borderId="5" xfId="0" applyFont="1" applyFill="1" applyBorder="1" applyAlignment="1" applyProtection="1">
      <alignment horizontal="center" vertical="center" wrapText="1"/>
    </xf>
    <xf numFmtId="0" fontId="7" fillId="4" borderId="5" xfId="0" applyFont="1" applyFill="1" applyBorder="1" applyAlignment="1" applyProtection="1">
      <alignment horizontal="right" vertical="center" wrapText="1"/>
    </xf>
    <xf numFmtId="1" fontId="7" fillId="4" borderId="5" xfId="0" applyNumberFormat="1" applyFont="1" applyFill="1" applyBorder="1" applyAlignment="1" applyProtection="1">
      <alignment horizontal="center" vertical="center" wrapText="1"/>
    </xf>
    <xf numFmtId="2" fontId="7" fillId="4" borderId="5" xfId="0" applyNumberFormat="1" applyFont="1" applyFill="1" applyBorder="1" applyAlignment="1" applyProtection="1">
      <alignment horizontal="center" vertical="center" wrapText="1"/>
    </xf>
    <xf numFmtId="165" fontId="7" fillId="4" borderId="6" xfId="0" applyNumberFormat="1" applyFont="1" applyFill="1" applyBorder="1" applyAlignment="1" applyProtection="1">
      <alignment horizontal="center" vertical="center" wrapText="1"/>
    </xf>
    <xf numFmtId="2" fontId="7" fillId="4" borderId="5" xfId="0" applyNumberFormat="1" applyFont="1" applyFill="1" applyBorder="1" applyAlignment="1" applyProtection="1">
      <alignment horizontal="right" vertical="center" wrapText="1"/>
    </xf>
    <xf numFmtId="1" fontId="7" fillId="4" borderId="7" xfId="0" applyNumberFormat="1" applyFont="1" applyFill="1" applyBorder="1" applyAlignment="1" applyProtection="1">
      <alignment horizontal="right" vertical="center" wrapText="1"/>
    </xf>
    <xf numFmtId="0" fontId="8" fillId="2" borderId="0" xfId="0" applyFont="1" applyFill="1" applyBorder="1" applyProtection="1"/>
    <xf numFmtId="3" fontId="2" fillId="0" borderId="9" xfId="0" applyNumberFormat="1" applyFont="1" applyFill="1" applyBorder="1" applyAlignment="1" applyProtection="1">
      <alignment vertical="center" wrapText="1"/>
    </xf>
    <xf numFmtId="3" fontId="2" fillId="0" borderId="9" xfId="0" applyNumberFormat="1" applyFont="1" applyFill="1" applyBorder="1" applyAlignment="1" applyProtection="1">
      <alignment horizontal="center" vertical="center"/>
    </xf>
    <xf numFmtId="165" fontId="2" fillId="3" borderId="9" xfId="0" applyNumberFormat="1" applyFont="1" applyFill="1" applyBorder="1" applyAlignment="1" applyProtection="1">
      <alignment horizontal="right" vertical="center"/>
    </xf>
    <xf numFmtId="3" fontId="2" fillId="3" borderId="9" xfId="0" applyNumberFormat="1" applyFont="1" applyFill="1" applyBorder="1" applyAlignment="1" applyProtection="1">
      <alignment horizontal="center" vertical="center" shrinkToFit="1"/>
    </xf>
    <xf numFmtId="3" fontId="2" fillId="5" borderId="9" xfId="0" applyNumberFormat="1" applyFont="1" applyFill="1" applyBorder="1" applyAlignment="1" applyProtection="1">
      <alignment horizontal="center" vertical="center" shrinkToFit="1"/>
      <protection locked="0"/>
    </xf>
    <xf numFmtId="3" fontId="2" fillId="5" borderId="10" xfId="0" applyNumberFormat="1" applyFont="1" applyFill="1" applyBorder="1" applyAlignment="1" applyProtection="1">
      <alignment horizontal="center" vertical="center" shrinkToFit="1"/>
      <protection locked="0"/>
    </xf>
    <xf numFmtId="165" fontId="2" fillId="5" borderId="10" xfId="0" applyNumberFormat="1" applyFont="1" applyFill="1" applyBorder="1" applyAlignment="1" applyProtection="1">
      <alignment horizontal="center" vertical="center" shrinkToFit="1"/>
      <protection locked="0"/>
    </xf>
    <xf numFmtId="3" fontId="2" fillId="6" borderId="9" xfId="0" applyNumberFormat="1" applyFont="1" applyFill="1" applyBorder="1" applyAlignment="1" applyProtection="1">
      <alignment horizontal="center" vertical="center" shrinkToFit="1"/>
    </xf>
    <xf numFmtId="3" fontId="2" fillId="6" borderId="11" xfId="0" applyNumberFormat="1" applyFont="1" applyFill="1" applyBorder="1" applyAlignment="1" applyProtection="1">
      <alignment horizontal="center" vertical="center" shrinkToFit="1"/>
    </xf>
    <xf numFmtId="165" fontId="2" fillId="3" borderId="12" xfId="0" applyNumberFormat="1" applyFont="1" applyFill="1" applyBorder="1" applyAlignment="1" applyProtection="1">
      <alignment horizontal="right" vertical="center" shrinkToFit="1"/>
    </xf>
    <xf numFmtId="165" fontId="2" fillId="3" borderId="13" xfId="0" applyNumberFormat="1" applyFont="1" applyFill="1" applyBorder="1" applyAlignment="1" applyProtection="1">
      <alignment horizontal="right" vertical="center" shrinkToFit="1"/>
    </xf>
    <xf numFmtId="0" fontId="9" fillId="2" borderId="0" xfId="0" applyFont="1" applyFill="1" applyBorder="1" applyProtection="1"/>
    <xf numFmtId="0" fontId="3" fillId="7" borderId="14" xfId="0" applyFont="1" applyFill="1" applyBorder="1" applyAlignment="1" applyProtection="1">
      <alignment horizontal="left" vertical="center" wrapText="1"/>
    </xf>
    <xf numFmtId="0" fontId="2" fillId="7" borderId="8" xfId="0" applyFont="1" applyFill="1" applyBorder="1" applyAlignment="1" applyProtection="1">
      <alignment horizontal="center" vertical="center"/>
    </xf>
    <xf numFmtId="3" fontId="2" fillId="7" borderId="9" xfId="0" applyNumberFormat="1" applyFont="1" applyFill="1" applyBorder="1" applyAlignment="1" applyProtection="1">
      <alignment horizontal="center" vertical="center"/>
    </xf>
    <xf numFmtId="165" fontId="2" fillId="7" borderId="9" xfId="0" applyNumberFormat="1" applyFont="1" applyFill="1" applyBorder="1" applyAlignment="1" applyProtection="1">
      <alignment horizontal="right" vertical="center"/>
    </xf>
    <xf numFmtId="3" fontId="2" fillId="7" borderId="9" xfId="0" applyNumberFormat="1" applyFont="1" applyFill="1" applyBorder="1" applyAlignment="1" applyProtection="1">
      <alignment horizontal="center" vertical="center" shrinkToFit="1"/>
    </xf>
    <xf numFmtId="3" fontId="2" fillId="7" borderId="10" xfId="0" applyNumberFormat="1" applyFont="1" applyFill="1" applyBorder="1" applyAlignment="1" applyProtection="1">
      <alignment horizontal="center" vertical="center" shrinkToFit="1"/>
    </xf>
    <xf numFmtId="165" fontId="2" fillId="7" borderId="10" xfId="0" applyNumberFormat="1" applyFont="1" applyFill="1" applyBorder="1" applyAlignment="1" applyProtection="1">
      <alignment horizontal="center" vertical="center" shrinkToFit="1"/>
    </xf>
    <xf numFmtId="3" fontId="2" fillId="7" borderId="11" xfId="0" applyNumberFormat="1" applyFont="1" applyFill="1" applyBorder="1" applyAlignment="1" applyProtection="1">
      <alignment horizontal="center" vertical="center" shrinkToFit="1"/>
    </xf>
    <xf numFmtId="165" fontId="2" fillId="7" borderId="9" xfId="0" applyNumberFormat="1" applyFont="1" applyFill="1" applyBorder="1" applyAlignment="1" applyProtection="1">
      <alignment horizontal="right" vertical="center" shrinkToFit="1"/>
    </xf>
    <xf numFmtId="165" fontId="2" fillId="7" borderId="12" xfId="0" applyNumberFormat="1" applyFont="1" applyFill="1" applyBorder="1" applyAlignment="1" applyProtection="1">
      <alignment horizontal="right" vertical="center" shrinkToFit="1"/>
    </xf>
    <xf numFmtId="165" fontId="2" fillId="7" borderId="13" xfId="0" applyNumberFormat="1" applyFont="1" applyFill="1" applyBorder="1" applyAlignment="1" applyProtection="1">
      <alignment horizontal="right" vertical="center" shrinkToFit="1"/>
    </xf>
    <xf numFmtId="165" fontId="2" fillId="3" borderId="16" xfId="0" applyNumberFormat="1" applyFont="1" applyFill="1" applyBorder="1" applyAlignment="1" applyProtection="1">
      <alignment horizontal="right" vertical="center" shrinkToFit="1"/>
    </xf>
    <xf numFmtId="165" fontId="2" fillId="6" borderId="9" xfId="0" applyNumberFormat="1" applyFont="1" applyFill="1" applyBorder="1" applyAlignment="1" applyProtection="1">
      <alignment horizontal="right" vertical="center" shrinkToFit="1"/>
    </xf>
    <xf numFmtId="165" fontId="2" fillId="3" borderId="17" xfId="0" applyNumberFormat="1" applyFont="1" applyFill="1" applyBorder="1" applyAlignment="1" applyProtection="1">
      <alignment horizontal="right" vertical="center" shrinkToFit="1"/>
    </xf>
    <xf numFmtId="165" fontId="2" fillId="3" borderId="18" xfId="0" applyNumberFormat="1" applyFont="1" applyFill="1" applyBorder="1" applyAlignment="1" applyProtection="1">
      <alignment horizontal="right" vertical="center" shrinkToFit="1"/>
    </xf>
    <xf numFmtId="3" fontId="2" fillId="5" borderId="15" xfId="0" applyNumberFormat="1" applyFont="1" applyFill="1" applyBorder="1" applyAlignment="1" applyProtection="1">
      <alignment horizontal="center" vertical="center" shrinkToFit="1"/>
      <protection locked="0"/>
    </xf>
    <xf numFmtId="3" fontId="2" fillId="5" borderId="16" xfId="0" applyNumberFormat="1" applyFont="1" applyFill="1" applyBorder="1" applyAlignment="1" applyProtection="1">
      <alignment horizontal="center" vertical="center" shrinkToFit="1"/>
      <protection locked="0"/>
    </xf>
    <xf numFmtId="165" fontId="2" fillId="5" borderId="16" xfId="0" applyNumberFormat="1" applyFont="1" applyFill="1" applyBorder="1" applyAlignment="1" applyProtection="1">
      <alignment horizontal="center" vertical="center" shrinkToFit="1"/>
      <protection locked="0"/>
    </xf>
    <xf numFmtId="0" fontId="7" fillId="4" borderId="14" xfId="0" applyFont="1" applyFill="1" applyBorder="1" applyAlignment="1" applyProtection="1">
      <alignment vertical="top" wrapText="1"/>
    </xf>
    <xf numFmtId="0" fontId="8" fillId="4" borderId="20" xfId="0" applyFont="1" applyFill="1" applyBorder="1" applyAlignment="1" applyProtection="1">
      <alignment horizontal="center" vertical="center"/>
    </xf>
    <xf numFmtId="0" fontId="8" fillId="7" borderId="0" xfId="0" applyFont="1" applyFill="1" applyBorder="1" applyAlignment="1" applyProtection="1">
      <alignment wrapText="1"/>
    </xf>
    <xf numFmtId="0" fontId="7" fillId="4" borderId="0" xfId="0" applyFont="1" applyFill="1" applyBorder="1" applyAlignment="1" applyProtection="1">
      <alignment horizontal="center" vertical="center"/>
    </xf>
    <xf numFmtId="165" fontId="7" fillId="4" borderId="0" xfId="0" applyNumberFormat="1" applyFont="1" applyFill="1" applyBorder="1" applyAlignment="1" applyProtection="1">
      <alignment horizontal="right" vertical="center"/>
    </xf>
    <xf numFmtId="3" fontId="7" fillId="4" borderId="0" xfId="0" applyNumberFormat="1" applyFont="1" applyFill="1" applyBorder="1" applyAlignment="1" applyProtection="1">
      <alignment horizontal="center" vertical="center" shrinkToFit="1"/>
    </xf>
    <xf numFmtId="3" fontId="7" fillId="4" borderId="21" xfId="0" applyNumberFormat="1" applyFont="1" applyFill="1" applyBorder="1" applyAlignment="1" applyProtection="1">
      <alignment horizontal="center" vertical="center" shrinkToFit="1"/>
    </xf>
    <xf numFmtId="165" fontId="7" fillId="4" borderId="0" xfId="0" applyNumberFormat="1" applyFont="1" applyFill="1" applyBorder="1" applyAlignment="1" applyProtection="1">
      <alignment horizontal="center" vertical="center" shrinkToFit="1"/>
    </xf>
    <xf numFmtId="165" fontId="7" fillId="4" borderId="0" xfId="0" applyNumberFormat="1" applyFont="1" applyFill="1" applyBorder="1" applyAlignment="1" applyProtection="1">
      <alignment horizontal="right" vertical="center" shrinkToFit="1"/>
    </xf>
    <xf numFmtId="3" fontId="7" fillId="4" borderId="22" xfId="0" applyNumberFormat="1" applyFont="1" applyFill="1" applyBorder="1" applyAlignment="1" applyProtection="1">
      <alignment horizontal="center" vertical="center" shrinkToFit="1"/>
    </xf>
    <xf numFmtId="165" fontId="7" fillId="4" borderId="23" xfId="0" applyNumberFormat="1" applyFont="1" applyFill="1" applyBorder="1" applyAlignment="1" applyProtection="1">
      <alignment horizontal="right" vertical="center" shrinkToFit="1"/>
    </xf>
    <xf numFmtId="3" fontId="7" fillId="4" borderId="23" xfId="0" applyNumberFormat="1" applyFont="1" applyFill="1" applyBorder="1" applyAlignment="1" applyProtection="1">
      <alignment horizontal="right" vertical="center" shrinkToFit="1"/>
    </xf>
    <xf numFmtId="165" fontId="7" fillId="4" borderId="24" xfId="0" applyNumberFormat="1" applyFont="1" applyFill="1" applyBorder="1" applyAlignment="1" applyProtection="1">
      <alignment horizontal="right" vertical="center" shrinkToFit="1"/>
    </xf>
    <xf numFmtId="0" fontId="2" fillId="2" borderId="25" xfId="0" applyFont="1" applyFill="1" applyBorder="1" applyAlignment="1" applyProtection="1">
      <alignment horizontal="center" vertical="center"/>
    </xf>
    <xf numFmtId="3" fontId="2" fillId="8" borderId="15" xfId="0" applyNumberFormat="1" applyFont="1" applyFill="1" applyBorder="1" applyAlignment="1" applyProtection="1">
      <alignment vertical="center" wrapText="1"/>
    </xf>
    <xf numFmtId="3" fontId="2" fillId="0" borderId="26" xfId="0" applyNumberFormat="1" applyFont="1" applyFill="1" applyBorder="1" applyAlignment="1" applyProtection="1">
      <alignment horizontal="center" vertical="center"/>
    </xf>
    <xf numFmtId="165" fontId="2" fillId="3" borderId="26" xfId="0" applyNumberFormat="1" applyFont="1" applyFill="1" applyBorder="1" applyAlignment="1" applyProtection="1">
      <alignment horizontal="right" vertical="center"/>
    </xf>
    <xf numFmtId="3" fontId="2" fillId="3" borderId="26" xfId="0" applyNumberFormat="1" applyFont="1" applyFill="1" applyBorder="1" applyAlignment="1" applyProtection="1">
      <alignment horizontal="center" vertical="center" shrinkToFit="1"/>
    </xf>
    <xf numFmtId="3" fontId="2" fillId="5" borderId="26" xfId="0" applyNumberFormat="1" applyFont="1" applyFill="1" applyBorder="1" applyAlignment="1" applyProtection="1">
      <alignment horizontal="center" vertical="center" shrinkToFit="1"/>
      <protection locked="0"/>
    </xf>
    <xf numFmtId="3" fontId="2" fillId="6" borderId="16" xfId="0" applyNumberFormat="1" applyFont="1" applyFill="1" applyBorder="1" applyAlignment="1" applyProtection="1">
      <alignment horizontal="center" vertical="center" shrinkToFit="1"/>
    </xf>
    <xf numFmtId="3" fontId="2" fillId="6" borderId="26" xfId="0" applyNumberFormat="1" applyFont="1" applyFill="1" applyBorder="1" applyAlignment="1" applyProtection="1">
      <alignment horizontal="center" vertical="center" shrinkToFit="1"/>
    </xf>
    <xf numFmtId="165" fontId="2" fillId="3" borderId="27" xfId="0" applyNumberFormat="1" applyFont="1" applyFill="1" applyBorder="1" applyAlignment="1" applyProtection="1">
      <alignment horizontal="right" vertical="center" shrinkToFit="1"/>
    </xf>
    <xf numFmtId="3" fontId="2" fillId="6" borderId="15" xfId="0" applyNumberFormat="1" applyFont="1" applyFill="1" applyBorder="1" applyAlignment="1" applyProtection="1">
      <alignment horizontal="center" vertical="center" shrinkToFit="1"/>
    </xf>
    <xf numFmtId="3" fontId="2" fillId="6" borderId="19" xfId="0" applyNumberFormat="1" applyFont="1" applyFill="1" applyBorder="1" applyAlignment="1" applyProtection="1">
      <alignment horizontal="center" vertical="center" shrinkToFit="1"/>
    </xf>
    <xf numFmtId="3" fontId="2" fillId="0" borderId="15" xfId="0" applyNumberFormat="1" applyFont="1" applyFill="1" applyBorder="1" applyAlignment="1" applyProtection="1">
      <alignment horizontal="center" vertical="center"/>
    </xf>
    <xf numFmtId="165" fontId="2" fillId="3" borderId="15" xfId="0" applyNumberFormat="1" applyFont="1" applyFill="1" applyBorder="1" applyAlignment="1" applyProtection="1">
      <alignment horizontal="right" vertical="center"/>
    </xf>
    <xf numFmtId="3" fontId="2" fillId="3" borderId="15" xfId="0" applyNumberFormat="1" applyFont="1" applyFill="1" applyBorder="1" applyAlignment="1" applyProtection="1">
      <alignment horizontal="center" vertical="center" shrinkToFit="1"/>
    </xf>
    <xf numFmtId="165" fontId="2" fillId="6" borderId="15" xfId="0" applyNumberFormat="1" applyFont="1" applyFill="1" applyBorder="1" applyAlignment="1" applyProtection="1">
      <alignment horizontal="right" vertical="center" shrinkToFit="1"/>
    </xf>
    <xf numFmtId="0" fontId="2" fillId="7" borderId="25" xfId="0" applyFont="1" applyFill="1" applyBorder="1" applyAlignment="1" applyProtection="1">
      <alignment horizontal="center" vertical="center"/>
    </xf>
    <xf numFmtId="3" fontId="2" fillId="7" borderId="15" xfId="0" applyNumberFormat="1" applyFont="1" applyFill="1" applyBorder="1" applyAlignment="1" applyProtection="1">
      <alignment vertical="center" wrapText="1"/>
    </xf>
    <xf numFmtId="3" fontId="2" fillId="7" borderId="15" xfId="0" applyNumberFormat="1" applyFont="1" applyFill="1" applyBorder="1" applyAlignment="1" applyProtection="1">
      <alignment horizontal="center" vertical="center"/>
    </xf>
    <xf numFmtId="165" fontId="2" fillId="7" borderId="15" xfId="0" applyNumberFormat="1" applyFont="1" applyFill="1" applyBorder="1" applyAlignment="1" applyProtection="1">
      <alignment horizontal="right" vertical="center"/>
    </xf>
    <xf numFmtId="3" fontId="2" fillId="7" borderId="15" xfId="0" applyNumberFormat="1" applyFont="1" applyFill="1" applyBorder="1" applyAlignment="1" applyProtection="1">
      <alignment horizontal="center" vertical="center" shrinkToFit="1"/>
    </xf>
    <xf numFmtId="165" fontId="2" fillId="7" borderId="16" xfId="0" applyNumberFormat="1" applyFont="1" applyFill="1" applyBorder="1" applyAlignment="1" applyProtection="1">
      <alignment horizontal="right" vertical="center" shrinkToFit="1"/>
    </xf>
    <xf numFmtId="3" fontId="2" fillId="7" borderId="19" xfId="0" applyNumberFormat="1" applyFont="1" applyFill="1" applyBorder="1" applyAlignment="1" applyProtection="1">
      <alignment horizontal="center" vertical="center" shrinkToFit="1"/>
    </xf>
    <xf numFmtId="165" fontId="2" fillId="7" borderId="15" xfId="0" applyNumberFormat="1" applyFont="1" applyFill="1" applyBorder="1" applyAlignment="1" applyProtection="1">
      <alignment horizontal="right" vertical="center" shrinkToFit="1"/>
    </xf>
    <xf numFmtId="165" fontId="2" fillId="7" borderId="18" xfId="0" applyNumberFormat="1" applyFont="1" applyFill="1" applyBorder="1" applyAlignment="1" applyProtection="1">
      <alignment horizontal="right" vertical="center" shrinkToFit="1"/>
    </xf>
    <xf numFmtId="165" fontId="2" fillId="3" borderId="9" xfId="0" applyNumberFormat="1" applyFont="1" applyFill="1" applyBorder="1" applyAlignment="1" applyProtection="1">
      <alignment horizontal="right" vertical="center" shrinkToFit="1"/>
    </xf>
    <xf numFmtId="165" fontId="2" fillId="3" borderId="28" xfId="0" applyNumberFormat="1" applyFont="1" applyFill="1" applyBorder="1" applyAlignment="1" applyProtection="1">
      <alignment horizontal="right" vertical="center" shrinkToFit="1"/>
    </xf>
    <xf numFmtId="0" fontId="2" fillId="7" borderId="9" xfId="0" applyFont="1" applyFill="1" applyBorder="1" applyAlignment="1" applyProtection="1">
      <alignment vertical="center" wrapText="1"/>
    </xf>
    <xf numFmtId="165" fontId="2" fillId="7" borderId="28" xfId="0" applyNumberFormat="1" applyFont="1" applyFill="1" applyBorder="1" applyAlignment="1" applyProtection="1">
      <alignment horizontal="right" vertical="center" shrinkToFit="1"/>
    </xf>
    <xf numFmtId="165" fontId="2" fillId="7" borderId="29" xfId="0" applyNumberFormat="1" applyFont="1" applyFill="1" applyBorder="1" applyAlignment="1" applyProtection="1">
      <alignment horizontal="right" vertical="center" shrinkToFit="1"/>
    </xf>
    <xf numFmtId="0" fontId="2" fillId="8" borderId="8" xfId="0" applyFont="1" applyFill="1" applyBorder="1" applyAlignment="1" applyProtection="1">
      <alignment horizontal="center" vertical="center"/>
    </xf>
    <xf numFmtId="3" fontId="2" fillId="8" borderId="9" xfId="0" applyNumberFormat="1" applyFont="1" applyFill="1" applyBorder="1" applyAlignment="1" applyProtection="1">
      <alignment horizontal="center" vertical="center"/>
    </xf>
    <xf numFmtId="0" fontId="9" fillId="8" borderId="0" xfId="0" applyFont="1" applyFill="1" applyBorder="1" applyProtection="1"/>
    <xf numFmtId="0" fontId="2" fillId="8" borderId="0" xfId="0" applyFont="1" applyFill="1" applyBorder="1" applyProtection="1"/>
    <xf numFmtId="3" fontId="2" fillId="7" borderId="0" xfId="0" applyNumberFormat="1" applyFont="1" applyFill="1" applyBorder="1" applyAlignment="1" applyProtection="1">
      <alignment horizontal="center" vertical="center" shrinkToFit="1"/>
    </xf>
    <xf numFmtId="165" fontId="2" fillId="7" borderId="24" xfId="0" applyNumberFormat="1" applyFont="1" applyFill="1" applyBorder="1" applyAlignment="1" applyProtection="1">
      <alignment horizontal="right" vertical="center" shrinkToFit="1"/>
    </xf>
    <xf numFmtId="0" fontId="3" fillId="2" borderId="0" xfId="0" applyFont="1" applyFill="1" applyBorder="1" applyAlignment="1" applyProtection="1">
      <alignment vertical="center"/>
    </xf>
    <xf numFmtId="0" fontId="3" fillId="2" borderId="0" xfId="0" applyFont="1" applyFill="1" applyBorder="1" applyAlignment="1" applyProtection="1">
      <alignment horizontal="center" vertical="center"/>
    </xf>
    <xf numFmtId="3" fontId="3" fillId="2" borderId="0" xfId="0" applyNumberFormat="1" applyFont="1" applyFill="1" applyBorder="1" applyAlignment="1" applyProtection="1">
      <alignment wrapText="1"/>
    </xf>
    <xf numFmtId="3" fontId="3" fillId="2" borderId="0" xfId="0" applyNumberFormat="1" applyFont="1" applyFill="1" applyBorder="1" applyAlignment="1" applyProtection="1">
      <alignment horizontal="center" vertical="center"/>
    </xf>
    <xf numFmtId="3" fontId="3" fillId="2" borderId="0" xfId="0" applyNumberFormat="1" applyFont="1" applyFill="1" applyBorder="1" applyAlignment="1" applyProtection="1">
      <alignment horizontal="right" vertical="center"/>
    </xf>
    <xf numFmtId="1" fontId="3" fillId="2" borderId="0" xfId="0" applyNumberFormat="1" applyFont="1" applyFill="1" applyBorder="1" applyAlignment="1" applyProtection="1">
      <alignment horizontal="center" vertical="center" wrapText="1" shrinkToFit="1"/>
    </xf>
    <xf numFmtId="3" fontId="3" fillId="2" borderId="0" xfId="0" applyNumberFormat="1" applyFont="1" applyFill="1" applyBorder="1" applyAlignment="1" applyProtection="1">
      <alignment horizontal="center" vertical="center" shrinkToFit="1"/>
    </xf>
    <xf numFmtId="165" fontId="3" fillId="2" borderId="0" xfId="0" applyNumberFormat="1" applyFont="1" applyFill="1" applyBorder="1" applyAlignment="1" applyProtection="1">
      <alignment horizontal="center" vertical="center" shrinkToFit="1"/>
    </xf>
    <xf numFmtId="165" fontId="3" fillId="2" borderId="0" xfId="0" applyNumberFormat="1" applyFont="1" applyFill="1" applyBorder="1" applyAlignment="1" applyProtection="1">
      <alignment horizontal="right" vertical="center" shrinkToFit="1"/>
    </xf>
    <xf numFmtId="164" fontId="3" fillId="2" borderId="0" xfId="0" applyNumberFormat="1" applyFont="1" applyFill="1" applyBorder="1" applyAlignment="1" applyProtection="1">
      <alignment horizontal="right" vertical="center"/>
    </xf>
    <xf numFmtId="0" fontId="3" fillId="2" borderId="0" xfId="0" applyFont="1" applyFill="1" applyBorder="1" applyProtection="1"/>
    <xf numFmtId="0" fontId="3" fillId="8" borderId="31" xfId="0" applyFont="1" applyFill="1" applyBorder="1" applyAlignment="1" applyProtection="1">
      <alignment vertical="center"/>
    </xf>
    <xf numFmtId="0" fontId="3" fillId="2" borderId="32" xfId="0" applyFont="1" applyFill="1" applyBorder="1" applyAlignment="1" applyProtection="1">
      <alignment horizontal="center" vertical="center"/>
    </xf>
    <xf numFmtId="3" fontId="3" fillId="2" borderId="32" xfId="0" applyNumberFormat="1" applyFont="1" applyFill="1" applyBorder="1" applyAlignment="1" applyProtection="1">
      <alignment vertical="center" wrapText="1"/>
    </xf>
    <xf numFmtId="3" fontId="3" fillId="2" borderId="33" xfId="0" applyNumberFormat="1" applyFont="1" applyFill="1" applyBorder="1" applyAlignment="1" applyProtection="1">
      <alignment horizontal="center" vertical="center"/>
    </xf>
    <xf numFmtId="1" fontId="3" fillId="2" borderId="0" xfId="0" applyNumberFormat="1" applyFont="1" applyFill="1" applyBorder="1" applyAlignment="1" applyProtection="1">
      <alignment horizontal="center" vertical="center"/>
    </xf>
    <xf numFmtId="1" fontId="3" fillId="2" borderId="0" xfId="0" applyNumberFormat="1" applyFont="1" applyFill="1" applyBorder="1" applyAlignment="1" applyProtection="1">
      <alignment horizontal="center" vertical="center" wrapText="1"/>
    </xf>
    <xf numFmtId="165" fontId="3" fillId="2" borderId="0" xfId="0" applyNumberFormat="1" applyFont="1" applyFill="1" applyBorder="1" applyAlignment="1" applyProtection="1">
      <alignment horizontal="center" vertical="center" wrapText="1"/>
    </xf>
    <xf numFmtId="0" fontId="3" fillId="8" borderId="36" xfId="0" applyFont="1" applyFill="1" applyBorder="1" applyAlignment="1" applyProtection="1">
      <alignment vertical="top"/>
    </xf>
    <xf numFmtId="0" fontId="2" fillId="2" borderId="19" xfId="0" applyFont="1" applyFill="1" applyBorder="1" applyAlignment="1" applyProtection="1">
      <alignment horizontal="center"/>
    </xf>
    <xf numFmtId="166" fontId="2" fillId="2" borderId="0" xfId="0" applyNumberFormat="1" applyFont="1" applyFill="1" applyBorder="1" applyAlignment="1" applyProtection="1">
      <alignment horizontal="center"/>
    </xf>
    <xf numFmtId="166" fontId="2" fillId="2" borderId="0" xfId="0" applyNumberFormat="1" applyFont="1" applyFill="1" applyBorder="1" applyAlignment="1" applyProtection="1">
      <alignment horizontal="right"/>
    </xf>
    <xf numFmtId="0" fontId="3" fillId="8" borderId="38" xfId="0" applyFont="1" applyFill="1" applyBorder="1" applyAlignment="1" applyProtection="1">
      <alignment vertical="top"/>
    </xf>
    <xf numFmtId="0" fontId="2" fillId="2" borderId="39" xfId="0" applyFont="1" applyFill="1" applyBorder="1" applyAlignment="1" applyProtection="1">
      <alignment horizontal="center"/>
    </xf>
    <xf numFmtId="0" fontId="10" fillId="8" borderId="0" xfId="0" applyFont="1" applyFill="1" applyBorder="1" applyAlignment="1" applyProtection="1">
      <alignment horizontal="left"/>
    </xf>
    <xf numFmtId="0" fontId="3" fillId="8" borderId="0" xfId="0" applyFont="1" applyFill="1" applyBorder="1" applyAlignment="1" applyProtection="1">
      <alignment vertical="top"/>
    </xf>
    <xf numFmtId="164" fontId="3" fillId="2" borderId="0" xfId="0" applyNumberFormat="1" applyFont="1" applyFill="1" applyBorder="1" applyAlignment="1" applyProtection="1">
      <alignment horizontal="center"/>
    </xf>
    <xf numFmtId="0" fontId="3" fillId="2" borderId="0" xfId="0" applyFont="1" applyFill="1" applyBorder="1" applyAlignment="1" applyProtection="1">
      <alignment horizontal="right"/>
    </xf>
    <xf numFmtId="165" fontId="3" fillId="2" borderId="0" xfId="0" applyNumberFormat="1" applyFont="1" applyFill="1" applyBorder="1" applyAlignment="1" applyProtection="1">
      <alignment horizontal="right"/>
    </xf>
    <xf numFmtId="0" fontId="2" fillId="8" borderId="0" xfId="0" applyFont="1" applyFill="1" applyBorder="1" applyAlignment="1" applyProtection="1">
      <alignment vertical="top"/>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wrapText="1"/>
    </xf>
    <xf numFmtId="0" fontId="2" fillId="2" borderId="0" xfId="0" applyFont="1" applyFill="1" applyBorder="1" applyAlignment="1" applyProtection="1">
      <alignment horizontal="right" vertical="center"/>
    </xf>
    <xf numFmtId="1" fontId="2" fillId="2" borderId="0" xfId="0" applyNumberFormat="1" applyFont="1" applyFill="1" applyBorder="1" applyAlignment="1" applyProtection="1">
      <alignment horizontal="center" vertical="center"/>
    </xf>
    <xf numFmtId="164" fontId="2" fillId="2" borderId="0" xfId="0" applyNumberFormat="1" applyFont="1" applyFill="1" applyBorder="1" applyAlignment="1" applyProtection="1">
      <alignment horizontal="center" vertical="center"/>
    </xf>
    <xf numFmtId="165" fontId="3" fillId="2" borderId="0" xfId="0" applyNumberFormat="1" applyFont="1" applyFill="1" applyBorder="1" applyAlignment="1" applyProtection="1">
      <alignment horizontal="center" vertical="center"/>
    </xf>
    <xf numFmtId="1" fontId="3" fillId="2" borderId="0" xfId="0" applyNumberFormat="1" applyFont="1" applyFill="1" applyBorder="1" applyAlignment="1" applyProtection="1">
      <alignment horizontal="right" vertical="center"/>
    </xf>
    <xf numFmtId="164" fontId="3" fillId="2" borderId="0" xfId="0" applyNumberFormat="1" applyFont="1" applyFill="1" applyBorder="1" applyAlignment="1" applyProtection="1">
      <alignment horizontal="center" vertical="center"/>
    </xf>
    <xf numFmtId="2" fontId="3" fillId="2" borderId="0" xfId="0" applyNumberFormat="1" applyFont="1" applyFill="1" applyBorder="1" applyAlignment="1" applyProtection="1">
      <alignment horizontal="center" vertical="center"/>
    </xf>
    <xf numFmtId="165" fontId="3" fillId="2" borderId="0" xfId="0" applyNumberFormat="1" applyFont="1" applyFill="1" applyBorder="1" applyAlignment="1" applyProtection="1">
      <alignment horizontal="right" vertical="center"/>
    </xf>
    <xf numFmtId="2" fontId="3" fillId="2" borderId="0" xfId="0" applyNumberFormat="1" applyFont="1" applyFill="1" applyBorder="1" applyAlignment="1" applyProtection="1">
      <alignment horizontal="right" vertical="center"/>
    </xf>
    <xf numFmtId="0" fontId="11" fillId="8" borderId="0" xfId="0" applyFont="1" applyFill="1" applyProtection="1"/>
    <xf numFmtId="165" fontId="2" fillId="2" borderId="0" xfId="0" applyNumberFormat="1" applyFont="1" applyFill="1" applyBorder="1" applyAlignment="1" applyProtection="1">
      <alignment horizontal="center" vertical="center"/>
    </xf>
    <xf numFmtId="1" fontId="2" fillId="2" borderId="0" xfId="0" applyNumberFormat="1" applyFont="1" applyFill="1" applyBorder="1" applyAlignment="1" applyProtection="1">
      <alignment horizontal="right" vertical="center"/>
    </xf>
    <xf numFmtId="2" fontId="2" fillId="2" borderId="0" xfId="0" applyNumberFormat="1" applyFont="1" applyFill="1" applyBorder="1" applyAlignment="1" applyProtection="1">
      <alignment horizontal="center" vertical="center"/>
    </xf>
    <xf numFmtId="165" fontId="2" fillId="2" borderId="0" xfId="0" applyNumberFormat="1" applyFont="1" applyFill="1" applyBorder="1" applyAlignment="1" applyProtection="1">
      <alignment horizontal="right" vertical="center"/>
    </xf>
    <xf numFmtId="2" fontId="2" fillId="2" borderId="0" xfId="0" applyNumberFormat="1" applyFont="1" applyFill="1" applyBorder="1" applyAlignment="1" applyProtection="1">
      <alignment horizontal="right" vertical="center"/>
    </xf>
    <xf numFmtId="0" fontId="12" fillId="0" borderId="0" xfId="0" applyFont="1" applyAlignment="1" applyProtection="1">
      <alignment vertical="center"/>
    </xf>
    <xf numFmtId="0" fontId="2" fillId="2" borderId="10" xfId="0" applyFont="1" applyFill="1" applyBorder="1" applyAlignment="1" applyProtection="1">
      <alignment horizontal="center" vertical="center"/>
    </xf>
    <xf numFmtId="0" fontId="8" fillId="4" borderId="0" xfId="0" applyFont="1" applyFill="1" applyBorder="1" applyAlignment="1" applyProtection="1">
      <alignment horizontal="center" vertical="center"/>
    </xf>
    <xf numFmtId="0" fontId="2" fillId="2" borderId="16" xfId="0" applyFont="1" applyFill="1" applyBorder="1" applyAlignment="1" applyProtection="1">
      <alignment horizontal="center" vertical="center"/>
    </xf>
    <xf numFmtId="0" fontId="2" fillId="7" borderId="16" xfId="0" applyFont="1" applyFill="1" applyBorder="1" applyAlignment="1" applyProtection="1">
      <alignment horizontal="center" vertical="center"/>
    </xf>
    <xf numFmtId="0" fontId="2" fillId="0" borderId="10" xfId="0" applyFont="1" applyFill="1" applyBorder="1" applyAlignment="1" applyProtection="1">
      <alignment horizontal="center" vertical="center"/>
    </xf>
    <xf numFmtId="0" fontId="2" fillId="7" borderId="10" xfId="0" applyFont="1" applyFill="1" applyBorder="1" applyAlignment="1" applyProtection="1">
      <alignment horizontal="center" vertical="center"/>
    </xf>
    <xf numFmtId="0" fontId="2" fillId="8" borderId="10" xfId="0" applyFont="1" applyFill="1" applyBorder="1" applyAlignment="1" applyProtection="1">
      <alignment horizontal="center" vertical="center"/>
    </xf>
    <xf numFmtId="164" fontId="3" fillId="11" borderId="34" xfId="0" applyNumberFormat="1" applyFont="1" applyFill="1" applyBorder="1" applyAlignment="1" applyProtection="1">
      <alignment horizontal="center" vertical="center"/>
    </xf>
    <xf numFmtId="0" fontId="3" fillId="11" borderId="35" xfId="0" applyFont="1" applyFill="1" applyBorder="1" applyAlignment="1" applyProtection="1">
      <alignment horizontal="center"/>
    </xf>
    <xf numFmtId="0" fontId="3" fillId="11" borderId="35" xfId="0" applyFont="1" applyFill="1" applyBorder="1" applyAlignment="1" applyProtection="1">
      <alignment horizontal="right" vertical="center"/>
    </xf>
    <xf numFmtId="165" fontId="3" fillId="11" borderId="35" xfId="0" applyNumberFormat="1" applyFont="1" applyFill="1" applyBorder="1" applyAlignment="1" applyProtection="1">
      <alignment horizontal="right" vertical="center"/>
    </xf>
    <xf numFmtId="165" fontId="3" fillId="11" borderId="3" xfId="0" applyNumberFormat="1" applyFont="1" applyFill="1" applyBorder="1" applyAlignment="1" applyProtection="1">
      <alignment horizontal="right" vertical="center"/>
    </xf>
    <xf numFmtId="164" fontId="3" fillId="8" borderId="34" xfId="0" applyNumberFormat="1" applyFont="1" applyFill="1" applyBorder="1" applyAlignment="1" applyProtection="1">
      <alignment horizontal="center" vertical="center"/>
    </xf>
    <xf numFmtId="0" fontId="3" fillId="8" borderId="35" xfId="0" applyFont="1" applyFill="1" applyBorder="1" applyAlignment="1" applyProtection="1">
      <alignment horizontal="center"/>
    </xf>
    <xf numFmtId="0" fontId="3" fillId="8" borderId="35" xfId="0" applyFont="1" applyFill="1" applyBorder="1" applyAlignment="1" applyProtection="1">
      <alignment horizontal="right" vertical="center"/>
    </xf>
    <xf numFmtId="165" fontId="3" fillId="8" borderId="35" xfId="0" applyNumberFormat="1" applyFont="1" applyFill="1" applyBorder="1" applyAlignment="1" applyProtection="1">
      <alignment horizontal="right" vertical="center"/>
    </xf>
    <xf numFmtId="165" fontId="3" fillId="8" borderId="3" xfId="0" applyNumberFormat="1" applyFont="1" applyFill="1" applyBorder="1" applyAlignment="1" applyProtection="1">
      <alignment horizontal="right" vertical="center"/>
    </xf>
    <xf numFmtId="164" fontId="3" fillId="10" borderId="34" xfId="0" applyNumberFormat="1" applyFont="1" applyFill="1" applyBorder="1" applyAlignment="1" applyProtection="1">
      <alignment horizontal="center" vertical="center"/>
    </xf>
    <xf numFmtId="0" fontId="3" fillId="10" borderId="35" xfId="0" applyFont="1" applyFill="1" applyBorder="1" applyAlignment="1" applyProtection="1">
      <alignment horizontal="center"/>
    </xf>
    <xf numFmtId="0" fontId="3" fillId="10" borderId="35" xfId="0" applyFont="1" applyFill="1" applyBorder="1" applyAlignment="1" applyProtection="1">
      <alignment horizontal="right" vertical="center"/>
    </xf>
    <xf numFmtId="165" fontId="3" fillId="10" borderId="35" xfId="0" applyNumberFormat="1" applyFont="1" applyFill="1" applyBorder="1" applyAlignment="1" applyProtection="1">
      <alignment horizontal="right" vertical="center"/>
    </xf>
    <xf numFmtId="165" fontId="3" fillId="10" borderId="3" xfId="0" applyNumberFormat="1" applyFont="1" applyFill="1" applyBorder="1" applyAlignment="1" applyProtection="1">
      <alignment horizontal="right" vertical="center"/>
    </xf>
    <xf numFmtId="164" fontId="3" fillId="12" borderId="34" xfId="0" applyNumberFormat="1" applyFont="1" applyFill="1" applyBorder="1" applyAlignment="1" applyProtection="1">
      <alignment horizontal="center" vertical="center"/>
    </xf>
    <xf numFmtId="0" fontId="3" fillId="12" borderId="35" xfId="0" applyFont="1" applyFill="1" applyBorder="1" applyAlignment="1" applyProtection="1">
      <alignment horizontal="center"/>
    </xf>
    <xf numFmtId="0" fontId="3" fillId="12" borderId="35" xfId="0" applyFont="1" applyFill="1" applyBorder="1" applyAlignment="1" applyProtection="1">
      <alignment horizontal="right" vertical="center"/>
    </xf>
    <xf numFmtId="165" fontId="3" fillId="12" borderId="35" xfId="0" applyNumberFormat="1" applyFont="1" applyFill="1" applyBorder="1" applyAlignment="1" applyProtection="1">
      <alignment horizontal="right" vertical="center"/>
    </xf>
    <xf numFmtId="165" fontId="3" fillId="12" borderId="3" xfId="0" applyNumberFormat="1" applyFont="1" applyFill="1" applyBorder="1" applyAlignment="1" applyProtection="1">
      <alignment horizontal="right" vertical="center"/>
    </xf>
    <xf numFmtId="164" fontId="3" fillId="9" borderId="34" xfId="0" applyNumberFormat="1" applyFont="1" applyFill="1" applyBorder="1" applyAlignment="1" applyProtection="1">
      <alignment horizontal="center" vertical="center"/>
    </xf>
    <xf numFmtId="0" fontId="3" fillId="9" borderId="35" xfId="0" applyFont="1" applyFill="1" applyBorder="1" applyAlignment="1" applyProtection="1">
      <alignment horizontal="center"/>
    </xf>
    <xf numFmtId="0" fontId="3" fillId="9" borderId="35" xfId="0" applyFont="1" applyFill="1" applyBorder="1" applyAlignment="1" applyProtection="1">
      <alignment horizontal="right" vertical="center"/>
    </xf>
    <xf numFmtId="165" fontId="3" fillId="9" borderId="35" xfId="0" applyNumberFormat="1" applyFont="1" applyFill="1" applyBorder="1" applyAlignment="1" applyProtection="1">
      <alignment horizontal="right" vertical="center"/>
    </xf>
    <xf numFmtId="165" fontId="3" fillId="9" borderId="3" xfId="0" applyNumberFormat="1" applyFont="1" applyFill="1" applyBorder="1" applyAlignment="1" applyProtection="1">
      <alignment horizontal="right" vertical="center"/>
    </xf>
    <xf numFmtId="0" fontId="3" fillId="0" borderId="14" xfId="0" applyFont="1" applyBorder="1" applyAlignment="1" applyProtection="1">
      <alignment horizontal="center" vertical="center" wrapText="1"/>
    </xf>
    <xf numFmtId="0" fontId="2" fillId="2" borderId="8"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3" fontId="2" fillId="0" borderId="15" xfId="0" applyNumberFormat="1" applyFont="1" applyFill="1" applyBorder="1" applyAlignment="1" applyProtection="1">
      <alignment vertical="center" wrapText="1"/>
    </xf>
    <xf numFmtId="0" fontId="0" fillId="7" borderId="14" xfId="0" applyFill="1" applyBorder="1" applyAlignment="1" applyProtection="1">
      <alignment horizontal="left" vertical="center" wrapText="1"/>
    </xf>
    <xf numFmtId="3" fontId="2" fillId="7" borderId="16" xfId="0" applyNumberFormat="1" applyFont="1" applyFill="1" applyBorder="1" applyAlignment="1" applyProtection="1">
      <alignment horizontal="center" vertical="center" shrinkToFit="1"/>
    </xf>
    <xf numFmtId="165" fontId="2" fillId="7" borderId="16" xfId="0" applyNumberFormat="1" applyFont="1" applyFill="1" applyBorder="1" applyAlignment="1" applyProtection="1">
      <alignment horizontal="center" vertical="center" shrinkToFit="1"/>
    </xf>
    <xf numFmtId="0" fontId="2" fillId="0" borderId="9" xfId="0" applyFont="1" applyFill="1" applyBorder="1" applyAlignment="1" applyProtection="1">
      <alignment vertical="center" wrapText="1"/>
    </xf>
    <xf numFmtId="0" fontId="2" fillId="8" borderId="9" xfId="0" applyFont="1" applyFill="1" applyBorder="1" applyAlignment="1" applyProtection="1">
      <alignment vertical="center" wrapText="1"/>
    </xf>
    <xf numFmtId="3" fontId="2" fillId="0" borderId="0" xfId="0" applyNumberFormat="1" applyFont="1" applyFill="1" applyBorder="1" applyAlignment="1" applyProtection="1">
      <alignment horizontal="center" vertical="center" shrinkToFit="1" readingOrder="1"/>
    </xf>
    <xf numFmtId="165" fontId="2" fillId="0" borderId="0" xfId="0" applyNumberFormat="1" applyFont="1" applyFill="1" applyBorder="1" applyAlignment="1" applyProtection="1">
      <alignment horizontal="center" vertical="center" shrinkToFit="1"/>
    </xf>
    <xf numFmtId="165" fontId="2" fillId="3" borderId="10" xfId="0" applyNumberFormat="1" applyFont="1" applyFill="1" applyBorder="1" applyAlignment="1" applyProtection="1">
      <alignment horizontal="right" vertical="center" shrinkToFit="1"/>
    </xf>
    <xf numFmtId="165" fontId="2" fillId="7" borderId="10" xfId="0" applyNumberFormat="1" applyFont="1" applyFill="1" applyBorder="1" applyAlignment="1" applyProtection="1">
      <alignment horizontal="right" vertical="center" shrinkToFit="1"/>
    </xf>
    <xf numFmtId="0" fontId="3" fillId="7" borderId="20" xfId="0" applyFont="1" applyFill="1" applyBorder="1" applyAlignment="1" applyProtection="1">
      <alignment horizontal="left" vertical="center" wrapText="1"/>
    </xf>
    <xf numFmtId="0" fontId="2" fillId="7" borderId="45" xfId="0" applyFont="1" applyFill="1" applyBorder="1" applyAlignment="1" applyProtection="1">
      <alignment horizontal="center" vertical="center"/>
    </xf>
    <xf numFmtId="0" fontId="2" fillId="7" borderId="0" xfId="0" applyFont="1" applyFill="1" applyBorder="1" applyAlignment="1" applyProtection="1">
      <alignment horizontal="center" vertical="center"/>
    </xf>
    <xf numFmtId="3" fontId="2" fillId="7" borderId="0" xfId="0" applyNumberFormat="1" applyFont="1" applyFill="1" applyBorder="1" applyAlignment="1" applyProtection="1">
      <alignment vertical="center" wrapText="1"/>
    </xf>
    <xf numFmtId="3" fontId="2" fillId="7" borderId="0" xfId="0" applyNumberFormat="1" applyFont="1" applyFill="1" applyBorder="1" applyAlignment="1" applyProtection="1">
      <alignment horizontal="center" vertical="center"/>
    </xf>
    <xf numFmtId="165" fontId="2" fillId="7" borderId="0" xfId="0" applyNumberFormat="1" applyFont="1" applyFill="1" applyBorder="1" applyAlignment="1" applyProtection="1">
      <alignment horizontal="right" vertical="center"/>
    </xf>
    <xf numFmtId="165" fontId="2" fillId="7" borderId="0" xfId="0" applyNumberFormat="1" applyFont="1" applyFill="1" applyBorder="1" applyAlignment="1" applyProtection="1">
      <alignment horizontal="center" vertical="center" shrinkToFit="1"/>
    </xf>
    <xf numFmtId="165" fontId="2" fillId="7" borderId="45" xfId="0" applyNumberFormat="1" applyFont="1" applyFill="1" applyBorder="1" applyAlignment="1" applyProtection="1">
      <alignment horizontal="right" vertical="center" shrinkToFit="1"/>
    </xf>
    <xf numFmtId="165" fontId="2" fillId="7" borderId="0" xfId="0" applyNumberFormat="1" applyFont="1" applyFill="1" applyBorder="1" applyAlignment="1" applyProtection="1">
      <alignment horizontal="right" vertical="center" shrinkToFit="1"/>
    </xf>
    <xf numFmtId="3" fontId="2" fillId="0" borderId="46" xfId="0" applyNumberFormat="1" applyFont="1" applyFill="1" applyBorder="1" applyAlignment="1" applyProtection="1">
      <alignment horizontal="center" vertical="center" shrinkToFit="1" readingOrder="1"/>
    </xf>
    <xf numFmtId="165" fontId="2" fillId="0" borderId="46" xfId="0" applyNumberFormat="1" applyFont="1" applyFill="1" applyBorder="1" applyAlignment="1" applyProtection="1">
      <alignment horizontal="center" vertical="center" shrinkToFit="1"/>
    </xf>
    <xf numFmtId="0" fontId="14" fillId="2" borderId="8" xfId="0"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3" fontId="14" fillId="0" borderId="9" xfId="0" applyNumberFormat="1" applyFont="1" applyFill="1" applyBorder="1" applyAlignment="1" applyProtection="1">
      <alignment vertical="center" wrapText="1"/>
    </xf>
    <xf numFmtId="0" fontId="14" fillId="2" borderId="25" xfId="0" applyFont="1" applyFill="1" applyBorder="1" applyAlignment="1" applyProtection="1">
      <alignment horizontal="center" vertical="center"/>
    </xf>
    <xf numFmtId="0" fontId="14" fillId="2" borderId="16" xfId="0" applyFont="1" applyFill="1" applyBorder="1" applyAlignment="1" applyProtection="1">
      <alignment horizontal="center" vertical="center"/>
    </xf>
    <xf numFmtId="3" fontId="14" fillId="8" borderId="15" xfId="0" applyNumberFormat="1" applyFont="1" applyFill="1" applyBorder="1" applyAlignment="1" applyProtection="1">
      <alignment vertical="center" wrapText="1"/>
    </xf>
    <xf numFmtId="3" fontId="2" fillId="5" borderId="37" xfId="0" applyNumberFormat="1" applyFont="1" applyFill="1" applyBorder="1" applyAlignment="1" applyProtection="1">
      <alignment horizontal="center" vertical="center" shrinkToFit="1" readingOrder="1"/>
      <protection locked="0"/>
    </xf>
    <xf numFmtId="165" fontId="2" fillId="5" borderId="18" xfId="0" applyNumberFormat="1" applyFont="1" applyFill="1" applyBorder="1" applyAlignment="1" applyProtection="1">
      <alignment horizontal="center" vertical="center" shrinkToFit="1"/>
      <protection locked="0"/>
    </xf>
    <xf numFmtId="3" fontId="2" fillId="5" borderId="40" xfId="0" applyNumberFormat="1" applyFont="1" applyFill="1" applyBorder="1" applyAlignment="1" applyProtection="1">
      <alignment horizontal="center" vertical="center" shrinkToFit="1" readingOrder="1"/>
      <protection locked="0"/>
    </xf>
    <xf numFmtId="165" fontId="2" fillId="5" borderId="41" xfId="0" applyNumberFormat="1" applyFont="1" applyFill="1" applyBorder="1" applyAlignment="1" applyProtection="1">
      <alignment horizontal="center" vertical="center" shrinkToFit="1"/>
      <protection locked="0"/>
    </xf>
    <xf numFmtId="3" fontId="2" fillId="6" borderId="44" xfId="0" applyNumberFormat="1" applyFont="1" applyFill="1" applyBorder="1" applyAlignment="1" applyProtection="1">
      <alignment horizontal="center" vertical="center" shrinkToFit="1"/>
    </xf>
    <xf numFmtId="3" fontId="2" fillId="6" borderId="32" xfId="0" applyNumberFormat="1" applyFont="1" applyFill="1" applyBorder="1" applyAlignment="1" applyProtection="1">
      <alignment horizontal="center" vertical="center" shrinkToFit="1"/>
    </xf>
    <xf numFmtId="3" fontId="2" fillId="6" borderId="43" xfId="0" applyNumberFormat="1" applyFont="1" applyFill="1" applyBorder="1" applyAlignment="1" applyProtection="1">
      <alignment horizontal="center" vertical="center" shrinkToFit="1"/>
    </xf>
    <xf numFmtId="3" fontId="2" fillId="6" borderId="10" xfId="0" applyNumberFormat="1" applyFont="1" applyFill="1" applyBorder="1" applyAlignment="1" applyProtection="1">
      <alignment horizontal="center" vertical="center" shrinkToFit="1"/>
    </xf>
    <xf numFmtId="165" fontId="2" fillId="6" borderId="10" xfId="0" applyNumberFormat="1" applyFont="1" applyFill="1" applyBorder="1" applyAlignment="1" applyProtection="1">
      <alignment horizontal="center" vertical="center" shrinkToFit="1"/>
    </xf>
    <xf numFmtId="3" fontId="2" fillId="5" borderId="11" xfId="0" applyNumberFormat="1" applyFont="1" applyFill="1" applyBorder="1" applyAlignment="1" applyProtection="1">
      <alignment horizontal="center" vertical="center" shrinkToFit="1"/>
      <protection locked="0"/>
    </xf>
    <xf numFmtId="165" fontId="2" fillId="5" borderId="9" xfId="0" applyNumberFormat="1" applyFont="1" applyFill="1" applyBorder="1" applyAlignment="1" applyProtection="1">
      <alignment horizontal="right" vertical="center" shrinkToFit="1"/>
      <protection locked="0"/>
    </xf>
    <xf numFmtId="0" fontId="3" fillId="0" borderId="14" xfId="0" applyFont="1" applyFill="1" applyBorder="1" applyAlignment="1" applyProtection="1">
      <alignment horizontal="center" vertical="center" wrapText="1"/>
    </xf>
    <xf numFmtId="0" fontId="13" fillId="10" borderId="0" xfId="0" applyFont="1" applyFill="1" applyBorder="1" applyAlignment="1" applyProtection="1">
      <alignment horizontal="center" vertical="center"/>
    </xf>
    <xf numFmtId="0" fontId="4" fillId="2" borderId="0" xfId="0" applyFont="1" applyFill="1" applyBorder="1" applyAlignment="1" applyProtection="1">
      <alignment horizontal="center"/>
    </xf>
    <xf numFmtId="0" fontId="3" fillId="0" borderId="14" xfId="0" applyFont="1" applyBorder="1" applyAlignment="1" applyProtection="1">
      <alignment horizontal="center" vertical="center" wrapText="1"/>
    </xf>
    <xf numFmtId="0" fontId="2" fillId="2" borderId="30"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42" xfId="0" applyFont="1" applyFill="1" applyBorder="1" applyAlignment="1" applyProtection="1">
      <alignment horizontal="center" vertical="center"/>
    </xf>
    <xf numFmtId="0" fontId="3" fillId="2" borderId="14"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13" fillId="11" borderId="0" xfId="0" applyFont="1" applyFill="1" applyBorder="1" applyAlignment="1" applyProtection="1">
      <alignment horizontal="center" vertical="center"/>
    </xf>
    <xf numFmtId="0" fontId="13" fillId="12" borderId="0" xfId="0" applyFont="1" applyFill="1" applyBorder="1" applyAlignment="1" applyProtection="1">
      <alignment horizontal="center" vertical="center"/>
    </xf>
    <xf numFmtId="0" fontId="13" fillId="9" borderId="0" xfId="0" applyFont="1" applyFill="1" applyBorder="1" applyAlignment="1" applyProtection="1">
      <alignment horizontal="center" vertical="center"/>
    </xf>
  </cellXfs>
  <cellStyles count="1">
    <cellStyle name="Standaard" xfId="0" builtinId="0"/>
  </cellStyles>
  <dxfs count="0"/>
  <tableStyles count="0" defaultTableStyle="TableStyleMedium2" defaultPivotStyle="PivotStyleLight16"/>
  <colors>
    <mruColors>
      <color rgb="FFE378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
  <sheetViews>
    <sheetView tabSelected="1" zoomScale="70" zoomScaleNormal="70" workbookViewId="0">
      <selection activeCell="A98" sqref="A98"/>
    </sheetView>
  </sheetViews>
  <sheetFormatPr defaultRowHeight="12.75" x14ac:dyDescent="0.2"/>
  <cols>
    <col min="1" max="1" width="22.125" style="11" customWidth="1"/>
    <col min="2" max="2" width="3.125" style="2" customWidth="1"/>
    <col min="3" max="3" width="3.25" style="2" customWidth="1"/>
    <col min="4" max="4" width="61.75" style="3" customWidth="1"/>
    <col min="5" max="7" width="7.25" style="2" customWidth="1"/>
    <col min="8" max="8" width="9.625" style="4" bestFit="1" customWidth="1"/>
    <col min="9" max="9" width="9.375" style="5" customWidth="1"/>
    <col min="10" max="11" width="10.125" style="6" bestFit="1" customWidth="1"/>
    <col min="12" max="12" width="10.125" style="5" bestFit="1" customWidth="1"/>
    <col min="13" max="13" width="11.25" style="7" customWidth="1"/>
    <col min="14" max="14" width="11.125" style="8" customWidth="1"/>
    <col min="15" max="15" width="10.125" style="2" bestFit="1" customWidth="1"/>
    <col min="16" max="16" width="9.375" style="5" customWidth="1"/>
    <col min="17" max="17" width="9.375" style="2" customWidth="1"/>
    <col min="18" max="18" width="10.75" style="9" customWidth="1"/>
    <col min="19" max="19" width="11.125" style="4" customWidth="1"/>
    <col min="20" max="20" width="16.25" style="4" customWidth="1"/>
    <col min="21" max="22" width="9" style="3"/>
  </cols>
  <sheetData>
    <row r="1" spans="1:22" x14ac:dyDescent="0.2">
      <c r="A1" s="1"/>
    </row>
    <row r="2" spans="1:22" ht="18" x14ac:dyDescent="0.25">
      <c r="A2" s="10" t="s">
        <v>0</v>
      </c>
      <c r="B2" s="241" t="s">
        <v>1</v>
      </c>
      <c r="C2" s="241"/>
      <c r="D2" s="241"/>
      <c r="E2" s="241"/>
      <c r="F2" s="241"/>
      <c r="G2" s="241"/>
      <c r="H2" s="241"/>
      <c r="I2" s="241"/>
    </row>
    <row r="3" spans="1:22" ht="18" x14ac:dyDescent="0.25">
      <c r="A3" s="11" t="s">
        <v>2</v>
      </c>
      <c r="B3" s="12"/>
      <c r="C3" s="12"/>
      <c r="D3" s="12"/>
      <c r="E3" s="12"/>
      <c r="F3" s="12"/>
      <c r="G3" s="12"/>
      <c r="H3" s="13"/>
      <c r="I3" s="12"/>
    </row>
    <row r="4" spans="1:22" ht="18" x14ac:dyDescent="0.25">
      <c r="A4" s="10" t="s">
        <v>92</v>
      </c>
      <c r="B4" s="12"/>
      <c r="C4" s="12"/>
      <c r="D4" s="12"/>
      <c r="E4" s="12"/>
      <c r="F4" s="12"/>
      <c r="G4" s="12"/>
      <c r="H4" s="13"/>
      <c r="I4" s="14"/>
    </row>
    <row r="5" spans="1:22" ht="18" x14ac:dyDescent="0.25">
      <c r="A5" s="10"/>
      <c r="B5" s="12"/>
      <c r="C5" s="12"/>
      <c r="D5" s="12"/>
      <c r="E5" s="12"/>
      <c r="F5" s="12"/>
      <c r="G5" s="12"/>
      <c r="H5" s="13"/>
      <c r="I5" s="14"/>
    </row>
    <row r="6" spans="1:22" ht="19.5" x14ac:dyDescent="0.25">
      <c r="A6" s="240" t="s">
        <v>41</v>
      </c>
      <c r="B6" s="240"/>
      <c r="C6" s="240"/>
      <c r="D6" s="240"/>
      <c r="E6" s="12"/>
      <c r="F6" s="12"/>
      <c r="G6" s="12"/>
      <c r="H6" s="13"/>
      <c r="I6" s="14"/>
    </row>
    <row r="7" spans="1:22" x14ac:dyDescent="0.2">
      <c r="B7" s="15"/>
      <c r="C7" s="15"/>
      <c r="D7" s="15"/>
      <c r="E7" s="15"/>
      <c r="F7" s="15"/>
      <c r="G7" s="15"/>
      <c r="H7" s="16"/>
      <c r="I7" s="17"/>
    </row>
    <row r="8" spans="1:22" ht="13.5" thickBot="1" x14ac:dyDescent="0.25">
      <c r="A8" s="10" t="s">
        <v>3</v>
      </c>
      <c r="B8" s="18"/>
      <c r="C8" s="18"/>
      <c r="J8" s="19"/>
      <c r="K8" s="19"/>
      <c r="L8" s="20"/>
      <c r="M8" s="21"/>
      <c r="N8" s="22"/>
    </row>
    <row r="9" spans="1:22" ht="14.25" thickTop="1" thickBot="1" x14ac:dyDescent="0.25">
      <c r="A9" s="10"/>
      <c r="B9" s="18"/>
      <c r="C9" s="18"/>
      <c r="I9" s="20"/>
      <c r="J9" s="23" t="s">
        <v>4</v>
      </c>
      <c r="K9" s="24"/>
      <c r="L9" s="25"/>
      <c r="M9" s="26"/>
      <c r="N9" s="22"/>
      <c r="O9" s="23" t="s">
        <v>5</v>
      </c>
      <c r="P9" s="27"/>
      <c r="Q9" s="28"/>
      <c r="R9" s="29"/>
    </row>
    <row r="10" spans="1:22" ht="77.25" thickBot="1" x14ac:dyDescent="0.25">
      <c r="A10" s="30" t="s">
        <v>85</v>
      </c>
      <c r="B10" s="31"/>
      <c r="C10" s="31"/>
      <c r="D10" s="32" t="s">
        <v>86</v>
      </c>
      <c r="E10" s="32" t="s">
        <v>6</v>
      </c>
      <c r="F10" s="32" t="s">
        <v>7</v>
      </c>
      <c r="G10" s="32" t="s">
        <v>8</v>
      </c>
      <c r="H10" s="33" t="s">
        <v>9</v>
      </c>
      <c r="I10" s="34" t="s">
        <v>10</v>
      </c>
      <c r="J10" s="35" t="s">
        <v>11</v>
      </c>
      <c r="K10" s="35" t="s">
        <v>12</v>
      </c>
      <c r="L10" s="35" t="s">
        <v>13</v>
      </c>
      <c r="M10" s="36" t="s">
        <v>14</v>
      </c>
      <c r="N10" s="37" t="s">
        <v>15</v>
      </c>
      <c r="O10" s="35" t="s">
        <v>11</v>
      </c>
      <c r="P10" s="35" t="s">
        <v>12</v>
      </c>
      <c r="Q10" s="35" t="s">
        <v>13</v>
      </c>
      <c r="R10" s="36" t="s">
        <v>16</v>
      </c>
      <c r="S10" s="37" t="s">
        <v>17</v>
      </c>
      <c r="T10" s="38" t="s">
        <v>18</v>
      </c>
      <c r="U10" s="39"/>
      <c r="V10" s="39"/>
    </row>
    <row r="11" spans="1:22" ht="13.5" thickTop="1" x14ac:dyDescent="0.2">
      <c r="A11" s="242" t="s">
        <v>88</v>
      </c>
      <c r="B11" s="199">
        <v>1</v>
      </c>
      <c r="C11" s="166"/>
      <c r="D11" s="40" t="s">
        <v>62</v>
      </c>
      <c r="E11" s="41">
        <v>1</v>
      </c>
      <c r="F11" s="41">
        <v>1</v>
      </c>
      <c r="G11" s="41">
        <f t="shared" ref="G11:G16" si="0">E11-F11</f>
        <v>0</v>
      </c>
      <c r="H11" s="42">
        <f>T11/E11</f>
        <v>0</v>
      </c>
      <c r="I11" s="43">
        <f>SUM(J11:L11)+SUM(O11:Q11)</f>
        <v>0</v>
      </c>
      <c r="J11" s="44"/>
      <c r="K11" s="44"/>
      <c r="L11" s="45"/>
      <c r="M11" s="46"/>
      <c r="N11" s="63">
        <f t="shared" ref="N11:N16" si="1">SUM((J11*$E$51)+(K11*$E$52)+(L11*$E$53))+M11</f>
        <v>0</v>
      </c>
      <c r="O11" s="47"/>
      <c r="P11" s="48"/>
      <c r="Q11" s="47"/>
      <c r="R11" s="64"/>
      <c r="S11" s="65">
        <f t="shared" ref="S11:S16" si="2">SUM((O11*$E$51)+(P11*$E$52)+(Q11*$E$53))+R11</f>
        <v>0</v>
      </c>
      <c r="T11" s="66">
        <f>SUM(N11+S11)</f>
        <v>0</v>
      </c>
      <c r="U11" s="51"/>
    </row>
    <row r="12" spans="1:22" x14ac:dyDescent="0.2">
      <c r="A12" s="242"/>
      <c r="B12" s="199">
        <f t="shared" ref="B12:B16" si="3">B11+1</f>
        <v>2</v>
      </c>
      <c r="C12" s="166"/>
      <c r="D12" s="40" t="s">
        <v>58</v>
      </c>
      <c r="E12" s="41">
        <v>1</v>
      </c>
      <c r="F12" s="41">
        <v>1</v>
      </c>
      <c r="G12" s="41">
        <f t="shared" si="0"/>
        <v>0</v>
      </c>
      <c r="H12" s="42">
        <f>T12/E12</f>
        <v>0</v>
      </c>
      <c r="I12" s="43">
        <f>SUM(J12:L12)+SUM(O12:Q12)</f>
        <v>0</v>
      </c>
      <c r="J12" s="44"/>
      <c r="K12" s="44"/>
      <c r="L12" s="45"/>
      <c r="M12" s="46"/>
      <c r="N12" s="63">
        <f t="shared" si="1"/>
        <v>0</v>
      </c>
      <c r="O12" s="47"/>
      <c r="P12" s="48"/>
      <c r="Q12" s="47"/>
      <c r="R12" s="64"/>
      <c r="S12" s="65">
        <f t="shared" si="2"/>
        <v>0</v>
      </c>
      <c r="T12" s="66">
        <f>SUM(N12+S12)</f>
        <v>0</v>
      </c>
      <c r="U12" s="51"/>
    </row>
    <row r="13" spans="1:22" x14ac:dyDescent="0.2">
      <c r="A13" s="242"/>
      <c r="B13" s="199">
        <f t="shared" si="3"/>
        <v>3</v>
      </c>
      <c r="C13" s="166"/>
      <c r="D13" s="40" t="s">
        <v>60</v>
      </c>
      <c r="E13" s="41">
        <v>1</v>
      </c>
      <c r="F13" s="41">
        <v>1</v>
      </c>
      <c r="G13" s="41">
        <f t="shared" si="0"/>
        <v>0</v>
      </c>
      <c r="H13" s="42">
        <f>T13/E13</f>
        <v>0</v>
      </c>
      <c r="I13" s="43">
        <f>SUM(J13:L13)+SUM(O13:Q13)</f>
        <v>0</v>
      </c>
      <c r="J13" s="44"/>
      <c r="K13" s="44"/>
      <c r="L13" s="45"/>
      <c r="M13" s="46"/>
      <c r="N13" s="63">
        <f t="shared" si="1"/>
        <v>0</v>
      </c>
      <c r="O13" s="47"/>
      <c r="P13" s="48"/>
      <c r="Q13" s="47"/>
      <c r="R13" s="64"/>
      <c r="S13" s="65">
        <f t="shared" si="2"/>
        <v>0</v>
      </c>
      <c r="T13" s="66">
        <f>SUM(N13+S13)</f>
        <v>0</v>
      </c>
      <c r="U13" s="51"/>
    </row>
    <row r="14" spans="1:22" x14ac:dyDescent="0.2">
      <c r="A14" s="242"/>
      <c r="B14" s="222">
        <f t="shared" si="3"/>
        <v>4</v>
      </c>
      <c r="C14" s="223"/>
      <c r="D14" s="224" t="s">
        <v>93</v>
      </c>
      <c r="E14" s="41">
        <v>1</v>
      </c>
      <c r="F14" s="41">
        <v>1</v>
      </c>
      <c r="G14" s="41">
        <f t="shared" si="0"/>
        <v>0</v>
      </c>
      <c r="H14" s="42">
        <f t="shared" ref="H14" si="4">T14/E14</f>
        <v>0</v>
      </c>
      <c r="I14" s="43">
        <f t="shared" ref="I14" si="5">SUM(J14:L14)+SUM(O14:Q14)</f>
        <v>0</v>
      </c>
      <c r="J14" s="44"/>
      <c r="K14" s="44"/>
      <c r="L14" s="45"/>
      <c r="M14" s="46"/>
      <c r="N14" s="63">
        <f t="shared" si="1"/>
        <v>0</v>
      </c>
      <c r="O14" s="47"/>
      <c r="P14" s="48"/>
      <c r="Q14" s="47"/>
      <c r="R14" s="64"/>
      <c r="S14" s="65">
        <f t="shared" si="2"/>
        <v>0</v>
      </c>
      <c r="T14" s="66">
        <f t="shared" ref="T14" si="6">SUM(N14+S14)</f>
        <v>0</v>
      </c>
      <c r="U14" s="51"/>
    </row>
    <row r="15" spans="1:22" x14ac:dyDescent="0.2">
      <c r="A15" s="242"/>
      <c r="B15" s="199">
        <f t="shared" si="3"/>
        <v>5</v>
      </c>
      <c r="C15" s="166"/>
      <c r="D15" s="40" t="s">
        <v>61</v>
      </c>
      <c r="E15" s="41">
        <v>1</v>
      </c>
      <c r="F15" s="41">
        <v>1</v>
      </c>
      <c r="G15" s="41">
        <f t="shared" si="0"/>
        <v>0</v>
      </c>
      <c r="H15" s="42">
        <f t="shared" ref="H15" si="7">T15/E15</f>
        <v>0</v>
      </c>
      <c r="I15" s="43">
        <f t="shared" ref="I15" si="8">SUM(J15:L15)+SUM(O15:Q15)</f>
        <v>0</v>
      </c>
      <c r="J15" s="44"/>
      <c r="K15" s="44"/>
      <c r="L15" s="45"/>
      <c r="M15" s="46"/>
      <c r="N15" s="63">
        <f t="shared" si="1"/>
        <v>0</v>
      </c>
      <c r="O15" s="47"/>
      <c r="P15" s="48"/>
      <c r="Q15" s="47"/>
      <c r="R15" s="64"/>
      <c r="S15" s="65">
        <f t="shared" si="2"/>
        <v>0</v>
      </c>
      <c r="T15" s="66">
        <f t="shared" ref="T15" si="9">SUM(N15+S15)</f>
        <v>0</v>
      </c>
      <c r="U15" s="51"/>
    </row>
    <row r="16" spans="1:22" x14ac:dyDescent="0.2">
      <c r="A16" s="242"/>
      <c r="B16" s="199">
        <f t="shared" si="3"/>
        <v>6</v>
      </c>
      <c r="C16" s="166"/>
      <c r="D16" s="40" t="s">
        <v>59</v>
      </c>
      <c r="E16" s="41">
        <v>1</v>
      </c>
      <c r="F16" s="41">
        <v>1</v>
      </c>
      <c r="G16" s="41">
        <f t="shared" si="0"/>
        <v>0</v>
      </c>
      <c r="H16" s="42">
        <f t="shared" ref="H16" si="10">T16/E16</f>
        <v>0</v>
      </c>
      <c r="I16" s="43">
        <f t="shared" ref="I16" si="11">SUM(J16:L16)+SUM(O16:Q16)</f>
        <v>0</v>
      </c>
      <c r="J16" s="44"/>
      <c r="K16" s="44"/>
      <c r="L16" s="45"/>
      <c r="M16" s="46"/>
      <c r="N16" s="63">
        <f t="shared" si="1"/>
        <v>0</v>
      </c>
      <c r="O16" s="47"/>
      <c r="P16" s="48"/>
      <c r="Q16" s="47"/>
      <c r="R16" s="64"/>
      <c r="S16" s="65">
        <f t="shared" si="2"/>
        <v>0</v>
      </c>
      <c r="T16" s="66">
        <f t="shared" ref="T16" si="12">SUM(N16+S16)</f>
        <v>0</v>
      </c>
      <c r="U16" s="51"/>
    </row>
    <row r="17" spans="1:22" ht="13.5" thickBot="1" x14ac:dyDescent="0.25">
      <c r="A17" s="70"/>
      <c r="B17" s="71"/>
      <c r="C17" s="167"/>
      <c r="D17" s="72"/>
      <c r="E17" s="73"/>
      <c r="F17" s="73"/>
      <c r="G17" s="73"/>
      <c r="H17" s="74"/>
      <c r="I17" s="75"/>
      <c r="J17" s="75"/>
      <c r="K17" s="76"/>
      <c r="L17" s="75"/>
      <c r="M17" s="77"/>
      <c r="N17" s="78"/>
      <c r="O17" s="76"/>
      <c r="P17" s="75"/>
      <c r="Q17" s="79"/>
      <c r="R17" s="80"/>
      <c r="S17" s="81"/>
      <c r="T17" s="82"/>
      <c r="U17" s="39"/>
      <c r="V17" s="39"/>
    </row>
    <row r="18" spans="1:22" x14ac:dyDescent="0.2">
      <c r="A18" s="242" t="s">
        <v>89</v>
      </c>
      <c r="B18" s="243">
        <f>B16+1</f>
        <v>7</v>
      </c>
      <c r="C18" s="168" t="s">
        <v>42</v>
      </c>
      <c r="D18" s="201" t="s">
        <v>63</v>
      </c>
      <c r="E18" s="85">
        <v>1</v>
      </c>
      <c r="F18" s="85">
        <v>1</v>
      </c>
      <c r="G18" s="85">
        <f t="shared" ref="G18:G30" si="13">E18-F18</f>
        <v>0</v>
      </c>
      <c r="H18" s="86">
        <f t="shared" ref="H18:H30" si="14">T18/E18</f>
        <v>0</v>
      </c>
      <c r="I18" s="87">
        <f t="shared" ref="I18:I29" si="15">SUM(J18:L18)+SUM(O18:Q18)</f>
        <v>0</v>
      </c>
      <c r="J18" s="88"/>
      <c r="K18" s="67"/>
      <c r="L18" s="68"/>
      <c r="M18" s="69"/>
      <c r="N18" s="63">
        <f t="shared" ref="N18:N30" si="16">SUM((J18*$E$51)+(K18*$E$52)+(L18*$E$53))+M18</f>
        <v>0</v>
      </c>
      <c r="O18" s="89"/>
      <c r="P18" s="89"/>
      <c r="Q18" s="89"/>
      <c r="R18" s="90"/>
      <c r="S18" s="49">
        <f t="shared" ref="S18:S30" si="17">SUM((O18*$E$51)+(P18*$E$52)+(Q18*$E$53))+R18</f>
        <v>0</v>
      </c>
      <c r="T18" s="91">
        <f>SUM(N18+S18)</f>
        <v>0</v>
      </c>
      <c r="U18" s="51"/>
    </row>
    <row r="19" spans="1:22" x14ac:dyDescent="0.2">
      <c r="A19" s="242"/>
      <c r="B19" s="244"/>
      <c r="C19" s="168" t="s">
        <v>43</v>
      </c>
      <c r="D19" s="201" t="s">
        <v>64</v>
      </c>
      <c r="E19" s="94">
        <v>1</v>
      </c>
      <c r="F19" s="94">
        <v>0</v>
      </c>
      <c r="G19" s="94">
        <f t="shared" si="13"/>
        <v>1</v>
      </c>
      <c r="H19" s="95">
        <f>T19/E19</f>
        <v>0</v>
      </c>
      <c r="I19" s="96">
        <f>SUM(J19:L19)+SUM(O19:Q19)</f>
        <v>0</v>
      </c>
      <c r="J19" s="92"/>
      <c r="K19" s="93"/>
      <c r="L19" s="92"/>
      <c r="M19" s="64"/>
      <c r="N19" s="63">
        <f t="shared" si="16"/>
        <v>0</v>
      </c>
      <c r="O19" s="67"/>
      <c r="P19" s="67"/>
      <c r="Q19" s="68"/>
      <c r="R19" s="69"/>
      <c r="S19" s="49">
        <f t="shared" si="17"/>
        <v>0</v>
      </c>
      <c r="T19" s="50">
        <f>SUM(N19+S19)</f>
        <v>0</v>
      </c>
      <c r="U19" s="51"/>
    </row>
    <row r="20" spans="1:22" x14ac:dyDescent="0.2">
      <c r="A20" s="242"/>
      <c r="B20" s="83">
        <f>B18+1</f>
        <v>8</v>
      </c>
      <c r="C20" s="168"/>
      <c r="D20" s="201" t="s">
        <v>65</v>
      </c>
      <c r="E20" s="41">
        <v>1</v>
      </c>
      <c r="F20" s="41">
        <v>1</v>
      </c>
      <c r="G20" s="41">
        <f t="shared" si="13"/>
        <v>0</v>
      </c>
      <c r="H20" s="42">
        <f t="shared" si="14"/>
        <v>0</v>
      </c>
      <c r="I20" s="43">
        <f t="shared" si="15"/>
        <v>0</v>
      </c>
      <c r="J20" s="44"/>
      <c r="K20" s="67"/>
      <c r="L20" s="68"/>
      <c r="M20" s="69"/>
      <c r="N20" s="63">
        <f t="shared" si="16"/>
        <v>0</v>
      </c>
      <c r="O20" s="92"/>
      <c r="P20" s="93"/>
      <c r="Q20" s="92"/>
      <c r="R20" s="64"/>
      <c r="S20" s="49">
        <f t="shared" si="17"/>
        <v>0</v>
      </c>
      <c r="T20" s="50">
        <f t="shared" ref="T20:T30" si="18">SUM(N20+S20)</f>
        <v>0</v>
      </c>
      <c r="U20" s="51"/>
    </row>
    <row r="21" spans="1:22" x14ac:dyDescent="0.2">
      <c r="A21" s="242"/>
      <c r="B21" s="243">
        <f>B20+1</f>
        <v>9</v>
      </c>
      <c r="C21" s="168" t="s">
        <v>42</v>
      </c>
      <c r="D21" s="201" t="s">
        <v>66</v>
      </c>
      <c r="E21" s="41">
        <v>1</v>
      </c>
      <c r="F21" s="41">
        <v>1</v>
      </c>
      <c r="G21" s="41">
        <f>E21-F21</f>
        <v>0</v>
      </c>
      <c r="H21" s="42">
        <f>T21/E21</f>
        <v>0</v>
      </c>
      <c r="I21" s="43">
        <f>SUM(J21:L21)+SUM(O21:Q21)</f>
        <v>0</v>
      </c>
      <c r="J21" s="44"/>
      <c r="K21" s="67"/>
      <c r="L21" s="68"/>
      <c r="M21" s="69"/>
      <c r="N21" s="63">
        <f t="shared" si="16"/>
        <v>0</v>
      </c>
      <c r="O21" s="92"/>
      <c r="P21" s="93"/>
      <c r="Q21" s="92"/>
      <c r="R21" s="64"/>
      <c r="S21" s="49">
        <f t="shared" si="17"/>
        <v>0</v>
      </c>
      <c r="T21" s="50">
        <f>SUM(N21+S21)</f>
        <v>0</v>
      </c>
      <c r="U21" s="51"/>
    </row>
    <row r="22" spans="1:22" x14ac:dyDescent="0.2">
      <c r="A22" s="242"/>
      <c r="B22" s="244"/>
      <c r="C22" s="168" t="s">
        <v>43</v>
      </c>
      <c r="D22" s="201" t="s">
        <v>57</v>
      </c>
      <c r="E22" s="41">
        <v>1</v>
      </c>
      <c r="F22" s="41">
        <v>0</v>
      </c>
      <c r="G22" s="41">
        <f t="shared" ref="G22" si="19">E22-F22</f>
        <v>1</v>
      </c>
      <c r="H22" s="42">
        <f t="shared" ref="H22" si="20">T22/E22</f>
        <v>0</v>
      </c>
      <c r="I22" s="43">
        <f t="shared" ref="I22" si="21">SUM(J22:L22)+SUM(O22:Q22)</f>
        <v>0</v>
      </c>
      <c r="J22" s="92"/>
      <c r="K22" s="93"/>
      <c r="L22" s="92"/>
      <c r="M22" s="64"/>
      <c r="N22" s="63">
        <f t="shared" si="16"/>
        <v>0</v>
      </c>
      <c r="O22" s="67"/>
      <c r="P22" s="67"/>
      <c r="Q22" s="68"/>
      <c r="R22" s="69"/>
      <c r="S22" s="49">
        <f t="shared" si="17"/>
        <v>0</v>
      </c>
      <c r="T22" s="50">
        <f t="shared" ref="T22" si="22">SUM(N22+S22)</f>
        <v>0</v>
      </c>
      <c r="U22" s="51"/>
    </row>
    <row r="23" spans="1:22" x14ac:dyDescent="0.2">
      <c r="A23" s="242"/>
      <c r="B23" s="243">
        <f>B21+1</f>
        <v>10</v>
      </c>
      <c r="C23" s="168" t="s">
        <v>42</v>
      </c>
      <c r="D23" s="201" t="s">
        <v>69</v>
      </c>
      <c r="E23" s="41">
        <v>1</v>
      </c>
      <c r="F23" s="41">
        <v>1</v>
      </c>
      <c r="G23" s="41">
        <f t="shared" si="13"/>
        <v>0</v>
      </c>
      <c r="H23" s="42">
        <f t="shared" si="14"/>
        <v>0</v>
      </c>
      <c r="I23" s="43">
        <f t="shared" si="15"/>
        <v>0</v>
      </c>
      <c r="J23" s="44"/>
      <c r="K23" s="67"/>
      <c r="L23" s="68"/>
      <c r="M23" s="69"/>
      <c r="N23" s="63">
        <f t="shared" si="16"/>
        <v>0</v>
      </c>
      <c r="O23" s="92"/>
      <c r="P23" s="93"/>
      <c r="Q23" s="92"/>
      <c r="R23" s="64"/>
      <c r="S23" s="49">
        <f t="shared" si="17"/>
        <v>0</v>
      </c>
      <c r="T23" s="50">
        <f t="shared" si="18"/>
        <v>0</v>
      </c>
      <c r="U23" s="51"/>
    </row>
    <row r="24" spans="1:22" x14ac:dyDescent="0.2">
      <c r="A24" s="242"/>
      <c r="B24" s="245"/>
      <c r="C24" s="168" t="s">
        <v>43</v>
      </c>
      <c r="D24" s="201" t="s">
        <v>67</v>
      </c>
      <c r="E24" s="94">
        <v>1</v>
      </c>
      <c r="F24" s="41">
        <v>0</v>
      </c>
      <c r="G24" s="41">
        <f t="shared" ref="G24:G25" si="23">E24-F24</f>
        <v>1</v>
      </c>
      <c r="H24" s="95">
        <f>T24/E24</f>
        <v>0</v>
      </c>
      <c r="I24" s="96">
        <f t="shared" ref="I24:I25" si="24">SUM(J24:L24)+SUM(O24:Q24)</f>
        <v>0</v>
      </c>
      <c r="J24" s="92"/>
      <c r="K24" s="93"/>
      <c r="L24" s="92"/>
      <c r="M24" s="64"/>
      <c r="N24" s="63">
        <f t="shared" si="16"/>
        <v>0</v>
      </c>
      <c r="O24" s="67"/>
      <c r="P24" s="67"/>
      <c r="Q24" s="68"/>
      <c r="R24" s="69"/>
      <c r="S24" s="49">
        <f t="shared" si="17"/>
        <v>0</v>
      </c>
      <c r="T24" s="50">
        <f>SUM(N24+S24)</f>
        <v>0</v>
      </c>
      <c r="U24" s="51"/>
    </row>
    <row r="25" spans="1:22" x14ac:dyDescent="0.2">
      <c r="A25" s="242"/>
      <c r="B25" s="244"/>
      <c r="C25" s="168" t="s">
        <v>44</v>
      </c>
      <c r="D25" s="201" t="s">
        <v>68</v>
      </c>
      <c r="E25" s="94">
        <v>1</v>
      </c>
      <c r="F25" s="41">
        <v>0</v>
      </c>
      <c r="G25" s="41">
        <f t="shared" si="23"/>
        <v>1</v>
      </c>
      <c r="H25" s="95">
        <f>T25/E25</f>
        <v>0</v>
      </c>
      <c r="I25" s="96">
        <f t="shared" si="24"/>
        <v>0</v>
      </c>
      <c r="J25" s="92"/>
      <c r="K25" s="93"/>
      <c r="L25" s="92"/>
      <c r="M25" s="64"/>
      <c r="N25" s="63">
        <f t="shared" si="16"/>
        <v>0</v>
      </c>
      <c r="O25" s="67"/>
      <c r="P25" s="67"/>
      <c r="Q25" s="68"/>
      <c r="R25" s="69"/>
      <c r="S25" s="49">
        <f t="shared" si="17"/>
        <v>0</v>
      </c>
      <c r="T25" s="50">
        <f>SUM(N25+S25)</f>
        <v>0</v>
      </c>
      <c r="U25" s="51"/>
    </row>
    <row r="26" spans="1:22" x14ac:dyDescent="0.2">
      <c r="A26" s="242"/>
      <c r="B26" s="83">
        <f>B23+1</f>
        <v>11</v>
      </c>
      <c r="C26" s="168"/>
      <c r="D26" s="201" t="s">
        <v>72</v>
      </c>
      <c r="E26" s="41">
        <v>1</v>
      </c>
      <c r="F26" s="41">
        <v>1</v>
      </c>
      <c r="G26" s="41">
        <f t="shared" si="13"/>
        <v>0</v>
      </c>
      <c r="H26" s="42">
        <f t="shared" si="14"/>
        <v>0</v>
      </c>
      <c r="I26" s="43">
        <f t="shared" ref="I26" si="25">SUM(J26:L26)+SUM(O26:Q26)</f>
        <v>0</v>
      </c>
      <c r="J26" s="44"/>
      <c r="K26" s="67"/>
      <c r="L26" s="68"/>
      <c r="M26" s="69"/>
      <c r="N26" s="63">
        <f t="shared" si="16"/>
        <v>0</v>
      </c>
      <c r="O26" s="92"/>
      <c r="P26" s="93"/>
      <c r="Q26" s="92"/>
      <c r="R26" s="64"/>
      <c r="S26" s="49">
        <f t="shared" si="17"/>
        <v>0</v>
      </c>
      <c r="T26" s="50">
        <f t="shared" si="18"/>
        <v>0</v>
      </c>
      <c r="U26" s="51"/>
    </row>
    <row r="27" spans="1:22" x14ac:dyDescent="0.2">
      <c r="A27" s="242"/>
      <c r="B27" s="243">
        <f>B26+1</f>
        <v>12</v>
      </c>
      <c r="C27" s="168" t="s">
        <v>42</v>
      </c>
      <c r="D27" s="201" t="s">
        <v>70</v>
      </c>
      <c r="E27" s="41">
        <v>1</v>
      </c>
      <c r="F27" s="41">
        <v>1</v>
      </c>
      <c r="G27" s="41">
        <f t="shared" si="13"/>
        <v>0</v>
      </c>
      <c r="H27" s="42">
        <f t="shared" si="14"/>
        <v>0</v>
      </c>
      <c r="I27" s="43">
        <f t="shared" si="15"/>
        <v>0</v>
      </c>
      <c r="J27" s="44"/>
      <c r="K27" s="67"/>
      <c r="L27" s="68"/>
      <c r="M27" s="69"/>
      <c r="N27" s="63">
        <f t="shared" si="16"/>
        <v>0</v>
      </c>
      <c r="O27" s="92"/>
      <c r="P27" s="93"/>
      <c r="Q27" s="92"/>
      <c r="R27" s="64"/>
      <c r="S27" s="49">
        <f t="shared" si="17"/>
        <v>0</v>
      </c>
      <c r="T27" s="50">
        <f t="shared" si="18"/>
        <v>0</v>
      </c>
      <c r="U27" s="51"/>
    </row>
    <row r="28" spans="1:22" x14ac:dyDescent="0.2">
      <c r="A28" s="242"/>
      <c r="B28" s="244"/>
      <c r="C28" s="168" t="s">
        <v>43</v>
      </c>
      <c r="D28" s="201" t="s">
        <v>71</v>
      </c>
      <c r="E28" s="41">
        <v>1</v>
      </c>
      <c r="F28" s="41">
        <v>0</v>
      </c>
      <c r="G28" s="41">
        <f t="shared" ref="G28" si="26">E28-F28</f>
        <v>1</v>
      </c>
      <c r="H28" s="42">
        <f t="shared" ref="H28" si="27">T28/E28</f>
        <v>0</v>
      </c>
      <c r="I28" s="43">
        <f t="shared" ref="I28" si="28">SUM(J28:L28)+SUM(O28:Q28)</f>
        <v>0</v>
      </c>
      <c r="J28" s="92"/>
      <c r="K28" s="93"/>
      <c r="L28" s="92"/>
      <c r="M28" s="64"/>
      <c r="N28" s="63">
        <f t="shared" si="16"/>
        <v>0</v>
      </c>
      <c r="O28" s="67"/>
      <c r="P28" s="67"/>
      <c r="Q28" s="68"/>
      <c r="R28" s="69"/>
      <c r="S28" s="49">
        <f t="shared" si="17"/>
        <v>0</v>
      </c>
      <c r="T28" s="50">
        <f t="shared" ref="T28" si="29">SUM(N28+S28)</f>
        <v>0</v>
      </c>
      <c r="U28" s="51"/>
    </row>
    <row r="29" spans="1:22" x14ac:dyDescent="0.2">
      <c r="A29" s="242"/>
      <c r="B29" s="83">
        <f>B27+1</f>
        <v>13</v>
      </c>
      <c r="C29" s="168"/>
      <c r="D29" s="201" t="s">
        <v>73</v>
      </c>
      <c r="E29" s="94">
        <v>1</v>
      </c>
      <c r="F29" s="94">
        <v>1</v>
      </c>
      <c r="G29" s="94">
        <f t="shared" si="13"/>
        <v>0</v>
      </c>
      <c r="H29" s="95">
        <f t="shared" si="14"/>
        <v>0</v>
      </c>
      <c r="I29" s="96">
        <f t="shared" si="15"/>
        <v>0</v>
      </c>
      <c r="J29" s="67"/>
      <c r="K29" s="67"/>
      <c r="L29" s="68"/>
      <c r="M29" s="69"/>
      <c r="N29" s="63">
        <f t="shared" si="16"/>
        <v>0</v>
      </c>
      <c r="O29" s="92"/>
      <c r="P29" s="93"/>
      <c r="Q29" s="92"/>
      <c r="R29" s="97"/>
      <c r="S29" s="49">
        <f t="shared" si="17"/>
        <v>0</v>
      </c>
      <c r="T29" s="50">
        <f t="shared" si="18"/>
        <v>0</v>
      </c>
      <c r="U29" s="51"/>
    </row>
    <row r="30" spans="1:22" x14ac:dyDescent="0.2">
      <c r="A30" s="242"/>
      <c r="B30" s="225">
        <f t="shared" ref="B30" si="30">B29+1</f>
        <v>14</v>
      </c>
      <c r="C30" s="226"/>
      <c r="D30" s="227" t="s">
        <v>94</v>
      </c>
      <c r="E30" s="94">
        <v>1</v>
      </c>
      <c r="F30" s="94">
        <v>1</v>
      </c>
      <c r="G30" s="94">
        <f t="shared" si="13"/>
        <v>0</v>
      </c>
      <c r="H30" s="95">
        <f t="shared" si="14"/>
        <v>0</v>
      </c>
      <c r="I30" s="96">
        <f t="shared" ref="I30" si="31">SUM(J30:L30)+SUM(O30:Q30)</f>
        <v>0</v>
      </c>
      <c r="J30" s="67"/>
      <c r="K30" s="67"/>
      <c r="L30" s="68"/>
      <c r="M30" s="69"/>
      <c r="N30" s="63">
        <f t="shared" si="16"/>
        <v>0</v>
      </c>
      <c r="O30" s="92"/>
      <c r="P30" s="93"/>
      <c r="Q30" s="92"/>
      <c r="R30" s="97"/>
      <c r="S30" s="49">
        <f t="shared" si="17"/>
        <v>0</v>
      </c>
      <c r="T30" s="50">
        <f t="shared" si="18"/>
        <v>0</v>
      </c>
      <c r="U30" s="51"/>
    </row>
    <row r="31" spans="1:22" x14ac:dyDescent="0.2">
      <c r="A31" s="202"/>
      <c r="B31" s="98"/>
      <c r="C31" s="169"/>
      <c r="D31" s="99"/>
      <c r="E31" s="100"/>
      <c r="F31" s="100"/>
      <c r="G31" s="100"/>
      <c r="H31" s="101"/>
      <c r="I31" s="102"/>
      <c r="J31" s="102"/>
      <c r="K31" s="102"/>
      <c r="L31" s="203"/>
      <c r="M31" s="204"/>
      <c r="N31" s="103"/>
      <c r="O31" s="102"/>
      <c r="P31" s="104"/>
      <c r="Q31" s="102"/>
      <c r="R31" s="105"/>
      <c r="S31" s="61"/>
      <c r="T31" s="106"/>
      <c r="U31" s="51"/>
    </row>
    <row r="32" spans="1:22" x14ac:dyDescent="0.2">
      <c r="A32" s="246" t="s">
        <v>90</v>
      </c>
      <c r="B32" s="200">
        <f>B30+1</f>
        <v>15</v>
      </c>
      <c r="C32" s="170"/>
      <c r="D32" s="205" t="s">
        <v>74</v>
      </c>
      <c r="E32" s="41">
        <v>1</v>
      </c>
      <c r="F32" s="41">
        <v>1</v>
      </c>
      <c r="G32" s="41">
        <f>E32-F32</f>
        <v>0</v>
      </c>
      <c r="H32" s="42">
        <f>T32/E32</f>
        <v>0</v>
      </c>
      <c r="I32" s="43">
        <f>SUM(J32:L32)+SUM(O32:Q32)</f>
        <v>0</v>
      </c>
      <c r="J32" s="44"/>
      <c r="K32" s="44"/>
      <c r="L32" s="45"/>
      <c r="M32" s="46"/>
      <c r="N32" s="107">
        <f>SUM((J32*$E$51)+(K32*$E$52)+(L32*$E$53))+M32</f>
        <v>0</v>
      </c>
      <c r="O32" s="47"/>
      <c r="P32" s="48"/>
      <c r="Q32" s="47"/>
      <c r="R32" s="64"/>
      <c r="S32" s="108">
        <f>SUM((O32*$E$51)+(P32*$E$52)+(Q32*$E$53))+R32</f>
        <v>0</v>
      </c>
      <c r="T32" s="50">
        <f>SUM(N32+S32)</f>
        <v>0</v>
      </c>
      <c r="U32" s="51"/>
    </row>
    <row r="33" spans="1:22" x14ac:dyDescent="0.2">
      <c r="A33" s="246"/>
      <c r="B33" s="247">
        <f>B32+1</f>
        <v>16</v>
      </c>
      <c r="C33" s="170" t="s">
        <v>42</v>
      </c>
      <c r="D33" s="205" t="s">
        <v>76</v>
      </c>
      <c r="E33" s="41">
        <v>1</v>
      </c>
      <c r="F33" s="41">
        <v>1</v>
      </c>
      <c r="G33" s="41">
        <f t="shared" ref="G33:G36" si="32">E33-F33</f>
        <v>0</v>
      </c>
      <c r="H33" s="42">
        <f t="shared" ref="H33:H35" si="33">T33/E33</f>
        <v>0</v>
      </c>
      <c r="I33" s="43">
        <f t="shared" ref="I33:I35" si="34">SUM(J33:L33)+SUM(O33:Q33)</f>
        <v>0</v>
      </c>
      <c r="J33" s="44"/>
      <c r="K33" s="44"/>
      <c r="L33" s="45"/>
      <c r="M33" s="46"/>
      <c r="N33" s="107">
        <f>SUM((J33*$E$51)+(K33*$E$52)+(L33*$E$53))+M33</f>
        <v>0</v>
      </c>
      <c r="O33" s="47"/>
      <c r="P33" s="48"/>
      <c r="Q33" s="47"/>
      <c r="R33" s="64"/>
      <c r="S33" s="108">
        <f>SUM((O33*$E$51)+(P33*$E$52)+(Q33*$E$53))+R33</f>
        <v>0</v>
      </c>
      <c r="T33" s="50">
        <f t="shared" ref="T33:T35" si="35">SUM(N33+S33)</f>
        <v>0</v>
      </c>
      <c r="U33" s="51"/>
    </row>
    <row r="34" spans="1:22" x14ac:dyDescent="0.2">
      <c r="A34" s="246"/>
      <c r="B34" s="248"/>
      <c r="C34" s="170" t="s">
        <v>43</v>
      </c>
      <c r="D34" s="84" t="s">
        <v>75</v>
      </c>
      <c r="E34" s="41">
        <v>1</v>
      </c>
      <c r="F34" s="41">
        <v>0</v>
      </c>
      <c r="G34" s="41">
        <f t="shared" ref="G34" si="36">E34-F34</f>
        <v>1</v>
      </c>
      <c r="H34" s="42">
        <f t="shared" ref="H34" si="37">T34/E34</f>
        <v>0</v>
      </c>
      <c r="I34" s="43">
        <f t="shared" ref="I34" si="38">SUM(J34:L34)+SUM(O34:Q34)</f>
        <v>0</v>
      </c>
      <c r="J34" s="92"/>
      <c r="K34" s="93"/>
      <c r="L34" s="92"/>
      <c r="M34" s="64"/>
      <c r="N34" s="107">
        <f>SUM((J34*$E$51)+(K34*$E$52)+(L34*$E$53))+M34</f>
        <v>0</v>
      </c>
      <c r="O34" s="67"/>
      <c r="P34" s="67"/>
      <c r="Q34" s="68"/>
      <c r="R34" s="69"/>
      <c r="S34" s="108">
        <f>SUM((O34*$E$51)+(P34*$E$52)+(Q34*$E$53))+R34</f>
        <v>0</v>
      </c>
      <c r="T34" s="50">
        <f t="shared" ref="T34" si="39">SUM(N34+S34)</f>
        <v>0</v>
      </c>
      <c r="U34" s="51"/>
    </row>
    <row r="35" spans="1:22" x14ac:dyDescent="0.2">
      <c r="A35" s="246"/>
      <c r="B35" s="200">
        <f>B33+1</f>
        <v>17</v>
      </c>
      <c r="C35" s="170"/>
      <c r="D35" s="205" t="s">
        <v>77</v>
      </c>
      <c r="E35" s="41">
        <v>1</v>
      </c>
      <c r="F35" s="41">
        <v>1</v>
      </c>
      <c r="G35" s="41">
        <f t="shared" si="32"/>
        <v>0</v>
      </c>
      <c r="H35" s="42">
        <f t="shared" si="33"/>
        <v>0</v>
      </c>
      <c r="I35" s="43">
        <f t="shared" si="34"/>
        <v>0</v>
      </c>
      <c r="J35" s="44"/>
      <c r="K35" s="44"/>
      <c r="L35" s="45"/>
      <c r="M35" s="46"/>
      <c r="N35" s="107">
        <f>SUM((J35*$E$51)+(K35*$E$52)+(L35*$E$53))+M35</f>
        <v>0</v>
      </c>
      <c r="O35" s="47"/>
      <c r="P35" s="48"/>
      <c r="Q35" s="47"/>
      <c r="R35" s="64"/>
      <c r="S35" s="108">
        <f>SUM((O35*$E$51)+(P35*$E$52)+(Q35*$E$53))+R35</f>
        <v>0</v>
      </c>
      <c r="T35" s="50">
        <f t="shared" si="35"/>
        <v>0</v>
      </c>
      <c r="U35" s="51"/>
    </row>
    <row r="36" spans="1:22" x14ac:dyDescent="0.2">
      <c r="A36" s="246"/>
      <c r="B36" s="200">
        <f>B35+1</f>
        <v>18</v>
      </c>
      <c r="C36" s="170"/>
      <c r="D36" s="205" t="s">
        <v>78</v>
      </c>
      <c r="E36" s="41">
        <v>1</v>
      </c>
      <c r="F36" s="41">
        <v>1</v>
      </c>
      <c r="G36" s="41">
        <f t="shared" si="32"/>
        <v>0</v>
      </c>
      <c r="H36" s="42">
        <f t="shared" ref="H36" si="40">T36/E36</f>
        <v>0</v>
      </c>
      <c r="I36" s="43">
        <f t="shared" ref="I36" si="41">SUM(J36:L36)+SUM(O36:Q36)</f>
        <v>0</v>
      </c>
      <c r="J36" s="44"/>
      <c r="K36" s="44"/>
      <c r="L36" s="45"/>
      <c r="M36" s="46"/>
      <c r="N36" s="107">
        <f>SUM((J36*$E$51)+(K36*$E$52)+(L36*$E$53))+M36</f>
        <v>0</v>
      </c>
      <c r="O36" s="47"/>
      <c r="P36" s="48"/>
      <c r="Q36" s="47"/>
      <c r="R36" s="64"/>
      <c r="S36" s="108">
        <f>SUM((O36*$E$51)+(P36*$E$52)+(Q36*$E$53))+R36</f>
        <v>0</v>
      </c>
      <c r="T36" s="50">
        <f t="shared" ref="T36" si="42">SUM(N36+S36)</f>
        <v>0</v>
      </c>
      <c r="U36" s="51"/>
    </row>
    <row r="37" spans="1:22" x14ac:dyDescent="0.2">
      <c r="A37" s="52"/>
      <c r="B37" s="53"/>
      <c r="C37" s="171"/>
      <c r="D37" s="109"/>
      <c r="E37" s="54"/>
      <c r="F37" s="54"/>
      <c r="G37" s="54"/>
      <c r="H37" s="55"/>
      <c r="I37" s="56"/>
      <c r="J37" s="56"/>
      <c r="K37" s="56"/>
      <c r="L37" s="57"/>
      <c r="M37" s="58"/>
      <c r="N37" s="60"/>
      <c r="O37" s="56"/>
      <c r="P37" s="59"/>
      <c r="Q37" s="56"/>
      <c r="R37" s="60"/>
      <c r="S37" s="110"/>
      <c r="T37" s="62"/>
      <c r="U37" s="51"/>
    </row>
    <row r="38" spans="1:22" x14ac:dyDescent="0.2">
      <c r="A38" s="239" t="s">
        <v>91</v>
      </c>
      <c r="B38" s="200">
        <f>B36+1</f>
        <v>19</v>
      </c>
      <c r="C38" s="170"/>
      <c r="D38" s="205" t="s">
        <v>45</v>
      </c>
      <c r="E38" s="41">
        <v>1</v>
      </c>
      <c r="F38" s="41">
        <v>1</v>
      </c>
      <c r="G38" s="41">
        <f t="shared" ref="G38:G40" si="43">E38-F38</f>
        <v>0</v>
      </c>
      <c r="H38" s="42">
        <f t="shared" ref="H38:H45" si="44">T38/E38</f>
        <v>0</v>
      </c>
      <c r="I38" s="43">
        <f t="shared" ref="I38" si="45">SUM(J38:L38)+SUM(O38:Q38)</f>
        <v>0</v>
      </c>
      <c r="J38" s="44"/>
      <c r="K38" s="44"/>
      <c r="L38" s="45"/>
      <c r="M38" s="46"/>
      <c r="N38" s="107">
        <f t="shared" ref="N38:N45" si="46">SUM((J38*$E$51)+(K38*$E$52)+(L38*$E$53))+M38</f>
        <v>0</v>
      </c>
      <c r="O38" s="47"/>
      <c r="P38" s="48"/>
      <c r="Q38" s="47"/>
      <c r="R38" s="64"/>
      <c r="S38" s="108">
        <f t="shared" ref="S38:S45" si="47">SUM((O38*$E$51)+(P38*$E$52)+(Q38*$E$53))+R38</f>
        <v>0</v>
      </c>
      <c r="T38" s="50">
        <f t="shared" ref="T38:T45" si="48">SUM(N38+S38)</f>
        <v>0</v>
      </c>
      <c r="U38" s="51"/>
    </row>
    <row r="39" spans="1:22" x14ac:dyDescent="0.2">
      <c r="A39" s="239"/>
      <c r="B39" s="200">
        <f t="shared" ref="B39:B45" si="49">B38+1</f>
        <v>20</v>
      </c>
      <c r="C39" s="170"/>
      <c r="D39" s="205" t="s">
        <v>82</v>
      </c>
      <c r="E39" s="41">
        <v>1</v>
      </c>
      <c r="F39" s="41">
        <v>1</v>
      </c>
      <c r="G39" s="41">
        <f t="shared" ref="G39" si="50">E39-F39</f>
        <v>0</v>
      </c>
      <c r="H39" s="42">
        <f t="shared" ref="H39" si="51">T39/E39</f>
        <v>0</v>
      </c>
      <c r="I39" s="43">
        <f t="shared" ref="I39" si="52">SUM(J39:L39)+SUM(O39:Q39)</f>
        <v>0</v>
      </c>
      <c r="J39" s="44"/>
      <c r="K39" s="44"/>
      <c r="L39" s="45"/>
      <c r="M39" s="46"/>
      <c r="N39" s="107">
        <f t="shared" si="46"/>
        <v>0</v>
      </c>
      <c r="O39" s="47"/>
      <c r="P39" s="48"/>
      <c r="Q39" s="47"/>
      <c r="R39" s="64"/>
      <c r="S39" s="108">
        <f t="shared" si="47"/>
        <v>0</v>
      </c>
      <c r="T39" s="50">
        <f t="shared" ref="T39" si="53">SUM(N39+S39)</f>
        <v>0</v>
      </c>
      <c r="U39" s="51"/>
    </row>
    <row r="40" spans="1:22" x14ac:dyDescent="0.2">
      <c r="A40" s="239"/>
      <c r="B40" s="200">
        <f t="shared" si="49"/>
        <v>21</v>
      </c>
      <c r="C40" s="170"/>
      <c r="D40" s="205" t="s">
        <v>79</v>
      </c>
      <c r="E40" s="41">
        <v>1</v>
      </c>
      <c r="F40" s="41">
        <v>1</v>
      </c>
      <c r="G40" s="41">
        <f t="shared" si="43"/>
        <v>0</v>
      </c>
      <c r="H40" s="42">
        <f t="shared" si="44"/>
        <v>0</v>
      </c>
      <c r="I40" s="43">
        <f t="shared" ref="I40:I45" si="54">SUM(J40:L40)+SUM(O40:Q40)</f>
        <v>0</v>
      </c>
      <c r="J40" s="44"/>
      <c r="K40" s="44"/>
      <c r="L40" s="45"/>
      <c r="M40" s="46"/>
      <c r="N40" s="107">
        <f t="shared" si="46"/>
        <v>0</v>
      </c>
      <c r="O40" s="47"/>
      <c r="P40" s="48"/>
      <c r="Q40" s="47"/>
      <c r="R40" s="64"/>
      <c r="S40" s="108">
        <f t="shared" si="47"/>
        <v>0</v>
      </c>
      <c r="T40" s="50">
        <f t="shared" si="48"/>
        <v>0</v>
      </c>
      <c r="U40" s="51"/>
    </row>
    <row r="41" spans="1:22" x14ac:dyDescent="0.2">
      <c r="A41" s="239"/>
      <c r="B41" s="200">
        <f t="shared" si="49"/>
        <v>22</v>
      </c>
      <c r="C41" s="170"/>
      <c r="D41" s="205" t="s">
        <v>19</v>
      </c>
      <c r="E41" s="41">
        <v>1</v>
      </c>
      <c r="F41" s="41">
        <v>1</v>
      </c>
      <c r="G41" s="41">
        <f t="shared" ref="G41:G43" si="55">E41-F41</f>
        <v>0</v>
      </c>
      <c r="H41" s="42">
        <f t="shared" si="44"/>
        <v>0</v>
      </c>
      <c r="I41" s="43">
        <f t="shared" si="54"/>
        <v>0</v>
      </c>
      <c r="J41" s="44"/>
      <c r="K41" s="44"/>
      <c r="L41" s="45"/>
      <c r="M41" s="46"/>
      <c r="N41" s="107">
        <f t="shared" si="46"/>
        <v>0</v>
      </c>
      <c r="O41" s="47"/>
      <c r="P41" s="48"/>
      <c r="Q41" s="47"/>
      <c r="R41" s="64"/>
      <c r="S41" s="108">
        <f t="shared" si="47"/>
        <v>0</v>
      </c>
      <c r="T41" s="50">
        <f t="shared" si="48"/>
        <v>0</v>
      </c>
      <c r="U41" s="51"/>
    </row>
    <row r="42" spans="1:22" x14ac:dyDescent="0.2">
      <c r="A42" s="239"/>
      <c r="B42" s="200">
        <f t="shared" si="49"/>
        <v>23</v>
      </c>
      <c r="C42" s="170"/>
      <c r="D42" s="205" t="s">
        <v>20</v>
      </c>
      <c r="E42" s="41">
        <v>1</v>
      </c>
      <c r="F42" s="41">
        <v>1</v>
      </c>
      <c r="G42" s="41">
        <f t="shared" si="55"/>
        <v>0</v>
      </c>
      <c r="H42" s="42">
        <f t="shared" si="44"/>
        <v>0</v>
      </c>
      <c r="I42" s="43">
        <f t="shared" si="54"/>
        <v>0</v>
      </c>
      <c r="J42" s="44"/>
      <c r="K42" s="44"/>
      <c r="L42" s="45"/>
      <c r="M42" s="46"/>
      <c r="N42" s="107">
        <f t="shared" si="46"/>
        <v>0</v>
      </c>
      <c r="O42" s="47"/>
      <c r="P42" s="48"/>
      <c r="Q42" s="47"/>
      <c r="R42" s="64"/>
      <c r="S42" s="108">
        <f t="shared" si="47"/>
        <v>0</v>
      </c>
      <c r="T42" s="50">
        <f t="shared" si="48"/>
        <v>0</v>
      </c>
      <c r="U42" s="51"/>
    </row>
    <row r="43" spans="1:22" x14ac:dyDescent="0.2">
      <c r="A43" s="239"/>
      <c r="B43" s="200">
        <f t="shared" si="49"/>
        <v>24</v>
      </c>
      <c r="C43" s="170"/>
      <c r="D43" s="205" t="s">
        <v>81</v>
      </c>
      <c r="E43" s="41">
        <v>1</v>
      </c>
      <c r="F43" s="41">
        <v>1</v>
      </c>
      <c r="G43" s="41">
        <f t="shared" si="55"/>
        <v>0</v>
      </c>
      <c r="H43" s="42">
        <f t="shared" si="44"/>
        <v>0</v>
      </c>
      <c r="I43" s="43">
        <f t="shared" si="54"/>
        <v>0</v>
      </c>
      <c r="J43" s="44"/>
      <c r="K43" s="44"/>
      <c r="L43" s="45"/>
      <c r="M43" s="46"/>
      <c r="N43" s="107">
        <f t="shared" si="46"/>
        <v>0</v>
      </c>
      <c r="O43" s="47"/>
      <c r="P43" s="48"/>
      <c r="Q43" s="47"/>
      <c r="R43" s="64"/>
      <c r="S43" s="108">
        <f t="shared" si="47"/>
        <v>0</v>
      </c>
      <c r="T43" s="50">
        <f t="shared" si="48"/>
        <v>0</v>
      </c>
      <c r="U43" s="51"/>
    </row>
    <row r="44" spans="1:22" x14ac:dyDescent="0.2">
      <c r="A44" s="239"/>
      <c r="B44" s="200">
        <f t="shared" si="49"/>
        <v>25</v>
      </c>
      <c r="C44" s="170"/>
      <c r="D44" s="205" t="s">
        <v>80</v>
      </c>
      <c r="E44" s="41">
        <v>1</v>
      </c>
      <c r="F44" s="41">
        <v>1</v>
      </c>
      <c r="G44" s="41">
        <f t="shared" ref="G44" si="56">E44-F44</f>
        <v>0</v>
      </c>
      <c r="H44" s="42">
        <f t="shared" ref="H44" si="57">T44/E44</f>
        <v>0</v>
      </c>
      <c r="I44" s="43">
        <f t="shared" ref="I44" si="58">SUM(J44:L44)+SUM(O44:Q44)</f>
        <v>0</v>
      </c>
      <c r="J44" s="44"/>
      <c r="K44" s="44"/>
      <c r="L44" s="45"/>
      <c r="M44" s="46"/>
      <c r="N44" s="107">
        <f t="shared" si="46"/>
        <v>0</v>
      </c>
      <c r="O44" s="47"/>
      <c r="P44" s="48"/>
      <c r="Q44" s="47"/>
      <c r="R44" s="64"/>
      <c r="S44" s="108">
        <f t="shared" si="47"/>
        <v>0</v>
      </c>
      <c r="T44" s="50">
        <f t="shared" ref="T44" si="59">SUM(N44+S44)</f>
        <v>0</v>
      </c>
      <c r="U44" s="51"/>
    </row>
    <row r="45" spans="1:22" x14ac:dyDescent="0.2">
      <c r="A45" s="239"/>
      <c r="B45" s="200">
        <f t="shared" si="49"/>
        <v>26</v>
      </c>
      <c r="C45" s="170"/>
      <c r="D45" s="205" t="s">
        <v>83</v>
      </c>
      <c r="E45" s="41">
        <v>1</v>
      </c>
      <c r="F45" s="41">
        <v>1</v>
      </c>
      <c r="G45" s="41">
        <f t="shared" ref="G45" si="60">E45-F45</f>
        <v>0</v>
      </c>
      <c r="H45" s="42">
        <f t="shared" si="44"/>
        <v>0</v>
      </c>
      <c r="I45" s="43">
        <f t="shared" si="54"/>
        <v>0</v>
      </c>
      <c r="J45" s="44"/>
      <c r="K45" s="44"/>
      <c r="L45" s="45"/>
      <c r="M45" s="46"/>
      <c r="N45" s="107">
        <f t="shared" si="46"/>
        <v>0</v>
      </c>
      <c r="O45" s="47"/>
      <c r="P45" s="48"/>
      <c r="Q45" s="47"/>
      <c r="R45" s="64"/>
      <c r="S45" s="108">
        <f t="shared" si="47"/>
        <v>0</v>
      </c>
      <c r="T45" s="50">
        <f t="shared" si="48"/>
        <v>0</v>
      </c>
      <c r="U45" s="51"/>
    </row>
    <row r="46" spans="1:22" x14ac:dyDescent="0.2">
      <c r="A46" s="52"/>
      <c r="B46" s="53"/>
      <c r="C46" s="171"/>
      <c r="D46" s="109"/>
      <c r="E46" s="54"/>
      <c r="F46" s="54"/>
      <c r="G46" s="54"/>
      <c r="H46" s="55"/>
      <c r="I46" s="56"/>
      <c r="J46" s="56"/>
      <c r="K46" s="56"/>
      <c r="L46" s="57"/>
      <c r="M46" s="58"/>
      <c r="N46" s="60"/>
      <c r="O46" s="56"/>
      <c r="P46" s="59"/>
      <c r="Q46" s="56"/>
      <c r="R46" s="60"/>
      <c r="S46" s="111"/>
      <c r="T46" s="62"/>
      <c r="U46" s="51"/>
    </row>
    <row r="47" spans="1:22" ht="25.5" x14ac:dyDescent="0.2">
      <c r="A47" s="198" t="s">
        <v>46</v>
      </c>
      <c r="B47" s="112">
        <f>B45+1</f>
        <v>27</v>
      </c>
      <c r="C47" s="172"/>
      <c r="D47" s="206" t="s">
        <v>46</v>
      </c>
      <c r="E47" s="113">
        <v>1</v>
      </c>
      <c r="F47" s="113">
        <v>1</v>
      </c>
      <c r="G47" s="113">
        <f>E47-F47</f>
        <v>0</v>
      </c>
      <c r="H47" s="42">
        <f>T47/E47</f>
        <v>0</v>
      </c>
      <c r="I47" s="43">
        <f>SUM(J47:L47)+SUM(O47:Q47)</f>
        <v>0</v>
      </c>
      <c r="J47" s="44"/>
      <c r="K47" s="44"/>
      <c r="L47" s="45"/>
      <c r="M47" s="46"/>
      <c r="N47" s="107">
        <f>SUM((J47*$E$51)+(K47*$E$52)+(L47*$E$53))+M47</f>
        <v>0</v>
      </c>
      <c r="O47" s="47"/>
      <c r="P47" s="48"/>
      <c r="Q47" s="47"/>
      <c r="R47" s="64"/>
      <c r="S47" s="108">
        <f>SUM((O47*$E$51)+(P47*$E$52)+(Q47*$E$53))+R47</f>
        <v>0</v>
      </c>
      <c r="T47" s="50">
        <f>SUM(N47+S47)</f>
        <v>0</v>
      </c>
      <c r="U47" s="51"/>
    </row>
    <row r="48" spans="1:22" x14ac:dyDescent="0.2">
      <c r="A48" s="211"/>
      <c r="B48" s="212"/>
      <c r="C48" s="213"/>
      <c r="D48" s="214"/>
      <c r="E48" s="215"/>
      <c r="F48" s="215"/>
      <c r="G48" s="215"/>
      <c r="H48" s="216"/>
      <c r="I48" s="116"/>
      <c r="J48" s="116"/>
      <c r="K48" s="116"/>
      <c r="L48" s="116"/>
      <c r="M48" s="217"/>
      <c r="N48" s="218"/>
      <c r="O48" s="116"/>
      <c r="P48" s="116"/>
      <c r="Q48" s="116"/>
      <c r="R48" s="219"/>
      <c r="S48" s="218"/>
      <c r="T48" s="117"/>
      <c r="U48" s="114"/>
      <c r="V48" s="115"/>
    </row>
    <row r="49" spans="1:22" ht="26.25" thickBot="1" x14ac:dyDescent="0.25">
      <c r="A49" s="118"/>
      <c r="B49" s="119"/>
      <c r="C49" s="119"/>
      <c r="D49" s="120"/>
      <c r="E49" s="121"/>
      <c r="F49" s="121"/>
      <c r="G49" s="121"/>
      <c r="H49" s="122"/>
      <c r="I49" s="123" t="s">
        <v>21</v>
      </c>
      <c r="J49" s="124">
        <f t="shared" ref="J49:T49" si="61">SUM(J11:J48)</f>
        <v>0</v>
      </c>
      <c r="K49" s="124">
        <f t="shared" si="61"/>
        <v>0</v>
      </c>
      <c r="L49" s="124">
        <f t="shared" si="61"/>
        <v>0</v>
      </c>
      <c r="M49" s="125">
        <f t="shared" si="61"/>
        <v>0</v>
      </c>
      <c r="N49" s="126">
        <f t="shared" si="61"/>
        <v>0</v>
      </c>
      <c r="O49" s="124">
        <f t="shared" si="61"/>
        <v>0</v>
      </c>
      <c r="P49" s="124">
        <f t="shared" si="61"/>
        <v>0</v>
      </c>
      <c r="Q49" s="124">
        <f t="shared" si="61"/>
        <v>0</v>
      </c>
      <c r="R49" s="126">
        <f t="shared" si="61"/>
        <v>0</v>
      </c>
      <c r="S49" s="126">
        <f t="shared" si="61"/>
        <v>0</v>
      </c>
      <c r="T49" s="127">
        <f t="shared" si="61"/>
        <v>0</v>
      </c>
      <c r="U49" s="128"/>
      <c r="V49" s="128"/>
    </row>
    <row r="50" spans="1:22" ht="14.25" thickTop="1" thickBot="1" x14ac:dyDescent="0.25">
      <c r="A50" s="129"/>
      <c r="B50" s="130"/>
      <c r="C50" s="130"/>
      <c r="D50" s="131" t="s">
        <v>22</v>
      </c>
      <c r="E50" s="132" t="s">
        <v>23</v>
      </c>
      <c r="F50" s="121"/>
      <c r="G50" s="121"/>
      <c r="H50" s="122"/>
      <c r="I50" s="133"/>
      <c r="J50" s="134"/>
      <c r="K50" s="134"/>
      <c r="L50" s="134"/>
      <c r="M50" s="135"/>
      <c r="N50" s="183"/>
      <c r="O50" s="184"/>
      <c r="P50" s="184"/>
      <c r="Q50" s="185"/>
      <c r="R50" s="186"/>
      <c r="S50" s="185" t="s">
        <v>50</v>
      </c>
      <c r="T50" s="187">
        <f>N49+S49</f>
        <v>0</v>
      </c>
      <c r="V50" s="128"/>
    </row>
    <row r="51" spans="1:22" ht="13.5" thickTop="1" x14ac:dyDescent="0.2">
      <c r="A51" s="136" t="s">
        <v>24</v>
      </c>
      <c r="B51" s="137"/>
      <c r="C51" s="137"/>
      <c r="D51" s="228" t="s">
        <v>25</v>
      </c>
      <c r="E51" s="229">
        <v>0</v>
      </c>
      <c r="F51" s="138"/>
      <c r="G51" s="138"/>
      <c r="H51" s="139"/>
    </row>
    <row r="52" spans="1:22" x14ac:dyDescent="0.2">
      <c r="A52" s="136" t="s">
        <v>26</v>
      </c>
      <c r="B52" s="137"/>
      <c r="C52" s="137"/>
      <c r="D52" s="228" t="s">
        <v>27</v>
      </c>
      <c r="E52" s="229">
        <v>0</v>
      </c>
      <c r="F52" s="138"/>
      <c r="G52" s="138"/>
      <c r="H52" s="139"/>
    </row>
    <row r="53" spans="1:22" ht="13.5" thickBot="1" x14ac:dyDescent="0.25">
      <c r="A53" s="140" t="s">
        <v>28</v>
      </c>
      <c r="B53" s="141"/>
      <c r="C53" s="141"/>
      <c r="D53" s="230" t="s">
        <v>29</v>
      </c>
      <c r="E53" s="231">
        <v>0</v>
      </c>
      <c r="F53" s="142" t="s">
        <v>30</v>
      </c>
      <c r="G53" s="138"/>
      <c r="H53" s="139"/>
    </row>
    <row r="54" spans="1:22" ht="13.5" thickTop="1" x14ac:dyDescent="0.2">
      <c r="A54" s="143"/>
      <c r="D54" s="207"/>
      <c r="E54" s="208"/>
      <c r="F54" s="142"/>
      <c r="G54" s="138"/>
      <c r="H54" s="139"/>
    </row>
    <row r="55" spans="1:22" x14ac:dyDescent="0.2">
      <c r="A55" s="143" t="s">
        <v>31</v>
      </c>
      <c r="J55" s="144"/>
      <c r="K55" s="144"/>
    </row>
    <row r="56" spans="1:22" x14ac:dyDescent="0.2">
      <c r="A56" s="143"/>
      <c r="J56" s="144"/>
      <c r="K56" s="144"/>
    </row>
    <row r="57" spans="1:22" x14ac:dyDescent="0.2">
      <c r="A57" s="143" t="s">
        <v>84</v>
      </c>
      <c r="J57" s="144"/>
      <c r="K57" s="144"/>
    </row>
    <row r="58" spans="1:22" x14ac:dyDescent="0.2">
      <c r="A58" s="143" t="s">
        <v>47</v>
      </c>
      <c r="J58" s="144"/>
      <c r="K58" s="144"/>
    </row>
    <row r="59" spans="1:22" x14ac:dyDescent="0.2">
      <c r="A59" s="143" t="s">
        <v>32</v>
      </c>
      <c r="J59" s="144"/>
      <c r="K59" s="144"/>
    </row>
    <row r="60" spans="1:22" x14ac:dyDescent="0.2">
      <c r="A60" s="143" t="s">
        <v>33</v>
      </c>
      <c r="J60" s="144"/>
      <c r="K60" s="144"/>
    </row>
    <row r="61" spans="1:22" x14ac:dyDescent="0.2">
      <c r="A61" s="143" t="s">
        <v>34</v>
      </c>
      <c r="J61" s="144"/>
      <c r="K61" s="144"/>
    </row>
    <row r="62" spans="1:22" x14ac:dyDescent="0.2">
      <c r="A62" s="143" t="s">
        <v>35</v>
      </c>
    </row>
    <row r="63" spans="1:22" x14ac:dyDescent="0.2">
      <c r="A63" s="11" t="s">
        <v>36</v>
      </c>
      <c r="B63" s="19"/>
      <c r="C63" s="19"/>
      <c r="D63" s="128"/>
      <c r="E63" s="19"/>
      <c r="F63" s="19"/>
      <c r="G63" s="19"/>
      <c r="H63" s="145"/>
      <c r="I63" s="20"/>
      <c r="J63" s="144"/>
      <c r="K63" s="144"/>
      <c r="L63" s="20"/>
      <c r="M63" s="21"/>
      <c r="N63" s="22"/>
      <c r="O63" s="19"/>
      <c r="P63" s="20"/>
      <c r="Q63" s="19"/>
      <c r="R63" s="146"/>
      <c r="S63" s="145"/>
      <c r="T63" s="145"/>
      <c r="U63" s="128"/>
      <c r="V63" s="128"/>
    </row>
    <row r="64" spans="1:22" x14ac:dyDescent="0.2">
      <c r="A64" s="10" t="s">
        <v>48</v>
      </c>
      <c r="B64" s="19"/>
      <c r="C64" s="19"/>
      <c r="D64" s="128"/>
      <c r="E64" s="19"/>
      <c r="F64" s="19"/>
      <c r="G64" s="19"/>
      <c r="H64" s="145"/>
      <c r="I64" s="20"/>
      <c r="J64" s="144"/>
      <c r="K64" s="144"/>
      <c r="L64" s="20"/>
      <c r="M64" s="21"/>
      <c r="N64" s="22"/>
      <c r="O64" s="19"/>
      <c r="P64" s="20"/>
      <c r="Q64" s="19"/>
      <c r="R64" s="146"/>
      <c r="S64" s="145"/>
      <c r="T64" s="145"/>
      <c r="U64" s="128"/>
      <c r="V64" s="128"/>
    </row>
    <row r="65" spans="1:20" x14ac:dyDescent="0.2">
      <c r="A65" s="147" t="s">
        <v>37</v>
      </c>
      <c r="B65" s="148"/>
      <c r="C65" s="148"/>
      <c r="D65" s="149"/>
      <c r="E65" s="148"/>
      <c r="F65" s="148"/>
      <c r="G65" s="148"/>
      <c r="H65" s="150"/>
      <c r="I65" s="151"/>
      <c r="J65" s="152"/>
      <c r="K65" s="152"/>
      <c r="L65" s="133"/>
      <c r="M65" s="153"/>
      <c r="N65" s="154"/>
      <c r="O65" s="155"/>
      <c r="P65" s="133"/>
      <c r="Q65" s="156"/>
      <c r="R65" s="157"/>
      <c r="S65" s="158"/>
      <c r="T65" s="127"/>
    </row>
    <row r="66" spans="1:20" x14ac:dyDescent="0.2">
      <c r="A66" s="147" t="s">
        <v>38</v>
      </c>
      <c r="B66" s="148"/>
      <c r="C66" s="148"/>
      <c r="D66" s="149"/>
      <c r="E66" s="148"/>
      <c r="F66" s="148"/>
      <c r="G66" s="148"/>
      <c r="H66" s="150"/>
      <c r="I66" s="151"/>
      <c r="J66" s="152"/>
      <c r="K66" s="152"/>
      <c r="L66" s="133"/>
      <c r="M66" s="153"/>
      <c r="N66" s="154"/>
      <c r="O66" s="155"/>
      <c r="P66" s="133"/>
      <c r="Q66" s="156"/>
      <c r="R66" s="157"/>
      <c r="S66" s="158"/>
      <c r="T66" s="127"/>
    </row>
    <row r="67" spans="1:20" x14ac:dyDescent="0.2">
      <c r="A67" s="143" t="s">
        <v>39</v>
      </c>
      <c r="B67" s="148"/>
      <c r="C67" s="148"/>
      <c r="D67" s="149"/>
      <c r="E67" s="148"/>
      <c r="F67" s="148"/>
      <c r="G67" s="148"/>
      <c r="H67" s="150"/>
      <c r="I67" s="151"/>
      <c r="J67" s="152"/>
      <c r="K67" s="152"/>
      <c r="L67" s="133"/>
      <c r="M67" s="153"/>
      <c r="N67" s="154"/>
      <c r="O67" s="155"/>
      <c r="P67" s="133"/>
      <c r="Q67" s="156"/>
      <c r="R67" s="157"/>
      <c r="S67" s="158"/>
      <c r="T67" s="127"/>
    </row>
    <row r="68" spans="1:20" x14ac:dyDescent="0.2">
      <c r="A68" s="143"/>
      <c r="B68" s="148"/>
      <c r="C68" s="148"/>
      <c r="D68" s="149"/>
      <c r="E68" s="148"/>
      <c r="F68" s="148"/>
      <c r="G68" s="148"/>
      <c r="H68" s="150"/>
      <c r="I68" s="151"/>
      <c r="J68" s="152"/>
      <c r="K68" s="152"/>
      <c r="L68" s="133"/>
      <c r="M68" s="153"/>
      <c r="N68" s="154"/>
      <c r="O68" s="155"/>
      <c r="P68" s="133"/>
      <c r="Q68" s="156"/>
      <c r="R68" s="157"/>
      <c r="S68" s="158"/>
      <c r="T68" s="127"/>
    </row>
    <row r="69" spans="1:20" x14ac:dyDescent="0.2">
      <c r="A69" s="159" t="s">
        <v>40</v>
      </c>
      <c r="B69" s="148"/>
      <c r="C69" s="148"/>
      <c r="D69" s="149"/>
      <c r="E69" s="148"/>
      <c r="F69" s="148"/>
      <c r="G69" s="148"/>
      <c r="H69" s="150"/>
      <c r="I69" s="151"/>
      <c r="J69" s="152"/>
      <c r="K69" s="152"/>
      <c r="L69" s="151"/>
      <c r="M69" s="160"/>
      <c r="N69" s="161"/>
      <c r="O69" s="155"/>
      <c r="P69" s="151"/>
      <c r="Q69" s="162"/>
      <c r="R69" s="163"/>
      <c r="S69" s="164"/>
      <c r="T69" s="164"/>
    </row>
    <row r="70" spans="1:20" x14ac:dyDescent="0.2">
      <c r="A70" s="165"/>
      <c r="B70" s="148"/>
      <c r="C70" s="148"/>
    </row>
    <row r="71" spans="1:20" x14ac:dyDescent="0.2">
      <c r="B71" s="148"/>
      <c r="C71" s="148"/>
    </row>
    <row r="72" spans="1:20" x14ac:dyDescent="0.2">
      <c r="B72" s="148"/>
      <c r="C72" s="148"/>
    </row>
  </sheetData>
  <sheetProtection algorithmName="SHA-512" hashValue="A8e4ZBnI158k5PNagKCIPrPSC/TIDswYiiVmlJFwVr+k6/gEquKTuamgCVRsxVkQGeKTfKcwmWQ7qsJm8sKZaQ==" saltValue="RUbn4yqQPSsd805xcmw3HA==" spinCount="100000" sheet="1" objects="1" scenarios="1"/>
  <mergeCells count="11">
    <mergeCell ref="A38:A45"/>
    <mergeCell ref="A6:D6"/>
    <mergeCell ref="B2:I2"/>
    <mergeCell ref="A11:A16"/>
    <mergeCell ref="A18:A30"/>
    <mergeCell ref="B18:B19"/>
    <mergeCell ref="B23:B25"/>
    <mergeCell ref="B21:B22"/>
    <mergeCell ref="B27:B28"/>
    <mergeCell ref="A32:A36"/>
    <mergeCell ref="B33:B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zoomScale="70" zoomScaleNormal="70" workbookViewId="0">
      <selection activeCell="A112" sqref="A112"/>
    </sheetView>
  </sheetViews>
  <sheetFormatPr defaultRowHeight="12.75" x14ac:dyDescent="0.2"/>
  <cols>
    <col min="1" max="1" width="22.25" style="11" customWidth="1"/>
    <col min="2" max="2" width="3.125" style="2" customWidth="1"/>
    <col min="3" max="3" width="3.25" style="2" customWidth="1"/>
    <col min="4" max="4" width="61.75" style="3" customWidth="1"/>
    <col min="5" max="7" width="7.25" style="2" customWidth="1"/>
    <col min="8" max="8" width="9.625" style="4" bestFit="1" customWidth="1"/>
    <col min="9" max="9" width="9.375" style="5" customWidth="1"/>
    <col min="10" max="11" width="10.125" style="6" bestFit="1" customWidth="1"/>
    <col min="12" max="12" width="10.125" style="5" bestFit="1" customWidth="1"/>
    <col min="13" max="13" width="11.25" style="7" customWidth="1"/>
    <col min="14" max="14" width="11.125" style="8" customWidth="1"/>
    <col min="15" max="15" width="10.125" style="2" bestFit="1" customWidth="1"/>
    <col min="16" max="16" width="9.375" style="5" customWidth="1"/>
    <col min="17" max="17" width="9.375" style="2" customWidth="1"/>
    <col min="18" max="18" width="10.75" style="9" customWidth="1"/>
    <col min="19" max="19" width="11.125" style="4" customWidth="1"/>
    <col min="20" max="20" width="16.25" style="4" customWidth="1"/>
    <col min="21" max="22" width="9" style="3"/>
  </cols>
  <sheetData>
    <row r="1" spans="1:22" x14ac:dyDescent="0.2">
      <c r="A1" s="1"/>
    </row>
    <row r="2" spans="1:22" ht="18" x14ac:dyDescent="0.25">
      <c r="A2" s="10" t="s">
        <v>0</v>
      </c>
      <c r="B2" s="241" t="s">
        <v>1</v>
      </c>
      <c r="C2" s="241"/>
      <c r="D2" s="241"/>
      <c r="E2" s="241"/>
      <c r="F2" s="241"/>
      <c r="G2" s="241"/>
      <c r="H2" s="241"/>
      <c r="I2" s="241"/>
    </row>
    <row r="3" spans="1:22" ht="18" x14ac:dyDescent="0.25">
      <c r="A3" s="11" t="s">
        <v>2</v>
      </c>
      <c r="B3" s="12"/>
      <c r="C3" s="12"/>
      <c r="D3" s="12"/>
      <c r="E3" s="12"/>
      <c r="F3" s="12"/>
      <c r="G3" s="12"/>
      <c r="H3" s="13"/>
      <c r="I3" s="12"/>
    </row>
    <row r="4" spans="1:22" ht="18" x14ac:dyDescent="0.25">
      <c r="A4" s="10" t="s">
        <v>92</v>
      </c>
      <c r="B4" s="12"/>
      <c r="C4" s="12"/>
      <c r="D4" s="12"/>
      <c r="E4" s="12"/>
      <c r="F4" s="12"/>
      <c r="G4" s="12"/>
      <c r="H4" s="13"/>
      <c r="I4" s="14"/>
    </row>
    <row r="5" spans="1:22" ht="18" x14ac:dyDescent="0.25">
      <c r="A5" s="10"/>
      <c r="B5" s="12"/>
      <c r="C5" s="12"/>
      <c r="D5" s="12"/>
      <c r="E5" s="12"/>
      <c r="F5" s="12"/>
      <c r="G5" s="12"/>
      <c r="H5" s="13"/>
      <c r="I5" s="14"/>
    </row>
    <row r="6" spans="1:22" ht="19.5" x14ac:dyDescent="0.25">
      <c r="A6" s="249" t="s">
        <v>49</v>
      </c>
      <c r="B6" s="249"/>
      <c r="C6" s="249"/>
      <c r="D6" s="249"/>
      <c r="E6" s="12"/>
      <c r="F6" s="12"/>
      <c r="G6" s="12"/>
      <c r="H6" s="13"/>
      <c r="I6" s="14"/>
    </row>
    <row r="7" spans="1:22" x14ac:dyDescent="0.2">
      <c r="B7" s="15"/>
      <c r="C7" s="15"/>
      <c r="D7" s="15"/>
      <c r="E7" s="15"/>
      <c r="F7" s="15"/>
      <c r="G7" s="15"/>
      <c r="H7" s="16"/>
      <c r="I7" s="17"/>
    </row>
    <row r="8" spans="1:22" ht="13.5" thickBot="1" x14ac:dyDescent="0.25">
      <c r="A8" s="10" t="s">
        <v>3</v>
      </c>
      <c r="B8" s="18"/>
      <c r="C8" s="18"/>
      <c r="J8" s="19"/>
      <c r="K8" s="19"/>
      <c r="L8" s="20"/>
      <c r="M8" s="21"/>
      <c r="N8" s="22"/>
    </row>
    <row r="9" spans="1:22" ht="14.25" thickTop="1" thickBot="1" x14ac:dyDescent="0.25">
      <c r="A9" s="10"/>
      <c r="B9" s="18"/>
      <c r="C9" s="18"/>
      <c r="I9" s="20"/>
      <c r="J9" s="23" t="s">
        <v>4</v>
      </c>
      <c r="K9" s="24"/>
      <c r="L9" s="25"/>
      <c r="M9" s="26"/>
      <c r="N9" s="22"/>
      <c r="O9" s="23" t="s">
        <v>5</v>
      </c>
      <c r="P9" s="27"/>
      <c r="Q9" s="28"/>
      <c r="R9" s="29"/>
    </row>
    <row r="10" spans="1:22" ht="77.25" thickBot="1" x14ac:dyDescent="0.25">
      <c r="A10" s="30" t="s">
        <v>85</v>
      </c>
      <c r="B10" s="31"/>
      <c r="C10" s="31"/>
      <c r="D10" s="32" t="s">
        <v>86</v>
      </c>
      <c r="E10" s="32" t="s">
        <v>6</v>
      </c>
      <c r="F10" s="32" t="s">
        <v>7</v>
      </c>
      <c r="G10" s="32" t="s">
        <v>8</v>
      </c>
      <c r="H10" s="33" t="s">
        <v>9</v>
      </c>
      <c r="I10" s="34" t="s">
        <v>10</v>
      </c>
      <c r="J10" s="35" t="s">
        <v>11</v>
      </c>
      <c r="K10" s="35" t="s">
        <v>12</v>
      </c>
      <c r="L10" s="35" t="s">
        <v>13</v>
      </c>
      <c r="M10" s="36" t="s">
        <v>14</v>
      </c>
      <c r="N10" s="37" t="s">
        <v>15</v>
      </c>
      <c r="O10" s="35" t="s">
        <v>11</v>
      </c>
      <c r="P10" s="35" t="s">
        <v>12</v>
      </c>
      <c r="Q10" s="35" t="s">
        <v>13</v>
      </c>
      <c r="R10" s="36" t="s">
        <v>16</v>
      </c>
      <c r="S10" s="37" t="s">
        <v>17</v>
      </c>
      <c r="T10" s="38" t="s">
        <v>18</v>
      </c>
      <c r="U10" s="39"/>
      <c r="V10" s="39"/>
    </row>
    <row r="11" spans="1:22" ht="13.5" thickTop="1" x14ac:dyDescent="0.2">
      <c r="A11" s="242" t="s">
        <v>88</v>
      </c>
      <c r="B11" s="199">
        <v>1</v>
      </c>
      <c r="C11" s="166"/>
      <c r="D11" s="40" t="s">
        <v>62</v>
      </c>
      <c r="E11" s="41">
        <v>1</v>
      </c>
      <c r="F11" s="41">
        <v>1</v>
      </c>
      <c r="G11" s="41">
        <f t="shared" ref="G11:G16" si="0">E11-F11</f>
        <v>0</v>
      </c>
      <c r="H11" s="42">
        <f>T11/E11</f>
        <v>0</v>
      </c>
      <c r="I11" s="43">
        <f>SUM(J11:L11)+SUM(O11:Q11)</f>
        <v>0</v>
      </c>
      <c r="J11" s="44"/>
      <c r="K11" s="44"/>
      <c r="L11" s="45"/>
      <c r="M11" s="46"/>
      <c r="N11" s="63">
        <f t="shared" ref="N11:N16" si="1">SUM((J11*$E$56)+(K11*$E$57)+(L11*$E$58))+M11</f>
        <v>0</v>
      </c>
      <c r="O11" s="47"/>
      <c r="P11" s="48"/>
      <c r="Q11" s="47"/>
      <c r="R11" s="64"/>
      <c r="S11" s="65">
        <f t="shared" ref="S11:S16" si="2">SUM((O11*$E$56)+(P11*$E$57)+(Q11*$E$58))+R11</f>
        <v>0</v>
      </c>
      <c r="T11" s="66">
        <f>SUM(N11+S11)</f>
        <v>0</v>
      </c>
      <c r="U11" s="51"/>
    </row>
    <row r="12" spans="1:22" x14ac:dyDescent="0.2">
      <c r="A12" s="242"/>
      <c r="B12" s="199">
        <f t="shared" ref="B12:B16" si="3">B11+1</f>
        <v>2</v>
      </c>
      <c r="C12" s="166"/>
      <c r="D12" s="40" t="s">
        <v>58</v>
      </c>
      <c r="E12" s="41">
        <v>1</v>
      </c>
      <c r="F12" s="41">
        <v>1</v>
      </c>
      <c r="G12" s="41">
        <f t="shared" si="0"/>
        <v>0</v>
      </c>
      <c r="H12" s="42">
        <f>T12/E12</f>
        <v>0</v>
      </c>
      <c r="I12" s="43">
        <f>SUM(J12:L12)+SUM(O12:Q12)</f>
        <v>0</v>
      </c>
      <c r="J12" s="44"/>
      <c r="K12" s="44"/>
      <c r="L12" s="45"/>
      <c r="M12" s="46"/>
      <c r="N12" s="63">
        <f t="shared" si="1"/>
        <v>0</v>
      </c>
      <c r="O12" s="47"/>
      <c r="P12" s="48"/>
      <c r="Q12" s="47"/>
      <c r="R12" s="64"/>
      <c r="S12" s="65">
        <f t="shared" si="2"/>
        <v>0</v>
      </c>
      <c r="T12" s="66">
        <f>SUM(N12+S12)</f>
        <v>0</v>
      </c>
      <c r="U12" s="51"/>
    </row>
    <row r="13" spans="1:22" x14ac:dyDescent="0.2">
      <c r="A13" s="242"/>
      <c r="B13" s="199">
        <f t="shared" si="3"/>
        <v>3</v>
      </c>
      <c r="C13" s="166"/>
      <c r="D13" s="40" t="s">
        <v>60</v>
      </c>
      <c r="E13" s="41">
        <v>1</v>
      </c>
      <c r="F13" s="41">
        <v>1</v>
      </c>
      <c r="G13" s="41">
        <f t="shared" si="0"/>
        <v>0</v>
      </c>
      <c r="H13" s="42">
        <f>T13/E13</f>
        <v>0</v>
      </c>
      <c r="I13" s="43">
        <f>SUM(J13:L13)+SUM(O13:Q13)</f>
        <v>0</v>
      </c>
      <c r="J13" s="44"/>
      <c r="K13" s="44"/>
      <c r="L13" s="45"/>
      <c r="M13" s="46"/>
      <c r="N13" s="63">
        <f t="shared" si="1"/>
        <v>0</v>
      </c>
      <c r="O13" s="47"/>
      <c r="P13" s="48"/>
      <c r="Q13" s="47"/>
      <c r="R13" s="64"/>
      <c r="S13" s="65">
        <f t="shared" si="2"/>
        <v>0</v>
      </c>
      <c r="T13" s="66">
        <f>SUM(N13+S13)</f>
        <v>0</v>
      </c>
      <c r="U13" s="51"/>
    </row>
    <row r="14" spans="1:22" x14ac:dyDescent="0.2">
      <c r="A14" s="242"/>
      <c r="B14" s="222">
        <f t="shared" si="3"/>
        <v>4</v>
      </c>
      <c r="C14" s="223"/>
      <c r="D14" s="224" t="s">
        <v>93</v>
      </c>
      <c r="E14" s="41">
        <v>1</v>
      </c>
      <c r="F14" s="41">
        <v>1</v>
      </c>
      <c r="G14" s="41">
        <f t="shared" si="0"/>
        <v>0</v>
      </c>
      <c r="H14" s="42">
        <f t="shared" ref="H14:H16" si="4">T14/E14</f>
        <v>0</v>
      </c>
      <c r="I14" s="43">
        <f t="shared" ref="I14" si="5">SUM(J14:L14)+SUM(O14:Q14)</f>
        <v>0</v>
      </c>
      <c r="J14" s="44"/>
      <c r="K14" s="44"/>
      <c r="L14" s="45"/>
      <c r="M14" s="46"/>
      <c r="N14" s="63">
        <f t="shared" si="1"/>
        <v>0</v>
      </c>
      <c r="O14" s="47"/>
      <c r="P14" s="48"/>
      <c r="Q14" s="47"/>
      <c r="R14" s="64"/>
      <c r="S14" s="65">
        <f t="shared" si="2"/>
        <v>0</v>
      </c>
      <c r="T14" s="66">
        <f t="shared" ref="T14:T16" si="6">SUM(N14+S14)</f>
        <v>0</v>
      </c>
      <c r="U14" s="51"/>
    </row>
    <row r="15" spans="1:22" x14ac:dyDescent="0.2">
      <c r="A15" s="242"/>
      <c r="B15" s="199">
        <f t="shared" si="3"/>
        <v>5</v>
      </c>
      <c r="C15" s="166"/>
      <c r="D15" s="40" t="s">
        <v>61</v>
      </c>
      <c r="E15" s="41">
        <v>1</v>
      </c>
      <c r="F15" s="41">
        <v>1</v>
      </c>
      <c r="G15" s="41">
        <f t="shared" si="0"/>
        <v>0</v>
      </c>
      <c r="H15" s="42">
        <f t="shared" si="4"/>
        <v>0</v>
      </c>
      <c r="I15" s="43">
        <f t="shared" ref="I15" si="7">SUM(J15:L15)+SUM(O15:Q15)</f>
        <v>0</v>
      </c>
      <c r="J15" s="44"/>
      <c r="K15" s="44"/>
      <c r="L15" s="45"/>
      <c r="M15" s="46"/>
      <c r="N15" s="63">
        <f t="shared" si="1"/>
        <v>0</v>
      </c>
      <c r="O15" s="47"/>
      <c r="P15" s="48"/>
      <c r="Q15" s="47"/>
      <c r="R15" s="64"/>
      <c r="S15" s="65">
        <f t="shared" si="2"/>
        <v>0</v>
      </c>
      <c r="T15" s="66">
        <f t="shared" si="6"/>
        <v>0</v>
      </c>
      <c r="U15" s="51"/>
    </row>
    <row r="16" spans="1:22" x14ac:dyDescent="0.2">
      <c r="A16" s="242"/>
      <c r="B16" s="199">
        <f t="shared" si="3"/>
        <v>6</v>
      </c>
      <c r="C16" s="166"/>
      <c r="D16" s="40" t="s">
        <v>59</v>
      </c>
      <c r="E16" s="41">
        <v>1</v>
      </c>
      <c r="F16" s="41">
        <v>1</v>
      </c>
      <c r="G16" s="41">
        <f t="shared" si="0"/>
        <v>0</v>
      </c>
      <c r="H16" s="42">
        <f t="shared" si="4"/>
        <v>0</v>
      </c>
      <c r="I16" s="43">
        <f t="shared" ref="I16" si="8">SUM(J16:L16)+SUM(O16:Q16)</f>
        <v>0</v>
      </c>
      <c r="J16" s="44"/>
      <c r="K16" s="44"/>
      <c r="L16" s="45"/>
      <c r="M16" s="46"/>
      <c r="N16" s="63">
        <f t="shared" si="1"/>
        <v>0</v>
      </c>
      <c r="O16" s="47"/>
      <c r="P16" s="48"/>
      <c r="Q16" s="47"/>
      <c r="R16" s="64"/>
      <c r="S16" s="65">
        <f t="shared" si="2"/>
        <v>0</v>
      </c>
      <c r="T16" s="66">
        <f t="shared" si="6"/>
        <v>0</v>
      </c>
      <c r="U16" s="51"/>
    </row>
    <row r="17" spans="1:22" ht="13.5" thickBot="1" x14ac:dyDescent="0.25">
      <c r="A17" s="70"/>
      <c r="B17" s="71"/>
      <c r="C17" s="167"/>
      <c r="D17" s="72"/>
      <c r="E17" s="73"/>
      <c r="F17" s="73"/>
      <c r="G17" s="73"/>
      <c r="H17" s="74"/>
      <c r="I17" s="75"/>
      <c r="J17" s="75"/>
      <c r="K17" s="76"/>
      <c r="L17" s="75"/>
      <c r="M17" s="77"/>
      <c r="N17" s="78"/>
      <c r="O17" s="76"/>
      <c r="P17" s="75"/>
      <c r="Q17" s="79"/>
      <c r="R17" s="80"/>
      <c r="S17" s="81"/>
      <c r="T17" s="82"/>
      <c r="U17" s="39"/>
      <c r="V17" s="39"/>
    </row>
    <row r="18" spans="1:22" ht="12.75" customHeight="1" x14ac:dyDescent="0.2">
      <c r="A18" s="242" t="s">
        <v>89</v>
      </c>
      <c r="B18" s="243">
        <f>B16+1</f>
        <v>7</v>
      </c>
      <c r="C18" s="168" t="s">
        <v>42</v>
      </c>
      <c r="D18" s="201" t="s">
        <v>63</v>
      </c>
      <c r="E18" s="85">
        <v>1</v>
      </c>
      <c r="F18" s="85">
        <v>1</v>
      </c>
      <c r="G18" s="85">
        <f t="shared" ref="G18:G30" si="9">E18-F18</f>
        <v>0</v>
      </c>
      <c r="H18" s="86">
        <f t="shared" ref="H18:H30" si="10">T18/E18</f>
        <v>0</v>
      </c>
      <c r="I18" s="87">
        <f t="shared" ref="I18:I29" si="11">SUM(J18:L18)+SUM(O18:Q18)</f>
        <v>0</v>
      </c>
      <c r="J18" s="88"/>
      <c r="K18" s="67"/>
      <c r="L18" s="68"/>
      <c r="M18" s="69"/>
      <c r="N18" s="63">
        <f t="shared" ref="N18:N30" si="12">SUM((J18*$E$56)+(K18*$E$57)+(L18*$E$58))+M18</f>
        <v>0</v>
      </c>
      <c r="O18" s="89"/>
      <c r="P18" s="89"/>
      <c r="Q18" s="89"/>
      <c r="R18" s="90"/>
      <c r="S18" s="49">
        <f t="shared" ref="S18:S30" si="13">SUM((O18*$E$56)+(P18*$E$57)+(Q18*$E$58))+R18</f>
        <v>0</v>
      </c>
      <c r="T18" s="91">
        <f>SUM(N18+S18)</f>
        <v>0</v>
      </c>
      <c r="U18" s="51"/>
    </row>
    <row r="19" spans="1:22" x14ac:dyDescent="0.2">
      <c r="A19" s="242"/>
      <c r="B19" s="244"/>
      <c r="C19" s="168" t="s">
        <v>43</v>
      </c>
      <c r="D19" s="201" t="s">
        <v>64</v>
      </c>
      <c r="E19" s="94">
        <v>1</v>
      </c>
      <c r="F19" s="94">
        <v>0</v>
      </c>
      <c r="G19" s="94">
        <f t="shared" si="9"/>
        <v>1</v>
      </c>
      <c r="H19" s="95">
        <f>T19/E19</f>
        <v>0</v>
      </c>
      <c r="I19" s="96">
        <f>SUM(J19:L19)+SUM(O19:Q19)</f>
        <v>0</v>
      </c>
      <c r="J19" s="92"/>
      <c r="K19" s="93"/>
      <c r="L19" s="92"/>
      <c r="M19" s="64"/>
      <c r="N19" s="63">
        <f t="shared" si="12"/>
        <v>0</v>
      </c>
      <c r="O19" s="67"/>
      <c r="P19" s="67"/>
      <c r="Q19" s="68"/>
      <c r="R19" s="69"/>
      <c r="S19" s="49">
        <f t="shared" si="13"/>
        <v>0</v>
      </c>
      <c r="T19" s="50">
        <f>SUM(N19+S19)</f>
        <v>0</v>
      </c>
      <c r="U19" s="51"/>
    </row>
    <row r="20" spans="1:22" x14ac:dyDescent="0.2">
      <c r="A20" s="242"/>
      <c r="B20" s="83">
        <f>B18+1</f>
        <v>8</v>
      </c>
      <c r="C20" s="168"/>
      <c r="D20" s="201" t="s">
        <v>65</v>
      </c>
      <c r="E20" s="41">
        <v>1</v>
      </c>
      <c r="F20" s="41">
        <v>1</v>
      </c>
      <c r="G20" s="41">
        <f t="shared" si="9"/>
        <v>0</v>
      </c>
      <c r="H20" s="42">
        <f t="shared" si="10"/>
        <v>0</v>
      </c>
      <c r="I20" s="43">
        <f t="shared" si="11"/>
        <v>0</v>
      </c>
      <c r="J20" s="44"/>
      <c r="K20" s="67"/>
      <c r="L20" s="68"/>
      <c r="M20" s="69"/>
      <c r="N20" s="63">
        <f t="shared" si="12"/>
        <v>0</v>
      </c>
      <c r="O20" s="92"/>
      <c r="P20" s="93"/>
      <c r="Q20" s="92"/>
      <c r="R20" s="64"/>
      <c r="S20" s="49">
        <f t="shared" si="13"/>
        <v>0</v>
      </c>
      <c r="T20" s="50">
        <f t="shared" ref="T20:T30" si="14">SUM(N20+S20)</f>
        <v>0</v>
      </c>
      <c r="U20" s="51"/>
    </row>
    <row r="21" spans="1:22" x14ac:dyDescent="0.2">
      <c r="A21" s="242"/>
      <c r="B21" s="243">
        <f>B20+1</f>
        <v>9</v>
      </c>
      <c r="C21" s="168" t="s">
        <v>42</v>
      </c>
      <c r="D21" s="201" t="s">
        <v>66</v>
      </c>
      <c r="E21" s="41">
        <v>1</v>
      </c>
      <c r="F21" s="41">
        <v>1</v>
      </c>
      <c r="G21" s="41">
        <f>E21-F21</f>
        <v>0</v>
      </c>
      <c r="H21" s="42">
        <f>T21/E21</f>
        <v>0</v>
      </c>
      <c r="I21" s="43">
        <f>SUM(J21:L21)+SUM(O21:Q21)</f>
        <v>0</v>
      </c>
      <c r="J21" s="44"/>
      <c r="K21" s="67"/>
      <c r="L21" s="68"/>
      <c r="M21" s="69"/>
      <c r="N21" s="63">
        <f t="shared" si="12"/>
        <v>0</v>
      </c>
      <c r="O21" s="92"/>
      <c r="P21" s="93"/>
      <c r="Q21" s="92"/>
      <c r="R21" s="64"/>
      <c r="S21" s="49">
        <f t="shared" si="13"/>
        <v>0</v>
      </c>
      <c r="T21" s="50">
        <f>SUM(N21+S21)</f>
        <v>0</v>
      </c>
      <c r="U21" s="51"/>
    </row>
    <row r="22" spans="1:22" x14ac:dyDescent="0.2">
      <c r="A22" s="242"/>
      <c r="B22" s="244"/>
      <c r="C22" s="168" t="s">
        <v>43</v>
      </c>
      <c r="D22" s="201" t="s">
        <v>57</v>
      </c>
      <c r="E22" s="41">
        <v>1</v>
      </c>
      <c r="F22" s="41">
        <v>0</v>
      </c>
      <c r="G22" s="41">
        <f t="shared" ref="G22" si="15">E22-F22</f>
        <v>1</v>
      </c>
      <c r="H22" s="42">
        <f t="shared" ref="H22" si="16">T22/E22</f>
        <v>0</v>
      </c>
      <c r="I22" s="43">
        <f t="shared" ref="I22" si="17">SUM(J22:L22)+SUM(O22:Q22)</f>
        <v>0</v>
      </c>
      <c r="J22" s="92"/>
      <c r="K22" s="93"/>
      <c r="L22" s="92"/>
      <c r="M22" s="64"/>
      <c r="N22" s="63">
        <f t="shared" si="12"/>
        <v>0</v>
      </c>
      <c r="O22" s="67"/>
      <c r="P22" s="67"/>
      <c r="Q22" s="68"/>
      <c r="R22" s="69"/>
      <c r="S22" s="49">
        <f t="shared" si="13"/>
        <v>0</v>
      </c>
      <c r="T22" s="50">
        <f t="shared" ref="T22" si="18">SUM(N22+S22)</f>
        <v>0</v>
      </c>
      <c r="U22" s="51"/>
    </row>
    <row r="23" spans="1:22" x14ac:dyDescent="0.2">
      <c r="A23" s="242"/>
      <c r="B23" s="243">
        <f>B21+1</f>
        <v>10</v>
      </c>
      <c r="C23" s="168" t="s">
        <v>42</v>
      </c>
      <c r="D23" s="201" t="s">
        <v>69</v>
      </c>
      <c r="E23" s="41">
        <v>1</v>
      </c>
      <c r="F23" s="41">
        <v>1</v>
      </c>
      <c r="G23" s="41">
        <f t="shared" si="9"/>
        <v>0</v>
      </c>
      <c r="H23" s="42">
        <f t="shared" si="10"/>
        <v>0</v>
      </c>
      <c r="I23" s="43">
        <f t="shared" si="11"/>
        <v>0</v>
      </c>
      <c r="J23" s="44"/>
      <c r="K23" s="67"/>
      <c r="L23" s="68"/>
      <c r="M23" s="69"/>
      <c r="N23" s="63">
        <f t="shared" si="12"/>
        <v>0</v>
      </c>
      <c r="O23" s="92"/>
      <c r="P23" s="93"/>
      <c r="Q23" s="92"/>
      <c r="R23" s="64"/>
      <c r="S23" s="49">
        <f t="shared" si="13"/>
        <v>0</v>
      </c>
      <c r="T23" s="50">
        <f t="shared" si="14"/>
        <v>0</v>
      </c>
      <c r="U23" s="51"/>
    </row>
    <row r="24" spans="1:22" x14ac:dyDescent="0.2">
      <c r="A24" s="242"/>
      <c r="B24" s="245"/>
      <c r="C24" s="168" t="s">
        <v>43</v>
      </c>
      <c r="D24" s="201" t="s">
        <v>67</v>
      </c>
      <c r="E24" s="94">
        <v>1</v>
      </c>
      <c r="F24" s="41">
        <v>0</v>
      </c>
      <c r="G24" s="41">
        <f t="shared" si="9"/>
        <v>1</v>
      </c>
      <c r="H24" s="95">
        <f>T24/E24</f>
        <v>0</v>
      </c>
      <c r="I24" s="96">
        <f t="shared" ref="I24:I25" si="19">SUM(J24:L24)+SUM(O24:Q24)</f>
        <v>0</v>
      </c>
      <c r="J24" s="92"/>
      <c r="K24" s="93"/>
      <c r="L24" s="92"/>
      <c r="M24" s="64"/>
      <c r="N24" s="63">
        <f t="shared" si="12"/>
        <v>0</v>
      </c>
      <c r="O24" s="67"/>
      <c r="P24" s="67"/>
      <c r="Q24" s="68"/>
      <c r="R24" s="69"/>
      <c r="S24" s="49">
        <f t="shared" si="13"/>
        <v>0</v>
      </c>
      <c r="T24" s="50">
        <f>SUM(N24+S24)</f>
        <v>0</v>
      </c>
      <c r="U24" s="51"/>
    </row>
    <row r="25" spans="1:22" x14ac:dyDescent="0.2">
      <c r="A25" s="242"/>
      <c r="B25" s="244"/>
      <c r="C25" s="168" t="s">
        <v>44</v>
      </c>
      <c r="D25" s="201" t="s">
        <v>68</v>
      </c>
      <c r="E25" s="94">
        <v>1</v>
      </c>
      <c r="F25" s="41">
        <v>0</v>
      </c>
      <c r="G25" s="41">
        <f t="shared" si="9"/>
        <v>1</v>
      </c>
      <c r="H25" s="95">
        <f>T25/E25</f>
        <v>0</v>
      </c>
      <c r="I25" s="96">
        <f t="shared" si="19"/>
        <v>0</v>
      </c>
      <c r="J25" s="92"/>
      <c r="K25" s="93"/>
      <c r="L25" s="92"/>
      <c r="M25" s="64"/>
      <c r="N25" s="63">
        <f t="shared" si="12"/>
        <v>0</v>
      </c>
      <c r="O25" s="67"/>
      <c r="P25" s="67"/>
      <c r="Q25" s="68"/>
      <c r="R25" s="69"/>
      <c r="S25" s="49">
        <f t="shared" si="13"/>
        <v>0</v>
      </c>
      <c r="T25" s="50">
        <f>SUM(N25+S25)</f>
        <v>0</v>
      </c>
      <c r="U25" s="51"/>
    </row>
    <row r="26" spans="1:22" x14ac:dyDescent="0.2">
      <c r="A26" s="242"/>
      <c r="B26" s="83">
        <f>B23+1</f>
        <v>11</v>
      </c>
      <c r="C26" s="168"/>
      <c r="D26" s="201" t="s">
        <v>72</v>
      </c>
      <c r="E26" s="41">
        <v>1</v>
      </c>
      <c r="F26" s="41">
        <v>1</v>
      </c>
      <c r="G26" s="41">
        <f t="shared" si="9"/>
        <v>0</v>
      </c>
      <c r="H26" s="42">
        <f t="shared" si="10"/>
        <v>0</v>
      </c>
      <c r="I26" s="43">
        <f t="shared" ref="I26" si="20">SUM(J26:L26)+SUM(O26:Q26)</f>
        <v>0</v>
      </c>
      <c r="J26" s="44"/>
      <c r="K26" s="67"/>
      <c r="L26" s="68"/>
      <c r="M26" s="69"/>
      <c r="N26" s="63">
        <f t="shared" si="12"/>
        <v>0</v>
      </c>
      <c r="O26" s="92"/>
      <c r="P26" s="93"/>
      <c r="Q26" s="92"/>
      <c r="R26" s="64"/>
      <c r="S26" s="49">
        <f t="shared" si="13"/>
        <v>0</v>
      </c>
      <c r="T26" s="50">
        <f t="shared" si="14"/>
        <v>0</v>
      </c>
      <c r="U26" s="51"/>
    </row>
    <row r="27" spans="1:22" x14ac:dyDescent="0.2">
      <c r="A27" s="242"/>
      <c r="B27" s="243">
        <f>B26+1</f>
        <v>12</v>
      </c>
      <c r="C27" s="168" t="s">
        <v>42</v>
      </c>
      <c r="D27" s="201" t="s">
        <v>70</v>
      </c>
      <c r="E27" s="41">
        <v>1</v>
      </c>
      <c r="F27" s="41">
        <v>1</v>
      </c>
      <c r="G27" s="41">
        <f t="shared" si="9"/>
        <v>0</v>
      </c>
      <c r="H27" s="42">
        <f t="shared" si="10"/>
        <v>0</v>
      </c>
      <c r="I27" s="43">
        <f t="shared" si="11"/>
        <v>0</v>
      </c>
      <c r="J27" s="44"/>
      <c r="K27" s="67"/>
      <c r="L27" s="68"/>
      <c r="M27" s="69"/>
      <c r="N27" s="63">
        <f t="shared" si="12"/>
        <v>0</v>
      </c>
      <c r="O27" s="92"/>
      <c r="P27" s="93"/>
      <c r="Q27" s="92"/>
      <c r="R27" s="64"/>
      <c r="S27" s="49">
        <f t="shared" si="13"/>
        <v>0</v>
      </c>
      <c r="T27" s="50">
        <f t="shared" si="14"/>
        <v>0</v>
      </c>
      <c r="U27" s="51"/>
    </row>
    <row r="28" spans="1:22" x14ac:dyDescent="0.2">
      <c r="A28" s="242"/>
      <c r="B28" s="244"/>
      <c r="C28" s="168" t="s">
        <v>43</v>
      </c>
      <c r="D28" s="201" t="s">
        <v>71</v>
      </c>
      <c r="E28" s="41">
        <v>1</v>
      </c>
      <c r="F28" s="41">
        <v>0</v>
      </c>
      <c r="G28" s="41">
        <f t="shared" si="9"/>
        <v>1</v>
      </c>
      <c r="H28" s="42">
        <f t="shared" si="10"/>
        <v>0</v>
      </c>
      <c r="I28" s="43">
        <f t="shared" ref="I28" si="21">SUM(J28:L28)+SUM(O28:Q28)</f>
        <v>0</v>
      </c>
      <c r="J28" s="92"/>
      <c r="K28" s="93"/>
      <c r="L28" s="92"/>
      <c r="M28" s="64"/>
      <c r="N28" s="63">
        <f t="shared" si="12"/>
        <v>0</v>
      </c>
      <c r="O28" s="67"/>
      <c r="P28" s="67"/>
      <c r="Q28" s="68"/>
      <c r="R28" s="69"/>
      <c r="S28" s="49">
        <f t="shared" si="13"/>
        <v>0</v>
      </c>
      <c r="T28" s="50">
        <f t="shared" si="14"/>
        <v>0</v>
      </c>
      <c r="U28" s="51"/>
    </row>
    <row r="29" spans="1:22" x14ac:dyDescent="0.2">
      <c r="A29" s="242"/>
      <c r="B29" s="83">
        <f>B27+1</f>
        <v>13</v>
      </c>
      <c r="C29" s="168"/>
      <c r="D29" s="201" t="s">
        <v>73</v>
      </c>
      <c r="E29" s="94">
        <v>1</v>
      </c>
      <c r="F29" s="94">
        <v>1</v>
      </c>
      <c r="G29" s="94">
        <f t="shared" si="9"/>
        <v>0</v>
      </c>
      <c r="H29" s="95">
        <f t="shared" si="10"/>
        <v>0</v>
      </c>
      <c r="I29" s="96">
        <f t="shared" si="11"/>
        <v>0</v>
      </c>
      <c r="J29" s="67"/>
      <c r="K29" s="67"/>
      <c r="L29" s="68"/>
      <c r="M29" s="69"/>
      <c r="N29" s="63">
        <f t="shared" si="12"/>
        <v>0</v>
      </c>
      <c r="O29" s="92"/>
      <c r="P29" s="93"/>
      <c r="Q29" s="92"/>
      <c r="R29" s="97"/>
      <c r="S29" s="49">
        <f t="shared" si="13"/>
        <v>0</v>
      </c>
      <c r="T29" s="50">
        <f t="shared" si="14"/>
        <v>0</v>
      </c>
      <c r="U29" s="51"/>
    </row>
    <row r="30" spans="1:22" x14ac:dyDescent="0.2">
      <c r="A30" s="242"/>
      <c r="B30" s="225">
        <f t="shared" ref="B30" si="22">B29+1</f>
        <v>14</v>
      </c>
      <c r="C30" s="226"/>
      <c r="D30" s="227" t="s">
        <v>94</v>
      </c>
      <c r="E30" s="94">
        <v>1</v>
      </c>
      <c r="F30" s="94">
        <v>1</v>
      </c>
      <c r="G30" s="94">
        <f t="shared" si="9"/>
        <v>0</v>
      </c>
      <c r="H30" s="95">
        <f t="shared" si="10"/>
        <v>0</v>
      </c>
      <c r="I30" s="96">
        <f t="shared" ref="I30" si="23">SUM(J30:L30)+SUM(O30:Q30)</f>
        <v>0</v>
      </c>
      <c r="J30" s="67"/>
      <c r="K30" s="67"/>
      <c r="L30" s="68"/>
      <c r="M30" s="69"/>
      <c r="N30" s="63">
        <f t="shared" si="12"/>
        <v>0</v>
      </c>
      <c r="O30" s="92"/>
      <c r="P30" s="93"/>
      <c r="Q30" s="92"/>
      <c r="R30" s="97"/>
      <c r="S30" s="49">
        <f t="shared" si="13"/>
        <v>0</v>
      </c>
      <c r="T30" s="50">
        <f t="shared" si="14"/>
        <v>0</v>
      </c>
      <c r="U30" s="51"/>
    </row>
    <row r="31" spans="1:22" x14ac:dyDescent="0.2">
      <c r="A31" s="202"/>
      <c r="B31" s="98"/>
      <c r="C31" s="169"/>
      <c r="D31" s="99"/>
      <c r="E31" s="100"/>
      <c r="F31" s="100"/>
      <c r="G31" s="100"/>
      <c r="H31" s="101"/>
      <c r="I31" s="102"/>
      <c r="J31" s="102"/>
      <c r="K31" s="102"/>
      <c r="L31" s="203"/>
      <c r="M31" s="204"/>
      <c r="N31" s="103"/>
      <c r="O31" s="102"/>
      <c r="P31" s="104"/>
      <c r="Q31" s="102"/>
      <c r="R31" s="105"/>
      <c r="S31" s="61"/>
      <c r="T31" s="106"/>
      <c r="U31" s="51"/>
    </row>
    <row r="32" spans="1:22" x14ac:dyDescent="0.2">
      <c r="A32" s="246" t="s">
        <v>90</v>
      </c>
      <c r="B32" s="200">
        <f>B30+1</f>
        <v>15</v>
      </c>
      <c r="C32" s="170"/>
      <c r="D32" s="205" t="s">
        <v>74</v>
      </c>
      <c r="E32" s="41">
        <v>1</v>
      </c>
      <c r="F32" s="41">
        <v>1</v>
      </c>
      <c r="G32" s="41">
        <f>E32-F32</f>
        <v>0</v>
      </c>
      <c r="H32" s="42">
        <f>T32/E32</f>
        <v>0</v>
      </c>
      <c r="I32" s="43">
        <f>SUM(J32:L32)+SUM(O32:Q32)</f>
        <v>0</v>
      </c>
      <c r="J32" s="44"/>
      <c r="K32" s="44"/>
      <c r="L32" s="45"/>
      <c r="M32" s="46"/>
      <c r="N32" s="107">
        <f>SUM((J32*$E$56)+(K32*$E$57)+(L32*$E$58))+M32</f>
        <v>0</v>
      </c>
      <c r="O32" s="47"/>
      <c r="P32" s="48"/>
      <c r="Q32" s="47"/>
      <c r="R32" s="64"/>
      <c r="S32" s="108">
        <f>SUM((O32*$E$56)+(P32*$E$57)+(Q32*$E$58))+R32</f>
        <v>0</v>
      </c>
      <c r="T32" s="50">
        <f>SUM(N32+S32)</f>
        <v>0</v>
      </c>
      <c r="U32" s="51"/>
    </row>
    <row r="33" spans="1:21" x14ac:dyDescent="0.2">
      <c r="A33" s="246"/>
      <c r="B33" s="247">
        <f>B32+1</f>
        <v>16</v>
      </c>
      <c r="C33" s="170" t="s">
        <v>42</v>
      </c>
      <c r="D33" s="205" t="s">
        <v>76</v>
      </c>
      <c r="E33" s="41">
        <v>1</v>
      </c>
      <c r="F33" s="41">
        <v>1</v>
      </c>
      <c r="G33" s="41">
        <f t="shared" ref="G33:G36" si="24">E33-F33</f>
        <v>0</v>
      </c>
      <c r="H33" s="42">
        <f t="shared" ref="H33:H36" si="25">T33/E33</f>
        <v>0</v>
      </c>
      <c r="I33" s="43">
        <f t="shared" ref="I33:I35" si="26">SUM(J33:L33)+SUM(O33:Q33)</f>
        <v>0</v>
      </c>
      <c r="J33" s="44"/>
      <c r="K33" s="44"/>
      <c r="L33" s="45"/>
      <c r="M33" s="46"/>
      <c r="N33" s="107">
        <f>SUM((J33*$E$56)+(K33*$E$57)+(L33*$E$58))+M33</f>
        <v>0</v>
      </c>
      <c r="O33" s="47"/>
      <c r="P33" s="48"/>
      <c r="Q33" s="47"/>
      <c r="R33" s="64"/>
      <c r="S33" s="108">
        <f>SUM((O33*$E$56)+(P33*$E$57)+(Q33*$E$58))+R33</f>
        <v>0</v>
      </c>
      <c r="T33" s="50">
        <f t="shared" ref="T33:T36" si="27">SUM(N33+S33)</f>
        <v>0</v>
      </c>
      <c r="U33" s="51"/>
    </row>
    <row r="34" spans="1:21" x14ac:dyDescent="0.2">
      <c r="A34" s="246"/>
      <c r="B34" s="248"/>
      <c r="C34" s="170" t="s">
        <v>43</v>
      </c>
      <c r="D34" s="84" t="s">
        <v>75</v>
      </c>
      <c r="E34" s="41">
        <v>1</v>
      </c>
      <c r="F34" s="41">
        <v>0</v>
      </c>
      <c r="G34" s="41">
        <f t="shared" si="24"/>
        <v>1</v>
      </c>
      <c r="H34" s="42">
        <f t="shared" si="25"/>
        <v>0</v>
      </c>
      <c r="I34" s="43">
        <f t="shared" ref="I34" si="28">SUM(J34:L34)+SUM(O34:Q34)</f>
        <v>0</v>
      </c>
      <c r="J34" s="92"/>
      <c r="K34" s="93"/>
      <c r="L34" s="92"/>
      <c r="M34" s="64"/>
      <c r="N34" s="107">
        <f>SUM((J34*$E$56)+(K34*$E$57)+(L34*$E$58))+M34</f>
        <v>0</v>
      </c>
      <c r="O34" s="67"/>
      <c r="P34" s="67"/>
      <c r="Q34" s="68"/>
      <c r="R34" s="69"/>
      <c r="S34" s="108">
        <f>SUM((O34*$E$56)+(P34*$E$57)+(Q34*$E$58))+R34</f>
        <v>0</v>
      </c>
      <c r="T34" s="50">
        <f t="shared" si="27"/>
        <v>0</v>
      </c>
      <c r="U34" s="51"/>
    </row>
    <row r="35" spans="1:21" x14ac:dyDescent="0.2">
      <c r="A35" s="246"/>
      <c r="B35" s="200">
        <f>B33+1</f>
        <v>17</v>
      </c>
      <c r="C35" s="170"/>
      <c r="D35" s="205" t="s">
        <v>77</v>
      </c>
      <c r="E35" s="41">
        <v>1</v>
      </c>
      <c r="F35" s="41">
        <v>1</v>
      </c>
      <c r="G35" s="41">
        <f t="shared" si="24"/>
        <v>0</v>
      </c>
      <c r="H35" s="42">
        <f t="shared" si="25"/>
        <v>0</v>
      </c>
      <c r="I35" s="43">
        <f t="shared" si="26"/>
        <v>0</v>
      </c>
      <c r="J35" s="44"/>
      <c r="K35" s="44"/>
      <c r="L35" s="45"/>
      <c r="M35" s="46"/>
      <c r="N35" s="107">
        <f>SUM((J35*$E$56)+(K35*$E$57)+(L35*$E$58))+M35</f>
        <v>0</v>
      </c>
      <c r="O35" s="47"/>
      <c r="P35" s="48"/>
      <c r="Q35" s="47"/>
      <c r="R35" s="64"/>
      <c r="S35" s="108">
        <f>SUM((O35*$E$56)+(P35*$E$57)+(Q35*$E$58))+R35</f>
        <v>0</v>
      </c>
      <c r="T35" s="50">
        <f t="shared" si="27"/>
        <v>0</v>
      </c>
      <c r="U35" s="51"/>
    </row>
    <row r="36" spans="1:21" x14ac:dyDescent="0.2">
      <c r="A36" s="246"/>
      <c r="B36" s="200">
        <f>B35+1</f>
        <v>18</v>
      </c>
      <c r="C36" s="170"/>
      <c r="D36" s="205" t="s">
        <v>78</v>
      </c>
      <c r="E36" s="41">
        <v>1</v>
      </c>
      <c r="F36" s="41">
        <v>1</v>
      </c>
      <c r="G36" s="41">
        <f t="shared" si="24"/>
        <v>0</v>
      </c>
      <c r="H36" s="42">
        <f t="shared" si="25"/>
        <v>0</v>
      </c>
      <c r="I36" s="43">
        <f t="shared" ref="I36" si="29">SUM(J36:L36)+SUM(O36:Q36)</f>
        <v>0</v>
      </c>
      <c r="J36" s="44"/>
      <c r="K36" s="44"/>
      <c r="L36" s="45"/>
      <c r="M36" s="46"/>
      <c r="N36" s="107">
        <f>SUM((J36*$E$56)+(K36*$E$57)+(L36*$E$58))+M36</f>
        <v>0</v>
      </c>
      <c r="O36" s="47"/>
      <c r="P36" s="48"/>
      <c r="Q36" s="47"/>
      <c r="R36" s="64"/>
      <c r="S36" s="108">
        <f>SUM((O36*$E$56)+(P36*$E$57)+(Q36*$E$58))+R36</f>
        <v>0</v>
      </c>
      <c r="T36" s="50">
        <f t="shared" si="27"/>
        <v>0</v>
      </c>
      <c r="U36" s="51"/>
    </row>
    <row r="37" spans="1:21" x14ac:dyDescent="0.2">
      <c r="A37" s="52"/>
      <c r="B37" s="53"/>
      <c r="C37" s="171"/>
      <c r="D37" s="109"/>
      <c r="E37" s="54"/>
      <c r="F37" s="54"/>
      <c r="G37" s="54"/>
      <c r="H37" s="55"/>
      <c r="I37" s="56"/>
      <c r="J37" s="56"/>
      <c r="K37" s="56"/>
      <c r="L37" s="57"/>
      <c r="M37" s="58"/>
      <c r="N37" s="60"/>
      <c r="O37" s="56"/>
      <c r="P37" s="59"/>
      <c r="Q37" s="56"/>
      <c r="R37" s="60"/>
      <c r="S37" s="110"/>
      <c r="T37" s="62"/>
      <c r="U37" s="51"/>
    </row>
    <row r="38" spans="1:21" ht="12.75" customHeight="1" x14ac:dyDescent="0.2">
      <c r="A38" s="239" t="s">
        <v>91</v>
      </c>
      <c r="B38" s="200">
        <f>B36+1</f>
        <v>19</v>
      </c>
      <c r="C38" s="170"/>
      <c r="D38" s="205" t="s">
        <v>45</v>
      </c>
      <c r="E38" s="41">
        <v>1</v>
      </c>
      <c r="F38" s="41">
        <v>1</v>
      </c>
      <c r="G38" s="41">
        <f t="shared" ref="G38:G45" si="30">E38-F38</f>
        <v>0</v>
      </c>
      <c r="H38" s="42">
        <f t="shared" ref="H38:H45" si="31">T38/E38</f>
        <v>0</v>
      </c>
      <c r="I38" s="43">
        <f t="shared" ref="I38" si="32">SUM(J38:L38)+SUM(O38:Q38)</f>
        <v>0</v>
      </c>
      <c r="J38" s="44"/>
      <c r="K38" s="44"/>
      <c r="L38" s="45"/>
      <c r="M38" s="46"/>
      <c r="N38" s="107">
        <f t="shared" ref="N38:N50" si="33">SUM((J38*$E$56)+(K38*$E$57)+(L38*$E$58))+M38</f>
        <v>0</v>
      </c>
      <c r="O38" s="47"/>
      <c r="P38" s="48"/>
      <c r="Q38" s="47"/>
      <c r="R38" s="64"/>
      <c r="S38" s="108">
        <f t="shared" ref="S38:S50" si="34">SUM((O38*$E$56)+(P38*$E$57)+(Q38*$E$58))+R38</f>
        <v>0</v>
      </c>
      <c r="T38" s="50">
        <f t="shared" ref="T38:T45" si="35">SUM(N38+S38)</f>
        <v>0</v>
      </c>
      <c r="U38" s="51"/>
    </row>
    <row r="39" spans="1:21" x14ac:dyDescent="0.2">
      <c r="A39" s="239"/>
      <c r="B39" s="200">
        <f t="shared" ref="B39:B45" si="36">B38+1</f>
        <v>20</v>
      </c>
      <c r="C39" s="170"/>
      <c r="D39" s="205" t="s">
        <v>82</v>
      </c>
      <c r="E39" s="41">
        <v>1</v>
      </c>
      <c r="F39" s="41">
        <v>1</v>
      </c>
      <c r="G39" s="41">
        <f t="shared" si="30"/>
        <v>0</v>
      </c>
      <c r="H39" s="42">
        <f t="shared" si="31"/>
        <v>0</v>
      </c>
      <c r="I39" s="43">
        <f t="shared" ref="I39" si="37">SUM(J39:L39)+SUM(O39:Q39)</f>
        <v>0</v>
      </c>
      <c r="J39" s="44"/>
      <c r="K39" s="44"/>
      <c r="L39" s="45"/>
      <c r="M39" s="46"/>
      <c r="N39" s="107">
        <f t="shared" si="33"/>
        <v>0</v>
      </c>
      <c r="O39" s="47"/>
      <c r="P39" s="48"/>
      <c r="Q39" s="47"/>
      <c r="R39" s="64"/>
      <c r="S39" s="108">
        <f t="shared" si="34"/>
        <v>0</v>
      </c>
      <c r="T39" s="50">
        <f t="shared" si="35"/>
        <v>0</v>
      </c>
      <c r="U39" s="51"/>
    </row>
    <row r="40" spans="1:21" x14ac:dyDescent="0.2">
      <c r="A40" s="239"/>
      <c r="B40" s="200">
        <f t="shared" si="36"/>
        <v>21</v>
      </c>
      <c r="C40" s="170"/>
      <c r="D40" s="205" t="s">
        <v>79</v>
      </c>
      <c r="E40" s="41">
        <v>1</v>
      </c>
      <c r="F40" s="41">
        <v>1</v>
      </c>
      <c r="G40" s="41">
        <f t="shared" si="30"/>
        <v>0</v>
      </c>
      <c r="H40" s="42">
        <f t="shared" si="31"/>
        <v>0</v>
      </c>
      <c r="I40" s="43">
        <f t="shared" ref="I40:I45" si="38">SUM(J40:L40)+SUM(O40:Q40)</f>
        <v>0</v>
      </c>
      <c r="J40" s="44"/>
      <c r="K40" s="44"/>
      <c r="L40" s="45"/>
      <c r="M40" s="46"/>
      <c r="N40" s="107">
        <f t="shared" si="33"/>
        <v>0</v>
      </c>
      <c r="O40" s="47"/>
      <c r="P40" s="48"/>
      <c r="Q40" s="47"/>
      <c r="R40" s="64"/>
      <c r="S40" s="108">
        <f t="shared" si="34"/>
        <v>0</v>
      </c>
      <c r="T40" s="50">
        <f t="shared" si="35"/>
        <v>0</v>
      </c>
      <c r="U40" s="51"/>
    </row>
    <row r="41" spans="1:21" ht="12.75" customHeight="1" x14ac:dyDescent="0.2">
      <c r="A41" s="239"/>
      <c r="B41" s="200">
        <f t="shared" si="36"/>
        <v>22</v>
      </c>
      <c r="C41" s="170"/>
      <c r="D41" s="205" t="s">
        <v>19</v>
      </c>
      <c r="E41" s="41">
        <v>1</v>
      </c>
      <c r="F41" s="41">
        <v>1</v>
      </c>
      <c r="G41" s="41">
        <f t="shared" si="30"/>
        <v>0</v>
      </c>
      <c r="H41" s="42">
        <f t="shared" si="31"/>
        <v>0</v>
      </c>
      <c r="I41" s="43">
        <f t="shared" si="38"/>
        <v>0</v>
      </c>
      <c r="J41" s="44"/>
      <c r="K41" s="44"/>
      <c r="L41" s="45"/>
      <c r="M41" s="46"/>
      <c r="N41" s="107">
        <f t="shared" si="33"/>
        <v>0</v>
      </c>
      <c r="O41" s="47"/>
      <c r="P41" s="48"/>
      <c r="Q41" s="47"/>
      <c r="R41" s="64"/>
      <c r="S41" s="108">
        <f t="shared" si="34"/>
        <v>0</v>
      </c>
      <c r="T41" s="50">
        <f t="shared" si="35"/>
        <v>0</v>
      </c>
      <c r="U41" s="51"/>
    </row>
    <row r="42" spans="1:21" x14ac:dyDescent="0.2">
      <c r="A42" s="239"/>
      <c r="B42" s="200">
        <f t="shared" si="36"/>
        <v>23</v>
      </c>
      <c r="C42" s="170"/>
      <c r="D42" s="205" t="s">
        <v>20</v>
      </c>
      <c r="E42" s="41">
        <v>1</v>
      </c>
      <c r="F42" s="41">
        <v>1</v>
      </c>
      <c r="G42" s="41">
        <f t="shared" si="30"/>
        <v>0</v>
      </c>
      <c r="H42" s="42">
        <f t="shared" si="31"/>
        <v>0</v>
      </c>
      <c r="I42" s="43">
        <f t="shared" si="38"/>
        <v>0</v>
      </c>
      <c r="J42" s="44"/>
      <c r="K42" s="44"/>
      <c r="L42" s="45"/>
      <c r="M42" s="46"/>
      <c r="N42" s="107">
        <f t="shared" si="33"/>
        <v>0</v>
      </c>
      <c r="O42" s="47"/>
      <c r="P42" s="48"/>
      <c r="Q42" s="47"/>
      <c r="R42" s="64"/>
      <c r="S42" s="108">
        <f t="shared" si="34"/>
        <v>0</v>
      </c>
      <c r="T42" s="50">
        <f t="shared" si="35"/>
        <v>0</v>
      </c>
      <c r="U42" s="51"/>
    </row>
    <row r="43" spans="1:21" x14ac:dyDescent="0.2">
      <c r="A43" s="239"/>
      <c r="B43" s="200">
        <f t="shared" si="36"/>
        <v>24</v>
      </c>
      <c r="C43" s="170"/>
      <c r="D43" s="205" t="s">
        <v>81</v>
      </c>
      <c r="E43" s="41">
        <v>1</v>
      </c>
      <c r="F43" s="41">
        <v>1</v>
      </c>
      <c r="G43" s="41">
        <f t="shared" si="30"/>
        <v>0</v>
      </c>
      <c r="H43" s="42">
        <f t="shared" si="31"/>
        <v>0</v>
      </c>
      <c r="I43" s="43">
        <f t="shared" si="38"/>
        <v>0</v>
      </c>
      <c r="J43" s="44"/>
      <c r="K43" s="44"/>
      <c r="L43" s="45"/>
      <c r="M43" s="46"/>
      <c r="N43" s="107">
        <f t="shared" si="33"/>
        <v>0</v>
      </c>
      <c r="O43" s="47"/>
      <c r="P43" s="48"/>
      <c r="Q43" s="47"/>
      <c r="R43" s="64"/>
      <c r="S43" s="108">
        <f t="shared" si="34"/>
        <v>0</v>
      </c>
      <c r="T43" s="50">
        <f t="shared" si="35"/>
        <v>0</v>
      </c>
      <c r="U43" s="51"/>
    </row>
    <row r="44" spans="1:21" x14ac:dyDescent="0.2">
      <c r="A44" s="239"/>
      <c r="B44" s="200">
        <f t="shared" si="36"/>
        <v>25</v>
      </c>
      <c r="C44" s="170"/>
      <c r="D44" s="205" t="s">
        <v>80</v>
      </c>
      <c r="E44" s="41">
        <v>1</v>
      </c>
      <c r="F44" s="41">
        <v>1</v>
      </c>
      <c r="G44" s="41">
        <f t="shared" si="30"/>
        <v>0</v>
      </c>
      <c r="H44" s="42">
        <f t="shared" si="31"/>
        <v>0</v>
      </c>
      <c r="I44" s="43">
        <f t="shared" ref="I44" si="39">SUM(J44:L44)+SUM(O44:Q44)</f>
        <v>0</v>
      </c>
      <c r="J44" s="44"/>
      <c r="K44" s="44"/>
      <c r="L44" s="45"/>
      <c r="M44" s="46"/>
      <c r="N44" s="107">
        <f t="shared" si="33"/>
        <v>0</v>
      </c>
      <c r="O44" s="47"/>
      <c r="P44" s="48"/>
      <c r="Q44" s="47"/>
      <c r="R44" s="64"/>
      <c r="S44" s="108">
        <f t="shared" si="34"/>
        <v>0</v>
      </c>
      <c r="T44" s="50">
        <f t="shared" si="35"/>
        <v>0</v>
      </c>
      <c r="U44" s="51"/>
    </row>
    <row r="45" spans="1:21" x14ac:dyDescent="0.2">
      <c r="A45" s="239"/>
      <c r="B45" s="200">
        <f t="shared" si="36"/>
        <v>26</v>
      </c>
      <c r="C45" s="170"/>
      <c r="D45" s="205" t="s">
        <v>83</v>
      </c>
      <c r="E45" s="41">
        <v>1</v>
      </c>
      <c r="F45" s="41">
        <v>1</v>
      </c>
      <c r="G45" s="41">
        <f t="shared" si="30"/>
        <v>0</v>
      </c>
      <c r="H45" s="42">
        <f t="shared" si="31"/>
        <v>0</v>
      </c>
      <c r="I45" s="43">
        <f t="shared" si="38"/>
        <v>0</v>
      </c>
      <c r="J45" s="44"/>
      <c r="K45" s="44"/>
      <c r="L45" s="45"/>
      <c r="M45" s="46"/>
      <c r="N45" s="107">
        <f t="shared" si="33"/>
        <v>0</v>
      </c>
      <c r="O45" s="47"/>
      <c r="P45" s="48"/>
      <c r="Q45" s="47"/>
      <c r="R45" s="64"/>
      <c r="S45" s="108">
        <f t="shared" si="34"/>
        <v>0</v>
      </c>
      <c r="T45" s="50">
        <f t="shared" si="35"/>
        <v>0</v>
      </c>
      <c r="U45" s="51"/>
    </row>
    <row r="46" spans="1:21" x14ac:dyDescent="0.2">
      <c r="A46" s="52"/>
      <c r="B46" s="53"/>
      <c r="C46" s="171"/>
      <c r="D46" s="109"/>
      <c r="E46" s="54"/>
      <c r="F46" s="54"/>
      <c r="G46" s="54"/>
      <c r="H46" s="55"/>
      <c r="I46" s="56"/>
      <c r="J46" s="56"/>
      <c r="K46" s="56"/>
      <c r="L46" s="57"/>
      <c r="M46" s="58"/>
      <c r="N46" s="60"/>
      <c r="O46" s="56"/>
      <c r="P46" s="59"/>
      <c r="Q46" s="56"/>
      <c r="R46" s="60"/>
      <c r="S46" s="110"/>
      <c r="T46" s="62"/>
      <c r="U46" s="51"/>
    </row>
    <row r="47" spans="1:21" x14ac:dyDescent="0.2">
      <c r="A47" s="239" t="s">
        <v>87</v>
      </c>
      <c r="B47" s="247">
        <f>B45+1</f>
        <v>27</v>
      </c>
      <c r="C47" s="170" t="s">
        <v>42</v>
      </c>
      <c r="D47" s="205" t="s">
        <v>95</v>
      </c>
      <c r="E47" s="41">
        <v>4</v>
      </c>
      <c r="F47" s="41">
        <v>0</v>
      </c>
      <c r="G47" s="41">
        <f t="shared" ref="G47:G50" si="40">E47-F47</f>
        <v>4</v>
      </c>
      <c r="H47" s="42">
        <f t="shared" ref="H47:H49" si="41">T47/E47</f>
        <v>0</v>
      </c>
      <c r="I47" s="43">
        <f t="shared" ref="I47" si="42">SUM(J47:L47)+SUM(O47:Q47)</f>
        <v>0</v>
      </c>
      <c r="J47" s="47"/>
      <c r="K47" s="47"/>
      <c r="L47" s="235"/>
      <c r="M47" s="236"/>
      <c r="N47" s="107">
        <f t="shared" si="33"/>
        <v>0</v>
      </c>
      <c r="O47" s="44"/>
      <c r="P47" s="237"/>
      <c r="Q47" s="44"/>
      <c r="R47" s="238"/>
      <c r="S47" s="108">
        <f t="shared" si="34"/>
        <v>0</v>
      </c>
      <c r="T47" s="50">
        <f t="shared" ref="T47:T49" si="43">SUM(N47+S47)</f>
        <v>0</v>
      </c>
      <c r="U47" s="51"/>
    </row>
    <row r="48" spans="1:21" x14ac:dyDescent="0.2">
      <c r="A48" s="239"/>
      <c r="B48" s="248"/>
      <c r="C48" s="170" t="s">
        <v>43</v>
      </c>
      <c r="D48" s="205" t="s">
        <v>96</v>
      </c>
      <c r="E48" s="41">
        <v>4</v>
      </c>
      <c r="F48" s="41">
        <v>0</v>
      </c>
      <c r="G48" s="41">
        <f t="shared" si="40"/>
        <v>4</v>
      </c>
      <c r="H48" s="42">
        <f t="shared" si="41"/>
        <v>0</v>
      </c>
      <c r="I48" s="43">
        <f t="shared" ref="I48:I49" si="44">SUM(J48:L48)+SUM(O48:Q48)</f>
        <v>0</v>
      </c>
      <c r="J48" s="47"/>
      <c r="K48" s="47"/>
      <c r="L48" s="235"/>
      <c r="M48" s="236"/>
      <c r="N48" s="107">
        <f t="shared" si="33"/>
        <v>0</v>
      </c>
      <c r="O48" s="44"/>
      <c r="P48" s="237"/>
      <c r="Q48" s="44"/>
      <c r="R48" s="238"/>
      <c r="S48" s="108">
        <f t="shared" si="34"/>
        <v>0</v>
      </c>
      <c r="T48" s="50">
        <f t="shared" si="43"/>
        <v>0</v>
      </c>
      <c r="U48" s="51"/>
    </row>
    <row r="49" spans="1:22" x14ac:dyDescent="0.2">
      <c r="A49" s="239"/>
      <c r="B49" s="247">
        <f>B47+1</f>
        <v>28</v>
      </c>
      <c r="C49" s="170" t="s">
        <v>42</v>
      </c>
      <c r="D49" s="205" t="s">
        <v>97</v>
      </c>
      <c r="E49" s="41">
        <v>4</v>
      </c>
      <c r="F49" s="41">
        <v>0</v>
      </c>
      <c r="G49" s="41">
        <f t="shared" si="40"/>
        <v>4</v>
      </c>
      <c r="H49" s="42">
        <f t="shared" si="41"/>
        <v>0</v>
      </c>
      <c r="I49" s="43">
        <f t="shared" si="44"/>
        <v>0</v>
      </c>
      <c r="J49" s="47"/>
      <c r="K49" s="47"/>
      <c r="L49" s="235"/>
      <c r="M49" s="236"/>
      <c r="N49" s="107">
        <f t="shared" si="33"/>
        <v>0</v>
      </c>
      <c r="O49" s="44"/>
      <c r="P49" s="237"/>
      <c r="Q49" s="44"/>
      <c r="R49" s="238"/>
      <c r="S49" s="108">
        <f t="shared" si="34"/>
        <v>0</v>
      </c>
      <c r="T49" s="50">
        <f t="shared" si="43"/>
        <v>0</v>
      </c>
      <c r="U49" s="51"/>
    </row>
    <row r="50" spans="1:22" x14ac:dyDescent="0.2">
      <c r="A50" s="239"/>
      <c r="B50" s="248"/>
      <c r="C50" s="170" t="s">
        <v>43</v>
      </c>
      <c r="D50" s="205" t="s">
        <v>98</v>
      </c>
      <c r="E50" s="41">
        <v>4</v>
      </c>
      <c r="F50" s="41">
        <v>0</v>
      </c>
      <c r="G50" s="41">
        <f t="shared" si="40"/>
        <v>4</v>
      </c>
      <c r="H50" s="42">
        <f>T50/E50</f>
        <v>0</v>
      </c>
      <c r="I50" s="43">
        <f>SUM(J50:L50)+SUM(O50:Q50)</f>
        <v>0</v>
      </c>
      <c r="J50" s="47"/>
      <c r="K50" s="47"/>
      <c r="L50" s="235"/>
      <c r="M50" s="236"/>
      <c r="N50" s="107">
        <f t="shared" si="33"/>
        <v>0</v>
      </c>
      <c r="O50" s="44"/>
      <c r="P50" s="237"/>
      <c r="Q50" s="44"/>
      <c r="R50" s="238"/>
      <c r="S50" s="108">
        <f t="shared" si="34"/>
        <v>0</v>
      </c>
      <c r="T50" s="50">
        <f>SUM(N50+S50)</f>
        <v>0</v>
      </c>
      <c r="U50" s="51"/>
    </row>
    <row r="51" spans="1:22" x14ac:dyDescent="0.2">
      <c r="A51" s="52"/>
      <c r="B51" s="53"/>
      <c r="C51" s="171"/>
      <c r="D51" s="109"/>
      <c r="E51" s="54"/>
      <c r="F51" s="54"/>
      <c r="G51" s="54"/>
      <c r="H51" s="55"/>
      <c r="I51" s="56"/>
      <c r="J51" s="56"/>
      <c r="K51" s="56"/>
      <c r="L51" s="57"/>
      <c r="M51" s="58"/>
      <c r="N51" s="60"/>
      <c r="O51" s="56"/>
      <c r="P51" s="59"/>
      <c r="Q51" s="56"/>
      <c r="R51" s="60"/>
      <c r="S51" s="111"/>
      <c r="T51" s="62"/>
      <c r="U51" s="51"/>
    </row>
    <row r="52" spans="1:22" ht="25.5" x14ac:dyDescent="0.2">
      <c r="A52" s="198" t="s">
        <v>46</v>
      </c>
      <c r="B52" s="112">
        <f>B49+1</f>
        <v>29</v>
      </c>
      <c r="C52" s="172"/>
      <c r="D52" s="206" t="s">
        <v>46</v>
      </c>
      <c r="E52" s="113">
        <v>1</v>
      </c>
      <c r="F52" s="113">
        <v>1</v>
      </c>
      <c r="G52" s="113">
        <f>E52-F52</f>
        <v>0</v>
      </c>
      <c r="H52" s="42">
        <f>T52/E52</f>
        <v>0</v>
      </c>
      <c r="I52" s="43">
        <f>SUM(J52:L52)+SUM(O52:Q52)</f>
        <v>0</v>
      </c>
      <c r="J52" s="44"/>
      <c r="K52" s="44"/>
      <c r="L52" s="45"/>
      <c r="M52" s="46"/>
      <c r="N52" s="107">
        <f>SUM((J52*$E$56)+(K52*$E$57)+(L52*$E$58))+M52</f>
        <v>0</v>
      </c>
      <c r="O52" s="47"/>
      <c r="P52" s="48"/>
      <c r="Q52" s="47"/>
      <c r="R52" s="64"/>
      <c r="S52" s="108">
        <f>SUM((O52*$E$56)+(P52*$E$57)+(Q52*$E$58))+R52</f>
        <v>0</v>
      </c>
      <c r="T52" s="50">
        <f>SUM(N52+S52)</f>
        <v>0</v>
      </c>
      <c r="U52" s="51"/>
    </row>
    <row r="53" spans="1:22" x14ac:dyDescent="0.2">
      <c r="A53" s="211"/>
      <c r="B53" s="212"/>
      <c r="C53" s="213"/>
      <c r="D53" s="214"/>
      <c r="E53" s="215"/>
      <c r="F53" s="215"/>
      <c r="G53" s="215"/>
      <c r="H53" s="216"/>
      <c r="I53" s="116"/>
      <c r="J53" s="116"/>
      <c r="K53" s="116"/>
      <c r="L53" s="116"/>
      <c r="M53" s="217"/>
      <c r="N53" s="218"/>
      <c r="O53" s="116"/>
      <c r="P53" s="116"/>
      <c r="Q53" s="116"/>
      <c r="R53" s="219"/>
      <c r="S53" s="218"/>
      <c r="T53" s="117"/>
      <c r="U53" s="114"/>
      <c r="V53" s="115"/>
    </row>
    <row r="54" spans="1:22" ht="26.25" thickBot="1" x14ac:dyDescent="0.25">
      <c r="A54" s="118"/>
      <c r="B54" s="119"/>
      <c r="C54" s="119"/>
      <c r="D54" s="120"/>
      <c r="E54" s="121"/>
      <c r="F54" s="121"/>
      <c r="G54" s="121"/>
      <c r="H54" s="122"/>
      <c r="I54" s="123" t="s">
        <v>21</v>
      </c>
      <c r="J54" s="124">
        <f t="shared" ref="J54:T54" si="45">SUM(J11:J53)</f>
        <v>0</v>
      </c>
      <c r="K54" s="124">
        <f t="shared" si="45"/>
        <v>0</v>
      </c>
      <c r="L54" s="124">
        <f t="shared" si="45"/>
        <v>0</v>
      </c>
      <c r="M54" s="125">
        <f t="shared" si="45"/>
        <v>0</v>
      </c>
      <c r="N54" s="126">
        <f t="shared" si="45"/>
        <v>0</v>
      </c>
      <c r="O54" s="124">
        <f t="shared" si="45"/>
        <v>0</v>
      </c>
      <c r="P54" s="124">
        <f t="shared" si="45"/>
        <v>0</v>
      </c>
      <c r="Q54" s="124">
        <f t="shared" si="45"/>
        <v>0</v>
      </c>
      <c r="R54" s="126">
        <f t="shared" si="45"/>
        <v>0</v>
      </c>
      <c r="S54" s="126">
        <f t="shared" si="45"/>
        <v>0</v>
      </c>
      <c r="T54" s="127">
        <f t="shared" si="45"/>
        <v>0</v>
      </c>
      <c r="U54" s="128"/>
      <c r="V54" s="128"/>
    </row>
    <row r="55" spans="1:22" ht="14.25" thickTop="1" thickBot="1" x14ac:dyDescent="0.25">
      <c r="A55" s="129"/>
      <c r="B55" s="130"/>
      <c r="C55" s="130"/>
      <c r="D55" s="131" t="s">
        <v>22</v>
      </c>
      <c r="E55" s="132" t="s">
        <v>23</v>
      </c>
      <c r="F55" s="121"/>
      <c r="G55" s="121"/>
      <c r="H55" s="122"/>
      <c r="I55" s="133"/>
      <c r="J55" s="134"/>
      <c r="K55" s="134"/>
      <c r="L55" s="134"/>
      <c r="M55" s="135"/>
      <c r="N55" s="173"/>
      <c r="O55" s="174"/>
      <c r="P55" s="174"/>
      <c r="Q55" s="175"/>
      <c r="R55" s="176"/>
      <c r="S55" s="175" t="s">
        <v>54</v>
      </c>
      <c r="T55" s="177">
        <f>N54+S54</f>
        <v>0</v>
      </c>
      <c r="V55" s="128"/>
    </row>
    <row r="56" spans="1:22" ht="13.5" thickTop="1" x14ac:dyDescent="0.2">
      <c r="A56" s="136" t="s">
        <v>24</v>
      </c>
      <c r="B56" s="137"/>
      <c r="C56" s="137"/>
      <c r="D56" s="228" t="s">
        <v>25</v>
      </c>
      <c r="E56" s="229">
        <v>0</v>
      </c>
      <c r="F56" s="138"/>
      <c r="G56" s="138"/>
      <c r="H56" s="139"/>
    </row>
    <row r="57" spans="1:22" x14ac:dyDescent="0.2">
      <c r="A57" s="136" t="s">
        <v>26</v>
      </c>
      <c r="B57" s="137"/>
      <c r="C57" s="137"/>
      <c r="D57" s="228" t="s">
        <v>27</v>
      </c>
      <c r="E57" s="229">
        <v>0</v>
      </c>
      <c r="F57" s="138"/>
      <c r="G57" s="138"/>
      <c r="H57" s="139"/>
    </row>
    <row r="58" spans="1:22" ht="13.5" thickBot="1" x14ac:dyDescent="0.25">
      <c r="A58" s="140" t="s">
        <v>28</v>
      </c>
      <c r="B58" s="141"/>
      <c r="C58" s="141"/>
      <c r="D58" s="230" t="s">
        <v>29</v>
      </c>
      <c r="E58" s="231">
        <v>0</v>
      </c>
      <c r="F58" s="142" t="s">
        <v>30</v>
      </c>
      <c r="G58" s="138"/>
      <c r="H58" s="139"/>
    </row>
    <row r="59" spans="1:22" ht="13.5" thickTop="1" x14ac:dyDescent="0.2">
      <c r="A59" s="143"/>
      <c r="D59" s="207"/>
      <c r="E59" s="208"/>
      <c r="F59" s="142"/>
      <c r="G59" s="138"/>
      <c r="H59" s="139"/>
    </row>
    <row r="60" spans="1:22" x14ac:dyDescent="0.2">
      <c r="A60" s="143" t="s">
        <v>31</v>
      </c>
      <c r="J60" s="144"/>
      <c r="K60" s="144"/>
    </row>
    <row r="61" spans="1:22" x14ac:dyDescent="0.2">
      <c r="A61" s="143"/>
      <c r="J61" s="144"/>
      <c r="K61" s="144"/>
    </row>
    <row r="62" spans="1:22" x14ac:dyDescent="0.2">
      <c r="A62" s="143" t="s">
        <v>84</v>
      </c>
      <c r="J62" s="144"/>
      <c r="K62" s="144"/>
    </row>
    <row r="63" spans="1:22" x14ac:dyDescent="0.2">
      <c r="A63" s="143" t="s">
        <v>47</v>
      </c>
      <c r="J63" s="144"/>
      <c r="K63" s="144"/>
    </row>
    <row r="64" spans="1:22" x14ac:dyDescent="0.2">
      <c r="A64" s="143" t="s">
        <v>32</v>
      </c>
      <c r="J64" s="144"/>
      <c r="K64" s="144"/>
    </row>
    <row r="65" spans="1:22" x14ac:dyDescent="0.2">
      <c r="A65" s="143" t="s">
        <v>33</v>
      </c>
      <c r="J65" s="144"/>
      <c r="K65" s="144"/>
    </row>
    <row r="66" spans="1:22" x14ac:dyDescent="0.2">
      <c r="A66" s="143" t="s">
        <v>34</v>
      </c>
      <c r="J66" s="144"/>
      <c r="K66" s="144"/>
    </row>
    <row r="67" spans="1:22" x14ac:dyDescent="0.2">
      <c r="A67" s="143" t="s">
        <v>35</v>
      </c>
    </row>
    <row r="68" spans="1:22" x14ac:dyDescent="0.2">
      <c r="A68" s="11" t="s">
        <v>36</v>
      </c>
      <c r="B68" s="19"/>
      <c r="C68" s="19"/>
      <c r="D68" s="128"/>
      <c r="E68" s="19"/>
      <c r="F68" s="19"/>
      <c r="G68" s="19"/>
      <c r="H68" s="145"/>
      <c r="I68" s="20"/>
      <c r="J68" s="144"/>
      <c r="K68" s="144"/>
      <c r="L68" s="20"/>
      <c r="M68" s="21"/>
      <c r="N68" s="22"/>
      <c r="O68" s="19"/>
      <c r="P68" s="20"/>
      <c r="Q68" s="19"/>
      <c r="R68" s="146"/>
      <c r="S68" s="145"/>
      <c r="T68" s="145"/>
      <c r="U68" s="128"/>
      <c r="V68" s="128"/>
    </row>
    <row r="69" spans="1:22" x14ac:dyDescent="0.2">
      <c r="A69" s="10" t="s">
        <v>48</v>
      </c>
      <c r="B69" s="19"/>
      <c r="C69" s="19"/>
      <c r="D69" s="128"/>
      <c r="E69" s="19"/>
      <c r="F69" s="19"/>
      <c r="G69" s="19"/>
      <c r="H69" s="145"/>
      <c r="I69" s="20"/>
      <c r="J69" s="144"/>
      <c r="K69" s="144"/>
      <c r="L69" s="20"/>
      <c r="M69" s="21"/>
      <c r="N69" s="22"/>
      <c r="O69" s="19"/>
      <c r="P69" s="20"/>
      <c r="Q69" s="19"/>
      <c r="R69" s="146"/>
      <c r="S69" s="145"/>
      <c r="T69" s="145"/>
      <c r="U69" s="128"/>
      <c r="V69" s="128"/>
    </row>
    <row r="70" spans="1:22" s="3" customFormat="1" x14ac:dyDescent="0.2">
      <c r="A70" s="147" t="s">
        <v>37</v>
      </c>
      <c r="B70" s="148"/>
      <c r="C70" s="148"/>
      <c r="D70" s="149"/>
      <c r="E70" s="148"/>
      <c r="F70" s="148"/>
      <c r="G70" s="148"/>
      <c r="H70" s="150"/>
      <c r="I70" s="151"/>
      <c r="J70" s="152"/>
      <c r="K70" s="152"/>
      <c r="L70" s="133"/>
      <c r="M70" s="153"/>
      <c r="N70" s="154"/>
      <c r="O70" s="155"/>
      <c r="P70" s="133"/>
      <c r="Q70" s="156"/>
      <c r="R70" s="157"/>
      <c r="S70" s="158"/>
      <c r="T70" s="127"/>
    </row>
    <row r="71" spans="1:22" s="3" customFormat="1" x14ac:dyDescent="0.2">
      <c r="A71" s="147" t="s">
        <v>38</v>
      </c>
      <c r="B71" s="148"/>
      <c r="C71" s="148"/>
      <c r="D71" s="149"/>
      <c r="E71" s="148"/>
      <c r="F71" s="148"/>
      <c r="G71" s="148"/>
      <c r="H71" s="150"/>
      <c r="I71" s="151"/>
      <c r="J71" s="152"/>
      <c r="K71" s="152"/>
      <c r="L71" s="133"/>
      <c r="M71" s="153"/>
      <c r="N71" s="154"/>
      <c r="O71" s="155"/>
      <c r="P71" s="133"/>
      <c r="Q71" s="156"/>
      <c r="R71" s="157"/>
      <c r="S71" s="158"/>
      <c r="T71" s="127"/>
    </row>
    <row r="72" spans="1:22" s="3" customFormat="1" x14ac:dyDescent="0.2">
      <c r="A72" s="143" t="s">
        <v>39</v>
      </c>
      <c r="B72" s="148"/>
      <c r="C72" s="148"/>
      <c r="D72" s="149"/>
      <c r="E72" s="148"/>
      <c r="F72" s="148"/>
      <c r="G72" s="148"/>
      <c r="H72" s="150"/>
      <c r="I72" s="151"/>
      <c r="J72" s="152"/>
      <c r="K72" s="152"/>
      <c r="L72" s="133"/>
      <c r="M72" s="153"/>
      <c r="N72" s="154"/>
      <c r="O72" s="155"/>
      <c r="P72" s="133"/>
      <c r="Q72" s="156"/>
      <c r="R72" s="157"/>
      <c r="S72" s="158"/>
      <c r="T72" s="127"/>
    </row>
    <row r="73" spans="1:22" s="3" customFormat="1" x14ac:dyDescent="0.2">
      <c r="A73" s="143"/>
      <c r="B73" s="148"/>
      <c r="C73" s="148"/>
      <c r="D73" s="149"/>
      <c r="E73" s="148"/>
      <c r="F73" s="148"/>
      <c r="G73" s="148"/>
      <c r="H73" s="150"/>
      <c r="I73" s="151"/>
      <c r="J73" s="152"/>
      <c r="K73" s="152"/>
      <c r="L73" s="133"/>
      <c r="M73" s="153"/>
      <c r="N73" s="154"/>
      <c r="O73" s="155"/>
      <c r="P73" s="133"/>
      <c r="Q73" s="156"/>
      <c r="R73" s="157"/>
      <c r="S73" s="158"/>
      <c r="T73" s="127"/>
    </row>
    <row r="74" spans="1:22" s="3" customFormat="1" x14ac:dyDescent="0.2">
      <c r="A74" s="159" t="s">
        <v>40</v>
      </c>
      <c r="B74" s="148"/>
      <c r="C74" s="148"/>
      <c r="D74" s="149"/>
      <c r="E74" s="148"/>
      <c r="F74" s="148"/>
      <c r="G74" s="148"/>
      <c r="H74" s="150"/>
      <c r="I74" s="151"/>
      <c r="J74" s="152"/>
      <c r="K74" s="152"/>
      <c r="L74" s="151"/>
      <c r="M74" s="160"/>
      <c r="N74" s="161"/>
      <c r="O74" s="155"/>
      <c r="P74" s="151"/>
      <c r="Q74" s="162"/>
      <c r="R74" s="163"/>
      <c r="S74" s="164"/>
      <c r="T74" s="164"/>
    </row>
    <row r="75" spans="1:22" s="3" customFormat="1" x14ac:dyDescent="0.2">
      <c r="A75" s="165"/>
      <c r="B75" s="148"/>
      <c r="C75" s="148"/>
      <c r="E75" s="2"/>
      <c r="F75" s="2"/>
      <c r="G75" s="2"/>
      <c r="H75" s="4"/>
      <c r="I75" s="5"/>
      <c r="J75" s="6"/>
      <c r="K75" s="6"/>
      <c r="L75" s="5"/>
      <c r="M75" s="7"/>
      <c r="N75" s="8"/>
      <c r="O75" s="2"/>
      <c r="P75" s="5"/>
      <c r="Q75" s="2"/>
      <c r="R75" s="9"/>
      <c r="S75" s="4"/>
      <c r="T75" s="4"/>
    </row>
    <row r="76" spans="1:22" s="3" customFormat="1" x14ac:dyDescent="0.2">
      <c r="A76" s="11"/>
      <c r="B76" s="148"/>
      <c r="C76" s="148"/>
      <c r="E76" s="2"/>
      <c r="F76" s="2"/>
      <c r="G76" s="2"/>
      <c r="H76" s="4"/>
      <c r="I76" s="5"/>
      <c r="J76" s="6"/>
      <c r="K76" s="6"/>
      <c r="L76" s="5"/>
      <c r="M76" s="7"/>
      <c r="N76" s="8"/>
      <c r="O76" s="2"/>
      <c r="P76" s="5"/>
      <c r="Q76" s="2"/>
      <c r="R76" s="9"/>
      <c r="S76" s="4"/>
      <c r="T76" s="4"/>
    </row>
    <row r="77" spans="1:22" s="3" customFormat="1" x14ac:dyDescent="0.2">
      <c r="A77" s="11"/>
      <c r="B77" s="148"/>
      <c r="C77" s="148"/>
      <c r="E77" s="2"/>
      <c r="F77" s="2"/>
      <c r="G77" s="2"/>
      <c r="H77" s="4"/>
      <c r="I77" s="5"/>
      <c r="J77" s="6"/>
      <c r="K77" s="6"/>
      <c r="L77" s="5"/>
      <c r="M77" s="7"/>
      <c r="N77" s="8"/>
      <c r="O77" s="2"/>
      <c r="P77" s="5"/>
      <c r="Q77" s="2"/>
      <c r="R77" s="9"/>
      <c r="S77" s="4"/>
      <c r="T77" s="4"/>
    </row>
    <row r="78" spans="1:22" s="3" customFormat="1" x14ac:dyDescent="0.2">
      <c r="A78" s="11"/>
      <c r="B78" s="148"/>
      <c r="C78" s="148"/>
      <c r="E78" s="2"/>
      <c r="F78" s="2"/>
      <c r="G78" s="2"/>
      <c r="H78" s="4"/>
      <c r="I78" s="5"/>
      <c r="J78" s="6"/>
      <c r="K78" s="6"/>
      <c r="L78" s="5"/>
      <c r="M78" s="7"/>
      <c r="N78" s="8"/>
      <c r="O78" s="2"/>
      <c r="P78" s="5"/>
      <c r="Q78" s="2"/>
      <c r="R78" s="9"/>
      <c r="S78" s="4"/>
      <c r="T78" s="4"/>
    </row>
  </sheetData>
  <sheetProtection algorithmName="SHA-512" hashValue="HCDbrHvKq+rzQ1da1CUasAYeWW7hV0ckct6k0DtiOOT4wIKVXROULDH4WCHbUnKVWnVGelofjgXFZA/tE38TwQ==" saltValue="UWWvIBelmWvgbJ/4offl2A==" spinCount="100000" sheet="1" objects="1" scenarios="1"/>
  <mergeCells count="14">
    <mergeCell ref="B2:I2"/>
    <mergeCell ref="A6:D6"/>
    <mergeCell ref="A11:A16"/>
    <mergeCell ref="A18:A30"/>
    <mergeCell ref="B18:B19"/>
    <mergeCell ref="B21:B22"/>
    <mergeCell ref="B23:B25"/>
    <mergeCell ref="B27:B28"/>
    <mergeCell ref="A32:A36"/>
    <mergeCell ref="B33:B34"/>
    <mergeCell ref="A38:A45"/>
    <mergeCell ref="A47:A50"/>
    <mergeCell ref="B47:B48"/>
    <mergeCell ref="B49:B5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zoomScale="70" zoomScaleNormal="70" workbookViewId="0">
      <selection activeCell="A122" sqref="A122"/>
    </sheetView>
  </sheetViews>
  <sheetFormatPr defaultRowHeight="12.75" x14ac:dyDescent="0.2"/>
  <cols>
    <col min="1" max="1" width="22.25" style="11" customWidth="1"/>
    <col min="2" max="2" width="3.125" style="2" customWidth="1"/>
    <col min="3" max="3" width="3.25" style="2" customWidth="1"/>
    <col min="4" max="4" width="61.875" style="3" customWidth="1"/>
    <col min="5" max="7" width="7.25" style="2" customWidth="1"/>
    <col min="8" max="8" width="9.625" style="4" bestFit="1" customWidth="1"/>
    <col min="9" max="9" width="9.375" style="5" customWidth="1"/>
    <col min="10" max="11" width="10.125" style="6" bestFit="1" customWidth="1"/>
    <col min="12" max="12" width="10.125" style="5" bestFit="1" customWidth="1"/>
    <col min="13" max="13" width="11.25" style="7" customWidth="1"/>
    <col min="14" max="14" width="11.125" style="8" customWidth="1"/>
    <col min="15" max="15" width="10.125" style="2" bestFit="1" customWidth="1"/>
    <col min="16" max="16" width="9.375" style="5" customWidth="1"/>
    <col min="17" max="17" width="9.375" style="2" customWidth="1"/>
    <col min="18" max="18" width="10.75" style="9" customWidth="1"/>
    <col min="19" max="19" width="11.125" style="4" customWidth="1"/>
    <col min="20" max="20" width="16.25" style="4" customWidth="1"/>
    <col min="21" max="22" width="9" style="3"/>
  </cols>
  <sheetData>
    <row r="1" spans="1:22" x14ac:dyDescent="0.2">
      <c r="A1" s="1"/>
    </row>
    <row r="2" spans="1:22" ht="18" x14ac:dyDescent="0.25">
      <c r="A2" s="10" t="s">
        <v>0</v>
      </c>
      <c r="B2" s="241" t="s">
        <v>1</v>
      </c>
      <c r="C2" s="241"/>
      <c r="D2" s="241"/>
      <c r="E2" s="241"/>
      <c r="F2" s="241"/>
      <c r="G2" s="241"/>
      <c r="H2" s="241"/>
      <c r="I2" s="241"/>
    </row>
    <row r="3" spans="1:22" ht="18" x14ac:dyDescent="0.25">
      <c r="A3" s="11" t="s">
        <v>2</v>
      </c>
      <c r="B3" s="12"/>
      <c r="C3" s="12"/>
      <c r="D3" s="12"/>
      <c r="E3" s="12"/>
      <c r="F3" s="12"/>
      <c r="G3" s="12"/>
      <c r="H3" s="13"/>
      <c r="I3" s="12"/>
    </row>
    <row r="4" spans="1:22" ht="18" x14ac:dyDescent="0.25">
      <c r="A4" s="10" t="s">
        <v>92</v>
      </c>
      <c r="B4" s="12"/>
      <c r="C4" s="12"/>
      <c r="D4" s="12"/>
      <c r="E4" s="12"/>
      <c r="F4" s="12"/>
      <c r="G4" s="12"/>
      <c r="H4" s="13"/>
      <c r="I4" s="14"/>
    </row>
    <row r="5" spans="1:22" ht="18" x14ac:dyDescent="0.25">
      <c r="A5" s="10"/>
      <c r="B5" s="12"/>
      <c r="C5" s="12"/>
      <c r="D5" s="12"/>
      <c r="E5" s="12"/>
      <c r="F5" s="12"/>
      <c r="G5" s="12"/>
      <c r="H5" s="13"/>
      <c r="I5" s="14"/>
    </row>
    <row r="6" spans="1:22" ht="19.5" x14ac:dyDescent="0.25">
      <c r="A6" s="250" t="s">
        <v>51</v>
      </c>
      <c r="B6" s="250"/>
      <c r="C6" s="250"/>
      <c r="D6" s="250"/>
      <c r="E6" s="12"/>
      <c r="F6" s="12"/>
      <c r="G6" s="12"/>
      <c r="H6" s="13"/>
      <c r="I6" s="14"/>
    </row>
    <row r="7" spans="1:22" x14ac:dyDescent="0.2">
      <c r="B7" s="15"/>
      <c r="C7" s="15"/>
      <c r="D7" s="15"/>
      <c r="E7" s="15"/>
      <c r="F7" s="15"/>
      <c r="G7" s="15"/>
      <c r="H7" s="16"/>
      <c r="I7" s="17"/>
    </row>
    <row r="8" spans="1:22" ht="13.5" thickBot="1" x14ac:dyDescent="0.25">
      <c r="A8" s="10" t="s">
        <v>3</v>
      </c>
      <c r="B8" s="18"/>
      <c r="C8" s="18"/>
      <c r="J8" s="19"/>
      <c r="K8" s="19"/>
      <c r="L8" s="20"/>
      <c r="M8" s="21"/>
      <c r="N8" s="22"/>
    </row>
    <row r="9" spans="1:22" ht="14.25" thickTop="1" thickBot="1" x14ac:dyDescent="0.25">
      <c r="A9" s="10"/>
      <c r="B9" s="18"/>
      <c r="C9" s="18"/>
      <c r="I9" s="20"/>
      <c r="J9" s="23" t="s">
        <v>4</v>
      </c>
      <c r="K9" s="24"/>
      <c r="L9" s="25"/>
      <c r="M9" s="26"/>
      <c r="N9" s="22"/>
      <c r="O9" s="23" t="s">
        <v>5</v>
      </c>
      <c r="P9" s="27"/>
      <c r="Q9" s="28"/>
      <c r="R9" s="29"/>
    </row>
    <row r="10" spans="1:22" ht="77.25" thickBot="1" x14ac:dyDescent="0.25">
      <c r="A10" s="30" t="s">
        <v>85</v>
      </c>
      <c r="B10" s="31"/>
      <c r="C10" s="31"/>
      <c r="D10" s="32" t="s">
        <v>86</v>
      </c>
      <c r="E10" s="32" t="s">
        <v>6</v>
      </c>
      <c r="F10" s="32" t="s">
        <v>7</v>
      </c>
      <c r="G10" s="32" t="s">
        <v>8</v>
      </c>
      <c r="H10" s="33" t="s">
        <v>9</v>
      </c>
      <c r="I10" s="34" t="s">
        <v>10</v>
      </c>
      <c r="J10" s="35" t="s">
        <v>11</v>
      </c>
      <c r="K10" s="35" t="s">
        <v>12</v>
      </c>
      <c r="L10" s="35" t="s">
        <v>13</v>
      </c>
      <c r="M10" s="36" t="s">
        <v>14</v>
      </c>
      <c r="N10" s="37" t="s">
        <v>15</v>
      </c>
      <c r="O10" s="35" t="s">
        <v>11</v>
      </c>
      <c r="P10" s="35" t="s">
        <v>12</v>
      </c>
      <c r="Q10" s="35" t="s">
        <v>13</v>
      </c>
      <c r="R10" s="36" t="s">
        <v>16</v>
      </c>
      <c r="S10" s="37" t="s">
        <v>17</v>
      </c>
      <c r="T10" s="38" t="s">
        <v>18</v>
      </c>
      <c r="U10" s="39"/>
      <c r="V10" s="39"/>
    </row>
    <row r="11" spans="1:22" ht="13.5" thickTop="1" x14ac:dyDescent="0.2">
      <c r="A11" s="242" t="s">
        <v>88</v>
      </c>
      <c r="B11" s="199">
        <v>1</v>
      </c>
      <c r="C11" s="166"/>
      <c r="D11" s="40" t="s">
        <v>62</v>
      </c>
      <c r="E11" s="41">
        <v>1</v>
      </c>
      <c r="F11" s="41">
        <v>0</v>
      </c>
      <c r="G11" s="41">
        <f t="shared" ref="G11:G16" si="0">E11-F11</f>
        <v>1</v>
      </c>
      <c r="H11" s="42">
        <f>T11/E11</f>
        <v>0</v>
      </c>
      <c r="I11" s="43">
        <f>SUM(J11:L11)+SUM(O11:Q11)</f>
        <v>0</v>
      </c>
      <c r="J11" s="232"/>
      <c r="K11" s="233"/>
      <c r="L11" s="232"/>
      <c r="M11" s="234"/>
      <c r="N11" s="63">
        <f t="shared" ref="N11:N16" si="1">SUM((J11*$E$56)+(K11*$E$57)+(L11*$E$58))+M11</f>
        <v>0</v>
      </c>
      <c r="O11" s="45"/>
      <c r="P11" s="45"/>
      <c r="Q11" s="45"/>
      <c r="R11" s="46"/>
      <c r="S11" s="65">
        <f t="shared" ref="S11:S16" si="2">SUM((O11*$E$56)+(P11*$E$57)+(Q11*$E$58))+R11</f>
        <v>0</v>
      </c>
      <c r="T11" s="66">
        <f>SUM(N11+S11)</f>
        <v>0</v>
      </c>
      <c r="U11" s="51"/>
    </row>
    <row r="12" spans="1:22" x14ac:dyDescent="0.2">
      <c r="A12" s="242"/>
      <c r="B12" s="199">
        <f t="shared" ref="B12:B16" si="3">B11+1</f>
        <v>2</v>
      </c>
      <c r="C12" s="166"/>
      <c r="D12" s="40" t="s">
        <v>58</v>
      </c>
      <c r="E12" s="41">
        <v>1</v>
      </c>
      <c r="F12" s="41">
        <v>0</v>
      </c>
      <c r="G12" s="41">
        <f t="shared" si="0"/>
        <v>1</v>
      </c>
      <c r="H12" s="42">
        <f>T12/E12</f>
        <v>0</v>
      </c>
      <c r="I12" s="43">
        <f>SUM(J12:L12)+SUM(O12:Q12)</f>
        <v>0</v>
      </c>
      <c r="J12" s="47"/>
      <c r="K12" s="48"/>
      <c r="L12" s="47"/>
      <c r="M12" s="235"/>
      <c r="N12" s="63">
        <f t="shared" si="1"/>
        <v>0</v>
      </c>
      <c r="O12" s="45"/>
      <c r="P12" s="45"/>
      <c r="Q12" s="45"/>
      <c r="R12" s="46"/>
      <c r="S12" s="65">
        <f t="shared" si="2"/>
        <v>0</v>
      </c>
      <c r="T12" s="66">
        <f>SUM(N12+S12)</f>
        <v>0</v>
      </c>
      <c r="U12" s="51"/>
    </row>
    <row r="13" spans="1:22" x14ac:dyDescent="0.2">
      <c r="A13" s="242"/>
      <c r="B13" s="199">
        <f t="shared" si="3"/>
        <v>3</v>
      </c>
      <c r="C13" s="166"/>
      <c r="D13" s="40" t="s">
        <v>60</v>
      </c>
      <c r="E13" s="41">
        <v>1</v>
      </c>
      <c r="F13" s="41">
        <v>0</v>
      </c>
      <c r="G13" s="41">
        <f t="shared" si="0"/>
        <v>1</v>
      </c>
      <c r="H13" s="42">
        <f>T13/E13</f>
        <v>0</v>
      </c>
      <c r="I13" s="43">
        <f>SUM(J13:L13)+SUM(O13:Q13)</f>
        <v>0</v>
      </c>
      <c r="J13" s="47"/>
      <c r="K13" s="48"/>
      <c r="L13" s="47"/>
      <c r="M13" s="235"/>
      <c r="N13" s="63">
        <f t="shared" si="1"/>
        <v>0</v>
      </c>
      <c r="O13" s="45"/>
      <c r="P13" s="45"/>
      <c r="Q13" s="45"/>
      <c r="R13" s="46"/>
      <c r="S13" s="65">
        <f t="shared" si="2"/>
        <v>0</v>
      </c>
      <c r="T13" s="66">
        <f>SUM(N13+S13)</f>
        <v>0</v>
      </c>
      <c r="U13" s="51"/>
    </row>
    <row r="14" spans="1:22" x14ac:dyDescent="0.2">
      <c r="A14" s="242"/>
      <c r="B14" s="222">
        <f t="shared" si="3"/>
        <v>4</v>
      </c>
      <c r="C14" s="223"/>
      <c r="D14" s="224" t="s">
        <v>93</v>
      </c>
      <c r="E14" s="41">
        <v>1</v>
      </c>
      <c r="F14" s="41">
        <v>0</v>
      </c>
      <c r="G14" s="41">
        <f t="shared" si="0"/>
        <v>1</v>
      </c>
      <c r="H14" s="42">
        <f t="shared" ref="H14:H16" si="4">T14/E14</f>
        <v>0</v>
      </c>
      <c r="I14" s="43">
        <f t="shared" ref="I14" si="5">SUM(J14:L14)+SUM(O14:Q14)</f>
        <v>0</v>
      </c>
      <c r="J14" s="47"/>
      <c r="K14" s="48"/>
      <c r="L14" s="47"/>
      <c r="M14" s="235"/>
      <c r="N14" s="63">
        <f t="shared" si="1"/>
        <v>0</v>
      </c>
      <c r="O14" s="45"/>
      <c r="P14" s="45"/>
      <c r="Q14" s="45"/>
      <c r="R14" s="46"/>
      <c r="S14" s="65">
        <f t="shared" si="2"/>
        <v>0</v>
      </c>
      <c r="T14" s="66">
        <f t="shared" ref="T14:T16" si="6">SUM(N14+S14)</f>
        <v>0</v>
      </c>
      <c r="U14" s="51"/>
    </row>
    <row r="15" spans="1:22" x14ac:dyDescent="0.2">
      <c r="A15" s="242"/>
      <c r="B15" s="199">
        <f t="shared" si="3"/>
        <v>5</v>
      </c>
      <c r="C15" s="166"/>
      <c r="D15" s="40" t="s">
        <v>61</v>
      </c>
      <c r="E15" s="41">
        <v>1</v>
      </c>
      <c r="F15" s="41">
        <v>0</v>
      </c>
      <c r="G15" s="41">
        <f t="shared" si="0"/>
        <v>1</v>
      </c>
      <c r="H15" s="42">
        <f t="shared" si="4"/>
        <v>0</v>
      </c>
      <c r="I15" s="43">
        <f t="shared" ref="I15" si="7">SUM(J15:L15)+SUM(O15:Q15)</f>
        <v>0</v>
      </c>
      <c r="J15" s="47"/>
      <c r="K15" s="48"/>
      <c r="L15" s="47"/>
      <c r="M15" s="235"/>
      <c r="N15" s="63">
        <f t="shared" si="1"/>
        <v>0</v>
      </c>
      <c r="O15" s="45"/>
      <c r="P15" s="45"/>
      <c r="Q15" s="45"/>
      <c r="R15" s="46"/>
      <c r="S15" s="65">
        <f t="shared" si="2"/>
        <v>0</v>
      </c>
      <c r="T15" s="66">
        <f t="shared" si="6"/>
        <v>0</v>
      </c>
      <c r="U15" s="51"/>
    </row>
    <row r="16" spans="1:22" x14ac:dyDescent="0.2">
      <c r="A16" s="242"/>
      <c r="B16" s="199">
        <f t="shared" si="3"/>
        <v>6</v>
      </c>
      <c r="C16" s="166"/>
      <c r="D16" s="40" t="s">
        <v>59</v>
      </c>
      <c r="E16" s="41">
        <v>1</v>
      </c>
      <c r="F16" s="41">
        <v>0</v>
      </c>
      <c r="G16" s="41">
        <f t="shared" si="0"/>
        <v>1</v>
      </c>
      <c r="H16" s="42">
        <f t="shared" si="4"/>
        <v>0</v>
      </c>
      <c r="I16" s="43">
        <f t="shared" ref="I16" si="8">SUM(J16:L16)+SUM(O16:Q16)</f>
        <v>0</v>
      </c>
      <c r="J16" s="47"/>
      <c r="K16" s="48"/>
      <c r="L16" s="47"/>
      <c r="M16" s="235"/>
      <c r="N16" s="63">
        <f t="shared" si="1"/>
        <v>0</v>
      </c>
      <c r="O16" s="45"/>
      <c r="P16" s="45"/>
      <c r="Q16" s="45"/>
      <c r="R16" s="46"/>
      <c r="S16" s="65">
        <f t="shared" si="2"/>
        <v>0</v>
      </c>
      <c r="T16" s="66">
        <f t="shared" si="6"/>
        <v>0</v>
      </c>
      <c r="U16" s="51"/>
    </row>
    <row r="17" spans="1:22" ht="13.5" thickBot="1" x14ac:dyDescent="0.25">
      <c r="A17" s="70"/>
      <c r="B17" s="71"/>
      <c r="C17" s="167"/>
      <c r="D17" s="72"/>
      <c r="E17" s="73"/>
      <c r="F17" s="73"/>
      <c r="G17" s="73"/>
      <c r="H17" s="74"/>
      <c r="I17" s="75"/>
      <c r="J17" s="76"/>
      <c r="K17" s="75"/>
      <c r="L17" s="76"/>
      <c r="M17" s="76"/>
      <c r="N17" s="78"/>
      <c r="O17" s="75"/>
      <c r="P17" s="77"/>
      <c r="Q17" s="75"/>
      <c r="R17" s="77"/>
      <c r="S17" s="81"/>
      <c r="T17" s="82"/>
      <c r="U17" s="39"/>
      <c r="V17" s="39"/>
    </row>
    <row r="18" spans="1:22" ht="12.75" customHeight="1" x14ac:dyDescent="0.2">
      <c r="A18" s="242" t="s">
        <v>89</v>
      </c>
      <c r="B18" s="243">
        <f>B16+1</f>
        <v>7</v>
      </c>
      <c r="C18" s="168" t="s">
        <v>42</v>
      </c>
      <c r="D18" s="201" t="s">
        <v>63</v>
      </c>
      <c r="E18" s="85">
        <v>1</v>
      </c>
      <c r="F18" s="85">
        <v>0</v>
      </c>
      <c r="G18" s="85">
        <f t="shared" ref="G18:G30" si="9">E18-F18</f>
        <v>1</v>
      </c>
      <c r="H18" s="86">
        <f t="shared" ref="H18:H30" si="10">T18/E18</f>
        <v>0</v>
      </c>
      <c r="I18" s="87">
        <f t="shared" ref="I18:I29" si="11">SUM(J18:L18)+SUM(O18:Q18)</f>
        <v>0</v>
      </c>
      <c r="J18" s="89"/>
      <c r="K18" s="89"/>
      <c r="L18" s="89"/>
      <c r="M18" s="89"/>
      <c r="N18" s="63">
        <f t="shared" ref="N18:N30" si="12">SUM((J18*$E$56)+(K18*$E$57)+(L18*$E$58))+M18</f>
        <v>0</v>
      </c>
      <c r="O18" s="68"/>
      <c r="P18" s="68"/>
      <c r="Q18" s="68"/>
      <c r="R18" s="69"/>
      <c r="S18" s="49">
        <f t="shared" ref="S18:S30" si="13">SUM((O18*$E$56)+(P18*$E$57)+(Q18*$E$58))+R18</f>
        <v>0</v>
      </c>
      <c r="T18" s="91">
        <f>SUM(N18+S18)</f>
        <v>0</v>
      </c>
      <c r="U18" s="51"/>
    </row>
    <row r="19" spans="1:22" x14ac:dyDescent="0.2">
      <c r="A19" s="242"/>
      <c r="B19" s="244"/>
      <c r="C19" s="168" t="s">
        <v>43</v>
      </c>
      <c r="D19" s="201" t="s">
        <v>64</v>
      </c>
      <c r="E19" s="94">
        <v>1</v>
      </c>
      <c r="F19" s="94">
        <v>0</v>
      </c>
      <c r="G19" s="94">
        <f t="shared" si="9"/>
        <v>1</v>
      </c>
      <c r="H19" s="95">
        <f>T19/E19</f>
        <v>0</v>
      </c>
      <c r="I19" s="96">
        <f>SUM(J19:L19)+SUM(O19:Q19)</f>
        <v>0</v>
      </c>
      <c r="J19" s="92"/>
      <c r="K19" s="93"/>
      <c r="L19" s="92"/>
      <c r="M19" s="89"/>
      <c r="N19" s="63">
        <f t="shared" si="12"/>
        <v>0</v>
      </c>
      <c r="O19" s="68"/>
      <c r="P19" s="68"/>
      <c r="Q19" s="68"/>
      <c r="R19" s="69"/>
      <c r="S19" s="49">
        <f t="shared" si="13"/>
        <v>0</v>
      </c>
      <c r="T19" s="50">
        <f>SUM(N19+S19)</f>
        <v>0</v>
      </c>
      <c r="U19" s="51"/>
    </row>
    <row r="20" spans="1:22" x14ac:dyDescent="0.2">
      <c r="A20" s="242"/>
      <c r="B20" s="83">
        <f>B18+1</f>
        <v>8</v>
      </c>
      <c r="C20" s="168"/>
      <c r="D20" s="201" t="s">
        <v>65</v>
      </c>
      <c r="E20" s="41">
        <v>1</v>
      </c>
      <c r="F20" s="41">
        <v>0</v>
      </c>
      <c r="G20" s="41">
        <f t="shared" si="9"/>
        <v>1</v>
      </c>
      <c r="H20" s="42">
        <f t="shared" si="10"/>
        <v>0</v>
      </c>
      <c r="I20" s="43">
        <f t="shared" si="11"/>
        <v>0</v>
      </c>
      <c r="J20" s="92"/>
      <c r="K20" s="93"/>
      <c r="L20" s="92"/>
      <c r="M20" s="89"/>
      <c r="N20" s="63">
        <f t="shared" si="12"/>
        <v>0</v>
      </c>
      <c r="O20" s="68"/>
      <c r="P20" s="68"/>
      <c r="Q20" s="68"/>
      <c r="R20" s="69"/>
      <c r="S20" s="49">
        <f t="shared" si="13"/>
        <v>0</v>
      </c>
      <c r="T20" s="50">
        <f t="shared" ref="T20:T30" si="14">SUM(N20+S20)</f>
        <v>0</v>
      </c>
      <c r="U20" s="51"/>
    </row>
    <row r="21" spans="1:22" x14ac:dyDescent="0.2">
      <c r="A21" s="242"/>
      <c r="B21" s="243">
        <f>B20+1</f>
        <v>9</v>
      </c>
      <c r="C21" s="168" t="s">
        <v>42</v>
      </c>
      <c r="D21" s="201" t="s">
        <v>66</v>
      </c>
      <c r="E21" s="41">
        <v>1</v>
      </c>
      <c r="F21" s="41">
        <v>0</v>
      </c>
      <c r="G21" s="41">
        <f>E21-F21</f>
        <v>1</v>
      </c>
      <c r="H21" s="42">
        <f>T21/E21</f>
        <v>0</v>
      </c>
      <c r="I21" s="43">
        <f>SUM(J21:L21)+SUM(O21:Q21)</f>
        <v>0</v>
      </c>
      <c r="J21" s="92"/>
      <c r="K21" s="93"/>
      <c r="L21" s="92"/>
      <c r="M21" s="89"/>
      <c r="N21" s="63">
        <f t="shared" si="12"/>
        <v>0</v>
      </c>
      <c r="O21" s="68"/>
      <c r="P21" s="68"/>
      <c r="Q21" s="68"/>
      <c r="R21" s="69"/>
      <c r="S21" s="49">
        <f t="shared" si="13"/>
        <v>0</v>
      </c>
      <c r="T21" s="50">
        <f>SUM(N21+S21)</f>
        <v>0</v>
      </c>
      <c r="U21" s="51"/>
    </row>
    <row r="22" spans="1:22" x14ac:dyDescent="0.2">
      <c r="A22" s="242"/>
      <c r="B22" s="244"/>
      <c r="C22" s="168" t="s">
        <v>43</v>
      </c>
      <c r="D22" s="201" t="s">
        <v>57</v>
      </c>
      <c r="E22" s="41">
        <v>1</v>
      </c>
      <c r="F22" s="41">
        <v>0</v>
      </c>
      <c r="G22" s="41">
        <f t="shared" ref="G22" si="15">E22-F22</f>
        <v>1</v>
      </c>
      <c r="H22" s="42">
        <f t="shared" ref="H22" si="16">T22/E22</f>
        <v>0</v>
      </c>
      <c r="I22" s="43">
        <f t="shared" ref="I22" si="17">SUM(J22:L22)+SUM(O22:Q22)</f>
        <v>0</v>
      </c>
      <c r="J22" s="92"/>
      <c r="K22" s="93"/>
      <c r="L22" s="92"/>
      <c r="M22" s="89"/>
      <c r="N22" s="63">
        <f t="shared" si="12"/>
        <v>0</v>
      </c>
      <c r="O22" s="68"/>
      <c r="P22" s="68"/>
      <c r="Q22" s="68"/>
      <c r="R22" s="69"/>
      <c r="S22" s="49">
        <f t="shared" si="13"/>
        <v>0</v>
      </c>
      <c r="T22" s="50">
        <f t="shared" ref="T22" si="18">SUM(N22+S22)</f>
        <v>0</v>
      </c>
      <c r="U22" s="51"/>
    </row>
    <row r="23" spans="1:22" x14ac:dyDescent="0.2">
      <c r="A23" s="242"/>
      <c r="B23" s="243">
        <f>B21+1</f>
        <v>10</v>
      </c>
      <c r="C23" s="168" t="s">
        <v>42</v>
      </c>
      <c r="D23" s="201" t="s">
        <v>69</v>
      </c>
      <c r="E23" s="41">
        <v>1</v>
      </c>
      <c r="F23" s="41">
        <v>0</v>
      </c>
      <c r="G23" s="41">
        <f t="shared" si="9"/>
        <v>1</v>
      </c>
      <c r="H23" s="42">
        <f t="shared" si="10"/>
        <v>0</v>
      </c>
      <c r="I23" s="43">
        <f t="shared" si="11"/>
        <v>0</v>
      </c>
      <c r="J23" s="92"/>
      <c r="K23" s="93"/>
      <c r="L23" s="92"/>
      <c r="M23" s="89"/>
      <c r="N23" s="63">
        <f t="shared" si="12"/>
        <v>0</v>
      </c>
      <c r="O23" s="68"/>
      <c r="P23" s="68"/>
      <c r="Q23" s="68"/>
      <c r="R23" s="69"/>
      <c r="S23" s="49">
        <f t="shared" si="13"/>
        <v>0</v>
      </c>
      <c r="T23" s="50">
        <f t="shared" si="14"/>
        <v>0</v>
      </c>
      <c r="U23" s="51"/>
    </row>
    <row r="24" spans="1:22" x14ac:dyDescent="0.2">
      <c r="A24" s="242"/>
      <c r="B24" s="245"/>
      <c r="C24" s="168" t="s">
        <v>43</v>
      </c>
      <c r="D24" s="201" t="s">
        <v>67</v>
      </c>
      <c r="E24" s="94">
        <v>1</v>
      </c>
      <c r="F24" s="41">
        <v>0</v>
      </c>
      <c r="G24" s="41">
        <f t="shared" si="9"/>
        <v>1</v>
      </c>
      <c r="H24" s="95">
        <f>T24/E24</f>
        <v>0</v>
      </c>
      <c r="I24" s="96">
        <f t="shared" ref="I24:I25" si="19">SUM(J24:L24)+SUM(O24:Q24)</f>
        <v>0</v>
      </c>
      <c r="J24" s="92"/>
      <c r="K24" s="93"/>
      <c r="L24" s="92"/>
      <c r="M24" s="89"/>
      <c r="N24" s="63">
        <f t="shared" si="12"/>
        <v>0</v>
      </c>
      <c r="O24" s="68"/>
      <c r="P24" s="68"/>
      <c r="Q24" s="68"/>
      <c r="R24" s="69"/>
      <c r="S24" s="49">
        <f t="shared" si="13"/>
        <v>0</v>
      </c>
      <c r="T24" s="50">
        <f>SUM(N24+S24)</f>
        <v>0</v>
      </c>
      <c r="U24" s="51"/>
    </row>
    <row r="25" spans="1:22" x14ac:dyDescent="0.2">
      <c r="A25" s="242"/>
      <c r="B25" s="244"/>
      <c r="C25" s="168" t="s">
        <v>44</v>
      </c>
      <c r="D25" s="201" t="s">
        <v>68</v>
      </c>
      <c r="E25" s="94">
        <v>1</v>
      </c>
      <c r="F25" s="41">
        <v>0</v>
      </c>
      <c r="G25" s="41">
        <f t="shared" si="9"/>
        <v>1</v>
      </c>
      <c r="H25" s="95">
        <f>T25/E25</f>
        <v>0</v>
      </c>
      <c r="I25" s="96">
        <f t="shared" si="19"/>
        <v>0</v>
      </c>
      <c r="J25" s="92"/>
      <c r="K25" s="93"/>
      <c r="L25" s="92"/>
      <c r="M25" s="89"/>
      <c r="N25" s="63">
        <f t="shared" si="12"/>
        <v>0</v>
      </c>
      <c r="O25" s="68"/>
      <c r="P25" s="68"/>
      <c r="Q25" s="68"/>
      <c r="R25" s="69"/>
      <c r="S25" s="49">
        <f t="shared" si="13"/>
        <v>0</v>
      </c>
      <c r="T25" s="50">
        <f>SUM(N25+S25)</f>
        <v>0</v>
      </c>
      <c r="U25" s="51"/>
    </row>
    <row r="26" spans="1:22" x14ac:dyDescent="0.2">
      <c r="A26" s="242"/>
      <c r="B26" s="83">
        <f>B23+1</f>
        <v>11</v>
      </c>
      <c r="C26" s="168"/>
      <c r="D26" s="201" t="s">
        <v>72</v>
      </c>
      <c r="E26" s="41">
        <v>1</v>
      </c>
      <c r="F26" s="41">
        <v>0</v>
      </c>
      <c r="G26" s="41">
        <f t="shared" si="9"/>
        <v>1</v>
      </c>
      <c r="H26" s="42">
        <f t="shared" si="10"/>
        <v>0</v>
      </c>
      <c r="I26" s="43">
        <f t="shared" ref="I26" si="20">SUM(J26:L26)+SUM(O26:Q26)</f>
        <v>0</v>
      </c>
      <c r="J26" s="92"/>
      <c r="K26" s="93"/>
      <c r="L26" s="92"/>
      <c r="M26" s="89"/>
      <c r="N26" s="63">
        <f t="shared" si="12"/>
        <v>0</v>
      </c>
      <c r="O26" s="68"/>
      <c r="P26" s="68"/>
      <c r="Q26" s="68"/>
      <c r="R26" s="69"/>
      <c r="S26" s="49">
        <f t="shared" si="13"/>
        <v>0</v>
      </c>
      <c r="T26" s="50">
        <f t="shared" si="14"/>
        <v>0</v>
      </c>
      <c r="U26" s="51"/>
    </row>
    <row r="27" spans="1:22" x14ac:dyDescent="0.2">
      <c r="A27" s="242"/>
      <c r="B27" s="243">
        <f>B26+1</f>
        <v>12</v>
      </c>
      <c r="C27" s="168" t="s">
        <v>42</v>
      </c>
      <c r="D27" s="201" t="s">
        <v>70</v>
      </c>
      <c r="E27" s="41">
        <v>1</v>
      </c>
      <c r="F27" s="41">
        <v>0</v>
      </c>
      <c r="G27" s="41">
        <f t="shared" si="9"/>
        <v>1</v>
      </c>
      <c r="H27" s="42">
        <f t="shared" si="10"/>
        <v>0</v>
      </c>
      <c r="I27" s="43">
        <f t="shared" si="11"/>
        <v>0</v>
      </c>
      <c r="J27" s="92"/>
      <c r="K27" s="93"/>
      <c r="L27" s="92"/>
      <c r="M27" s="89"/>
      <c r="N27" s="63">
        <f t="shared" si="12"/>
        <v>0</v>
      </c>
      <c r="O27" s="68"/>
      <c r="P27" s="68"/>
      <c r="Q27" s="68"/>
      <c r="R27" s="69"/>
      <c r="S27" s="49">
        <f t="shared" si="13"/>
        <v>0</v>
      </c>
      <c r="T27" s="50">
        <f t="shared" si="14"/>
        <v>0</v>
      </c>
      <c r="U27" s="51"/>
    </row>
    <row r="28" spans="1:22" x14ac:dyDescent="0.2">
      <c r="A28" s="242"/>
      <c r="B28" s="244"/>
      <c r="C28" s="168" t="s">
        <v>43</v>
      </c>
      <c r="D28" s="201" t="s">
        <v>71</v>
      </c>
      <c r="E28" s="41">
        <v>1</v>
      </c>
      <c r="F28" s="41">
        <v>0</v>
      </c>
      <c r="G28" s="41">
        <f t="shared" si="9"/>
        <v>1</v>
      </c>
      <c r="H28" s="42">
        <f t="shared" si="10"/>
        <v>0</v>
      </c>
      <c r="I28" s="43">
        <f t="shared" ref="I28" si="21">SUM(J28:L28)+SUM(O28:Q28)</f>
        <v>0</v>
      </c>
      <c r="J28" s="92"/>
      <c r="K28" s="93"/>
      <c r="L28" s="92"/>
      <c r="M28" s="89"/>
      <c r="N28" s="63">
        <f t="shared" si="12"/>
        <v>0</v>
      </c>
      <c r="O28" s="68"/>
      <c r="P28" s="68"/>
      <c r="Q28" s="68"/>
      <c r="R28" s="69"/>
      <c r="S28" s="49">
        <f t="shared" si="13"/>
        <v>0</v>
      </c>
      <c r="T28" s="50">
        <f t="shared" si="14"/>
        <v>0</v>
      </c>
      <c r="U28" s="51"/>
    </row>
    <row r="29" spans="1:22" x14ac:dyDescent="0.2">
      <c r="A29" s="242"/>
      <c r="B29" s="83">
        <f>B27+1</f>
        <v>13</v>
      </c>
      <c r="C29" s="168"/>
      <c r="D29" s="201" t="s">
        <v>73</v>
      </c>
      <c r="E29" s="94">
        <v>1</v>
      </c>
      <c r="F29" s="94">
        <v>0</v>
      </c>
      <c r="G29" s="94">
        <f t="shared" si="9"/>
        <v>1</v>
      </c>
      <c r="H29" s="95">
        <f t="shared" si="10"/>
        <v>0</v>
      </c>
      <c r="I29" s="96">
        <f t="shared" si="11"/>
        <v>0</v>
      </c>
      <c r="J29" s="92"/>
      <c r="K29" s="93"/>
      <c r="L29" s="92"/>
      <c r="M29" s="89"/>
      <c r="N29" s="63">
        <f t="shared" si="12"/>
        <v>0</v>
      </c>
      <c r="O29" s="68"/>
      <c r="P29" s="68"/>
      <c r="Q29" s="68"/>
      <c r="R29" s="69"/>
      <c r="S29" s="49">
        <f t="shared" si="13"/>
        <v>0</v>
      </c>
      <c r="T29" s="50">
        <f t="shared" si="14"/>
        <v>0</v>
      </c>
      <c r="U29" s="51"/>
    </row>
    <row r="30" spans="1:22" x14ac:dyDescent="0.2">
      <c r="A30" s="242"/>
      <c r="B30" s="225">
        <f t="shared" ref="B30" si="22">B29+1</f>
        <v>14</v>
      </c>
      <c r="C30" s="226"/>
      <c r="D30" s="227" t="s">
        <v>94</v>
      </c>
      <c r="E30" s="94">
        <v>1</v>
      </c>
      <c r="F30" s="94">
        <v>0</v>
      </c>
      <c r="G30" s="94">
        <f t="shared" si="9"/>
        <v>1</v>
      </c>
      <c r="H30" s="95">
        <f t="shared" si="10"/>
        <v>0</v>
      </c>
      <c r="I30" s="96">
        <f t="shared" ref="I30" si="23">SUM(J30:L30)+SUM(O30:Q30)</f>
        <v>0</v>
      </c>
      <c r="J30" s="92"/>
      <c r="K30" s="93"/>
      <c r="L30" s="92"/>
      <c r="M30" s="89"/>
      <c r="N30" s="63">
        <f t="shared" si="12"/>
        <v>0</v>
      </c>
      <c r="O30" s="68"/>
      <c r="P30" s="68"/>
      <c r="Q30" s="68"/>
      <c r="R30" s="69"/>
      <c r="S30" s="49">
        <f t="shared" si="13"/>
        <v>0</v>
      </c>
      <c r="T30" s="50">
        <f t="shared" si="14"/>
        <v>0</v>
      </c>
      <c r="U30" s="51"/>
    </row>
    <row r="31" spans="1:22" x14ac:dyDescent="0.2">
      <c r="A31" s="202"/>
      <c r="B31" s="98"/>
      <c r="C31" s="169"/>
      <c r="D31" s="99"/>
      <c r="E31" s="100"/>
      <c r="F31" s="100"/>
      <c r="G31" s="100"/>
      <c r="H31" s="101"/>
      <c r="I31" s="102"/>
      <c r="J31" s="102"/>
      <c r="K31" s="104"/>
      <c r="L31" s="102"/>
      <c r="M31" s="203"/>
      <c r="N31" s="103"/>
      <c r="O31" s="203"/>
      <c r="P31" s="204"/>
      <c r="Q31" s="203"/>
      <c r="R31" s="204"/>
      <c r="S31" s="61"/>
      <c r="T31" s="106"/>
      <c r="U31" s="51"/>
    </row>
    <row r="32" spans="1:22" x14ac:dyDescent="0.2">
      <c r="A32" s="246" t="s">
        <v>90</v>
      </c>
      <c r="B32" s="200">
        <f>B30+1</f>
        <v>15</v>
      </c>
      <c r="C32" s="170"/>
      <c r="D32" s="205" t="s">
        <v>74</v>
      </c>
      <c r="E32" s="41">
        <v>1</v>
      </c>
      <c r="F32" s="41">
        <v>0</v>
      </c>
      <c r="G32" s="41">
        <f>E32-F32</f>
        <v>1</v>
      </c>
      <c r="H32" s="42">
        <f>T32/E32</f>
        <v>0</v>
      </c>
      <c r="I32" s="43">
        <f>SUM(J32:L32)+SUM(O32:Q32)</f>
        <v>0</v>
      </c>
      <c r="J32" s="47"/>
      <c r="K32" s="48"/>
      <c r="L32" s="47"/>
      <c r="M32" s="235"/>
      <c r="N32" s="209">
        <f>SUM((J32*$E$56)+(K32*$E$57)+(L32*$E$58))+M32</f>
        <v>0</v>
      </c>
      <c r="O32" s="45"/>
      <c r="P32" s="45"/>
      <c r="Q32" s="45"/>
      <c r="R32" s="46"/>
      <c r="S32" s="108">
        <f>SUM((O32*$E$56)+(P32*$E$57)+(Q32*$E$58))+R32</f>
        <v>0</v>
      </c>
      <c r="T32" s="50">
        <f>SUM(N32+S32)</f>
        <v>0</v>
      </c>
      <c r="U32" s="51"/>
    </row>
    <row r="33" spans="1:21" x14ac:dyDescent="0.2">
      <c r="A33" s="246"/>
      <c r="B33" s="247">
        <f>B32+1</f>
        <v>16</v>
      </c>
      <c r="C33" s="170" t="s">
        <v>42</v>
      </c>
      <c r="D33" s="205" t="s">
        <v>76</v>
      </c>
      <c r="E33" s="41">
        <v>1</v>
      </c>
      <c r="F33" s="41">
        <v>0</v>
      </c>
      <c r="G33" s="41">
        <f t="shared" ref="G33:G36" si="24">E33-F33</f>
        <v>1</v>
      </c>
      <c r="H33" s="42">
        <f t="shared" ref="H33:H36" si="25">T33/E33</f>
        <v>0</v>
      </c>
      <c r="I33" s="43">
        <f t="shared" ref="I33:I35" si="26">SUM(J33:L33)+SUM(O33:Q33)</f>
        <v>0</v>
      </c>
      <c r="J33" s="47"/>
      <c r="K33" s="48"/>
      <c r="L33" s="47"/>
      <c r="M33" s="235"/>
      <c r="N33" s="209">
        <f>SUM((J33*$E$56)+(K33*$E$57)+(L33*$E$58))+M33</f>
        <v>0</v>
      </c>
      <c r="O33" s="45"/>
      <c r="P33" s="45"/>
      <c r="Q33" s="45"/>
      <c r="R33" s="46"/>
      <c r="S33" s="108">
        <f>SUM((O33*$E$56)+(P33*$E$57)+(Q33*$E$58))+R33</f>
        <v>0</v>
      </c>
      <c r="T33" s="50">
        <f t="shared" ref="T33:T36" si="27">SUM(N33+S33)</f>
        <v>0</v>
      </c>
      <c r="U33" s="51"/>
    </row>
    <row r="34" spans="1:21" x14ac:dyDescent="0.2">
      <c r="A34" s="246"/>
      <c r="B34" s="248"/>
      <c r="C34" s="170" t="s">
        <v>43</v>
      </c>
      <c r="D34" s="84" t="s">
        <v>75</v>
      </c>
      <c r="E34" s="41">
        <v>1</v>
      </c>
      <c r="F34" s="41">
        <v>0</v>
      </c>
      <c r="G34" s="41">
        <f t="shared" si="24"/>
        <v>1</v>
      </c>
      <c r="H34" s="42">
        <f t="shared" si="25"/>
        <v>0</v>
      </c>
      <c r="I34" s="43">
        <f t="shared" ref="I34" si="28">SUM(J34:L34)+SUM(O34:Q34)</f>
        <v>0</v>
      </c>
      <c r="J34" s="47"/>
      <c r="K34" s="48"/>
      <c r="L34" s="47"/>
      <c r="M34" s="235"/>
      <c r="N34" s="209">
        <f>SUM((J34*$E$56)+(K34*$E$57)+(L34*$E$58))+M34</f>
        <v>0</v>
      </c>
      <c r="O34" s="45"/>
      <c r="P34" s="45"/>
      <c r="Q34" s="45"/>
      <c r="R34" s="46"/>
      <c r="S34" s="108">
        <f>SUM((O34*$E$56)+(P34*$E$57)+(Q34*$E$58))+R34</f>
        <v>0</v>
      </c>
      <c r="T34" s="50">
        <f t="shared" si="27"/>
        <v>0</v>
      </c>
      <c r="U34" s="51"/>
    </row>
    <row r="35" spans="1:21" x14ac:dyDescent="0.2">
      <c r="A35" s="246"/>
      <c r="B35" s="200">
        <f>B33+1</f>
        <v>17</v>
      </c>
      <c r="C35" s="170"/>
      <c r="D35" s="205" t="s">
        <v>77</v>
      </c>
      <c r="E35" s="41">
        <v>1</v>
      </c>
      <c r="F35" s="41">
        <v>0</v>
      </c>
      <c r="G35" s="41">
        <f t="shared" si="24"/>
        <v>1</v>
      </c>
      <c r="H35" s="42">
        <f t="shared" si="25"/>
        <v>0</v>
      </c>
      <c r="I35" s="43">
        <f t="shared" si="26"/>
        <v>0</v>
      </c>
      <c r="J35" s="47"/>
      <c r="K35" s="48"/>
      <c r="L35" s="47"/>
      <c r="M35" s="235"/>
      <c r="N35" s="209">
        <f>SUM((J35*$E$56)+(K35*$E$57)+(L35*$E$58))+M35</f>
        <v>0</v>
      </c>
      <c r="O35" s="45"/>
      <c r="P35" s="45"/>
      <c r="Q35" s="45"/>
      <c r="R35" s="46"/>
      <c r="S35" s="108">
        <f>SUM((O35*$E$56)+(P35*$E$57)+(Q35*$E$58))+R35</f>
        <v>0</v>
      </c>
      <c r="T35" s="50">
        <f t="shared" si="27"/>
        <v>0</v>
      </c>
      <c r="U35" s="51"/>
    </row>
    <row r="36" spans="1:21" x14ac:dyDescent="0.2">
      <c r="A36" s="246"/>
      <c r="B36" s="200">
        <f>B35+1</f>
        <v>18</v>
      </c>
      <c r="C36" s="170"/>
      <c r="D36" s="205" t="s">
        <v>78</v>
      </c>
      <c r="E36" s="41">
        <v>1</v>
      </c>
      <c r="F36" s="41">
        <v>0</v>
      </c>
      <c r="G36" s="41">
        <f t="shared" si="24"/>
        <v>1</v>
      </c>
      <c r="H36" s="42">
        <f t="shared" si="25"/>
        <v>0</v>
      </c>
      <c r="I36" s="43">
        <f t="shared" ref="I36" si="29">SUM(J36:L36)+SUM(O36:Q36)</f>
        <v>0</v>
      </c>
      <c r="J36" s="47"/>
      <c r="K36" s="48"/>
      <c r="L36" s="47"/>
      <c r="M36" s="235"/>
      <c r="N36" s="209">
        <f>SUM((J36*$E$56)+(K36*$E$57)+(L36*$E$58))+M36</f>
        <v>0</v>
      </c>
      <c r="O36" s="45"/>
      <c r="P36" s="45"/>
      <c r="Q36" s="45"/>
      <c r="R36" s="46"/>
      <c r="S36" s="108">
        <f>SUM((O36*$E$56)+(P36*$E$57)+(Q36*$E$58))+R36</f>
        <v>0</v>
      </c>
      <c r="T36" s="50">
        <f t="shared" si="27"/>
        <v>0</v>
      </c>
      <c r="U36" s="51"/>
    </row>
    <row r="37" spans="1:21" x14ac:dyDescent="0.2">
      <c r="A37" s="52"/>
      <c r="B37" s="53"/>
      <c r="C37" s="171"/>
      <c r="D37" s="109"/>
      <c r="E37" s="54"/>
      <c r="F37" s="54"/>
      <c r="G37" s="54"/>
      <c r="H37" s="55"/>
      <c r="I37" s="56"/>
      <c r="J37" s="56"/>
      <c r="K37" s="59"/>
      <c r="L37" s="56"/>
      <c r="M37" s="57"/>
      <c r="N37" s="210"/>
      <c r="O37" s="57"/>
      <c r="P37" s="58"/>
      <c r="Q37" s="57"/>
      <c r="R37" s="58"/>
      <c r="S37" s="110"/>
      <c r="T37" s="62"/>
      <c r="U37" s="51"/>
    </row>
    <row r="38" spans="1:21" ht="12.75" customHeight="1" x14ac:dyDescent="0.2">
      <c r="A38" s="239" t="s">
        <v>91</v>
      </c>
      <c r="B38" s="200">
        <f>B36+1</f>
        <v>19</v>
      </c>
      <c r="C38" s="170"/>
      <c r="D38" s="205" t="s">
        <v>45</v>
      </c>
      <c r="E38" s="41">
        <v>1</v>
      </c>
      <c r="F38" s="41">
        <v>0</v>
      </c>
      <c r="G38" s="41">
        <f t="shared" ref="G38:G45" si="30">E38-F38</f>
        <v>1</v>
      </c>
      <c r="H38" s="42">
        <f t="shared" ref="H38:H45" si="31">T38/E38</f>
        <v>0</v>
      </c>
      <c r="I38" s="43">
        <f t="shared" ref="I38" si="32">SUM(J38:L38)+SUM(O38:Q38)</f>
        <v>0</v>
      </c>
      <c r="J38" s="47"/>
      <c r="K38" s="48"/>
      <c r="L38" s="47"/>
      <c r="M38" s="235"/>
      <c r="N38" s="209">
        <f t="shared" ref="N38:N50" si="33">SUM((J38*$E$56)+(K38*$E$57)+(L38*$E$58))+M38</f>
        <v>0</v>
      </c>
      <c r="O38" s="45"/>
      <c r="P38" s="45"/>
      <c r="Q38" s="45"/>
      <c r="R38" s="46"/>
      <c r="S38" s="108">
        <f t="shared" ref="S38:S50" si="34">SUM((O38*$E$56)+(P38*$E$57)+(Q38*$E$58))+R38</f>
        <v>0</v>
      </c>
      <c r="T38" s="50">
        <f t="shared" ref="T38:T45" si="35">SUM(N38+S38)</f>
        <v>0</v>
      </c>
      <c r="U38" s="51"/>
    </row>
    <row r="39" spans="1:21" x14ac:dyDescent="0.2">
      <c r="A39" s="239"/>
      <c r="B39" s="200">
        <f t="shared" ref="B39:B45" si="36">B38+1</f>
        <v>20</v>
      </c>
      <c r="C39" s="170"/>
      <c r="D39" s="205" t="s">
        <v>82</v>
      </c>
      <c r="E39" s="41">
        <v>1</v>
      </c>
      <c r="F39" s="41">
        <v>0</v>
      </c>
      <c r="G39" s="41">
        <f t="shared" si="30"/>
        <v>1</v>
      </c>
      <c r="H39" s="42">
        <f t="shared" si="31"/>
        <v>0</v>
      </c>
      <c r="I39" s="43">
        <f t="shared" ref="I39" si="37">SUM(J39:L39)+SUM(O39:Q39)</f>
        <v>0</v>
      </c>
      <c r="J39" s="47"/>
      <c r="K39" s="48"/>
      <c r="L39" s="47"/>
      <c r="M39" s="235"/>
      <c r="N39" s="209">
        <f t="shared" si="33"/>
        <v>0</v>
      </c>
      <c r="O39" s="45"/>
      <c r="P39" s="45"/>
      <c r="Q39" s="45"/>
      <c r="R39" s="46"/>
      <c r="S39" s="108">
        <f t="shared" si="34"/>
        <v>0</v>
      </c>
      <c r="T39" s="50">
        <f t="shared" si="35"/>
        <v>0</v>
      </c>
      <c r="U39" s="51"/>
    </row>
    <row r="40" spans="1:21" x14ac:dyDescent="0.2">
      <c r="A40" s="239"/>
      <c r="B40" s="200">
        <f t="shared" si="36"/>
        <v>21</v>
      </c>
      <c r="C40" s="170"/>
      <c r="D40" s="205" t="s">
        <v>79</v>
      </c>
      <c r="E40" s="41">
        <v>1</v>
      </c>
      <c r="F40" s="41">
        <v>0</v>
      </c>
      <c r="G40" s="41">
        <f t="shared" si="30"/>
        <v>1</v>
      </c>
      <c r="H40" s="42">
        <f t="shared" si="31"/>
        <v>0</v>
      </c>
      <c r="I40" s="43">
        <f t="shared" ref="I40:I45" si="38">SUM(J40:L40)+SUM(O40:Q40)</f>
        <v>0</v>
      </c>
      <c r="J40" s="47"/>
      <c r="K40" s="48"/>
      <c r="L40" s="47"/>
      <c r="M40" s="235"/>
      <c r="N40" s="209">
        <f t="shared" si="33"/>
        <v>0</v>
      </c>
      <c r="O40" s="45"/>
      <c r="P40" s="45"/>
      <c r="Q40" s="45"/>
      <c r="R40" s="46"/>
      <c r="S40" s="108">
        <f t="shared" si="34"/>
        <v>0</v>
      </c>
      <c r="T40" s="50">
        <f t="shared" si="35"/>
        <v>0</v>
      </c>
      <c r="U40" s="51"/>
    </row>
    <row r="41" spans="1:21" ht="12.75" customHeight="1" x14ac:dyDescent="0.2">
      <c r="A41" s="239"/>
      <c r="B41" s="200">
        <f t="shared" si="36"/>
        <v>22</v>
      </c>
      <c r="C41" s="170"/>
      <c r="D41" s="205" t="s">
        <v>19</v>
      </c>
      <c r="E41" s="41">
        <v>1</v>
      </c>
      <c r="F41" s="41">
        <v>0</v>
      </c>
      <c r="G41" s="41">
        <f t="shared" si="30"/>
        <v>1</v>
      </c>
      <c r="H41" s="42">
        <f t="shared" si="31"/>
        <v>0</v>
      </c>
      <c r="I41" s="43">
        <f t="shared" si="38"/>
        <v>0</v>
      </c>
      <c r="J41" s="47"/>
      <c r="K41" s="48"/>
      <c r="L41" s="47"/>
      <c r="M41" s="235"/>
      <c r="N41" s="209">
        <f t="shared" si="33"/>
        <v>0</v>
      </c>
      <c r="O41" s="45"/>
      <c r="P41" s="45"/>
      <c r="Q41" s="45"/>
      <c r="R41" s="46"/>
      <c r="S41" s="108">
        <f t="shared" si="34"/>
        <v>0</v>
      </c>
      <c r="T41" s="50">
        <f t="shared" si="35"/>
        <v>0</v>
      </c>
      <c r="U41" s="51"/>
    </row>
    <row r="42" spans="1:21" x14ac:dyDescent="0.2">
      <c r="A42" s="239"/>
      <c r="B42" s="200">
        <f t="shared" si="36"/>
        <v>23</v>
      </c>
      <c r="C42" s="170"/>
      <c r="D42" s="205" t="s">
        <v>20</v>
      </c>
      <c r="E42" s="41">
        <v>1</v>
      </c>
      <c r="F42" s="41">
        <v>0</v>
      </c>
      <c r="G42" s="41">
        <f t="shared" si="30"/>
        <v>1</v>
      </c>
      <c r="H42" s="42">
        <f t="shared" si="31"/>
        <v>0</v>
      </c>
      <c r="I42" s="43">
        <f t="shared" si="38"/>
        <v>0</v>
      </c>
      <c r="J42" s="47"/>
      <c r="K42" s="48"/>
      <c r="L42" s="47"/>
      <c r="M42" s="235"/>
      <c r="N42" s="209">
        <f t="shared" si="33"/>
        <v>0</v>
      </c>
      <c r="O42" s="45"/>
      <c r="P42" s="45"/>
      <c r="Q42" s="45"/>
      <c r="R42" s="46"/>
      <c r="S42" s="108">
        <f t="shared" si="34"/>
        <v>0</v>
      </c>
      <c r="T42" s="50">
        <f t="shared" si="35"/>
        <v>0</v>
      </c>
      <c r="U42" s="51"/>
    </row>
    <row r="43" spans="1:21" x14ac:dyDescent="0.2">
      <c r="A43" s="239"/>
      <c r="B43" s="200">
        <f t="shared" si="36"/>
        <v>24</v>
      </c>
      <c r="C43" s="170"/>
      <c r="D43" s="205" t="s">
        <v>81</v>
      </c>
      <c r="E43" s="41">
        <v>1</v>
      </c>
      <c r="F43" s="41">
        <v>0</v>
      </c>
      <c r="G43" s="41">
        <f t="shared" si="30"/>
        <v>1</v>
      </c>
      <c r="H43" s="42">
        <f t="shared" si="31"/>
        <v>0</v>
      </c>
      <c r="I43" s="43">
        <f t="shared" si="38"/>
        <v>0</v>
      </c>
      <c r="J43" s="47"/>
      <c r="K43" s="48"/>
      <c r="L43" s="47"/>
      <c r="M43" s="235"/>
      <c r="N43" s="209">
        <f t="shared" si="33"/>
        <v>0</v>
      </c>
      <c r="O43" s="45"/>
      <c r="P43" s="45"/>
      <c r="Q43" s="45"/>
      <c r="R43" s="46"/>
      <c r="S43" s="108">
        <f t="shared" si="34"/>
        <v>0</v>
      </c>
      <c r="T43" s="50">
        <f t="shared" si="35"/>
        <v>0</v>
      </c>
      <c r="U43" s="51"/>
    </row>
    <row r="44" spans="1:21" x14ac:dyDescent="0.2">
      <c r="A44" s="239"/>
      <c r="B44" s="200">
        <f t="shared" si="36"/>
        <v>25</v>
      </c>
      <c r="C44" s="170"/>
      <c r="D44" s="205" t="s">
        <v>80</v>
      </c>
      <c r="E44" s="41">
        <v>1</v>
      </c>
      <c r="F44" s="41">
        <v>0</v>
      </c>
      <c r="G44" s="41">
        <f t="shared" si="30"/>
        <v>1</v>
      </c>
      <c r="H44" s="42">
        <f t="shared" si="31"/>
        <v>0</v>
      </c>
      <c r="I44" s="43">
        <f t="shared" ref="I44" si="39">SUM(J44:L44)+SUM(O44:Q44)</f>
        <v>0</v>
      </c>
      <c r="J44" s="47"/>
      <c r="K44" s="48"/>
      <c r="L44" s="47"/>
      <c r="M44" s="235"/>
      <c r="N44" s="209">
        <f t="shared" si="33"/>
        <v>0</v>
      </c>
      <c r="O44" s="45"/>
      <c r="P44" s="45"/>
      <c r="Q44" s="45"/>
      <c r="R44" s="46"/>
      <c r="S44" s="108">
        <f t="shared" si="34"/>
        <v>0</v>
      </c>
      <c r="T44" s="50">
        <f t="shared" si="35"/>
        <v>0</v>
      </c>
      <c r="U44" s="51"/>
    </row>
    <row r="45" spans="1:21" x14ac:dyDescent="0.2">
      <c r="A45" s="239"/>
      <c r="B45" s="200">
        <f t="shared" si="36"/>
        <v>26</v>
      </c>
      <c r="C45" s="170"/>
      <c r="D45" s="205" t="s">
        <v>83</v>
      </c>
      <c r="E45" s="41">
        <v>1</v>
      </c>
      <c r="F45" s="41">
        <v>0</v>
      </c>
      <c r="G45" s="41">
        <f t="shared" si="30"/>
        <v>1</v>
      </c>
      <c r="H45" s="42">
        <f t="shared" si="31"/>
        <v>0</v>
      </c>
      <c r="I45" s="43">
        <f t="shared" si="38"/>
        <v>0</v>
      </c>
      <c r="J45" s="47"/>
      <c r="K45" s="48"/>
      <c r="L45" s="47"/>
      <c r="M45" s="235"/>
      <c r="N45" s="209">
        <f t="shared" si="33"/>
        <v>0</v>
      </c>
      <c r="O45" s="45"/>
      <c r="P45" s="45"/>
      <c r="Q45" s="45"/>
      <c r="R45" s="46"/>
      <c r="S45" s="108">
        <f t="shared" si="34"/>
        <v>0</v>
      </c>
      <c r="T45" s="50">
        <f t="shared" si="35"/>
        <v>0</v>
      </c>
      <c r="U45" s="51"/>
    </row>
    <row r="46" spans="1:21" x14ac:dyDescent="0.2">
      <c r="A46" s="52"/>
      <c r="B46" s="53"/>
      <c r="C46" s="171"/>
      <c r="D46" s="109"/>
      <c r="E46" s="54"/>
      <c r="F46" s="54"/>
      <c r="G46" s="54"/>
      <c r="H46" s="55"/>
      <c r="I46" s="56"/>
      <c r="J46" s="56"/>
      <c r="K46" s="59"/>
      <c r="L46" s="56"/>
      <c r="M46" s="57"/>
      <c r="N46" s="210"/>
      <c r="O46" s="57"/>
      <c r="P46" s="58"/>
      <c r="Q46" s="57"/>
      <c r="R46" s="58"/>
      <c r="S46" s="110"/>
      <c r="T46" s="62"/>
      <c r="U46" s="51"/>
    </row>
    <row r="47" spans="1:21" x14ac:dyDescent="0.2">
      <c r="A47" s="239" t="s">
        <v>87</v>
      </c>
      <c r="B47" s="247">
        <f>B45+1</f>
        <v>27</v>
      </c>
      <c r="C47" s="170" t="s">
        <v>42</v>
      </c>
      <c r="D47" s="205" t="s">
        <v>95</v>
      </c>
      <c r="E47" s="41">
        <v>6</v>
      </c>
      <c r="F47" s="41">
        <v>0</v>
      </c>
      <c r="G47" s="41">
        <f t="shared" ref="G47:G50" si="40">E47-F47</f>
        <v>6</v>
      </c>
      <c r="H47" s="42">
        <f t="shared" ref="H47:H49" si="41">T47/E47</f>
        <v>0</v>
      </c>
      <c r="I47" s="43">
        <f t="shared" ref="I47" si="42">SUM(J47:L47)+SUM(O47:Q47)</f>
        <v>0</v>
      </c>
      <c r="J47" s="47"/>
      <c r="K47" s="48"/>
      <c r="L47" s="47"/>
      <c r="M47" s="235"/>
      <c r="N47" s="209">
        <f t="shared" si="33"/>
        <v>0</v>
      </c>
      <c r="O47" s="45"/>
      <c r="P47" s="45"/>
      <c r="Q47" s="45"/>
      <c r="R47" s="46"/>
      <c r="S47" s="108">
        <f t="shared" si="34"/>
        <v>0</v>
      </c>
      <c r="T47" s="50">
        <f t="shared" ref="T47:T49" si="43">SUM(N47+S47)</f>
        <v>0</v>
      </c>
      <c r="U47" s="51"/>
    </row>
    <row r="48" spans="1:21" x14ac:dyDescent="0.2">
      <c r="A48" s="239"/>
      <c r="B48" s="248"/>
      <c r="C48" s="170" t="s">
        <v>43</v>
      </c>
      <c r="D48" s="205" t="s">
        <v>96</v>
      </c>
      <c r="E48" s="41">
        <v>6</v>
      </c>
      <c r="F48" s="41">
        <v>0</v>
      </c>
      <c r="G48" s="41">
        <f t="shared" si="40"/>
        <v>6</v>
      </c>
      <c r="H48" s="42">
        <f t="shared" si="41"/>
        <v>0</v>
      </c>
      <c r="I48" s="43">
        <f t="shared" ref="I48:I49" si="44">SUM(J48:L48)+SUM(O48:Q48)</f>
        <v>0</v>
      </c>
      <c r="J48" s="47"/>
      <c r="K48" s="48"/>
      <c r="L48" s="47"/>
      <c r="M48" s="235"/>
      <c r="N48" s="209">
        <f t="shared" si="33"/>
        <v>0</v>
      </c>
      <c r="O48" s="45"/>
      <c r="P48" s="45"/>
      <c r="Q48" s="45"/>
      <c r="R48" s="46"/>
      <c r="S48" s="108">
        <f t="shared" si="34"/>
        <v>0</v>
      </c>
      <c r="T48" s="50">
        <f t="shared" si="43"/>
        <v>0</v>
      </c>
      <c r="U48" s="51"/>
    </row>
    <row r="49" spans="1:22" x14ac:dyDescent="0.2">
      <c r="A49" s="239"/>
      <c r="B49" s="247">
        <f>B47+1</f>
        <v>28</v>
      </c>
      <c r="C49" s="170" t="s">
        <v>42</v>
      </c>
      <c r="D49" s="205" t="s">
        <v>97</v>
      </c>
      <c r="E49" s="41">
        <v>6</v>
      </c>
      <c r="F49" s="41">
        <v>0</v>
      </c>
      <c r="G49" s="41">
        <f t="shared" si="40"/>
        <v>6</v>
      </c>
      <c r="H49" s="42">
        <f t="shared" si="41"/>
        <v>0</v>
      </c>
      <c r="I49" s="43">
        <f t="shared" si="44"/>
        <v>0</v>
      </c>
      <c r="J49" s="47"/>
      <c r="K49" s="48"/>
      <c r="L49" s="47"/>
      <c r="M49" s="235"/>
      <c r="N49" s="209">
        <f t="shared" si="33"/>
        <v>0</v>
      </c>
      <c r="O49" s="45"/>
      <c r="P49" s="45"/>
      <c r="Q49" s="45"/>
      <c r="R49" s="46"/>
      <c r="S49" s="108">
        <f t="shared" si="34"/>
        <v>0</v>
      </c>
      <c r="T49" s="50">
        <f t="shared" si="43"/>
        <v>0</v>
      </c>
      <c r="U49" s="51"/>
    </row>
    <row r="50" spans="1:22" x14ac:dyDescent="0.2">
      <c r="A50" s="239"/>
      <c r="B50" s="248"/>
      <c r="C50" s="170" t="s">
        <v>43</v>
      </c>
      <c r="D50" s="205" t="s">
        <v>98</v>
      </c>
      <c r="E50" s="41">
        <v>6</v>
      </c>
      <c r="F50" s="41">
        <v>0</v>
      </c>
      <c r="G50" s="41">
        <f t="shared" si="40"/>
        <v>6</v>
      </c>
      <c r="H50" s="42">
        <f>T50/E50</f>
        <v>0</v>
      </c>
      <c r="I50" s="43">
        <f>SUM(J50:L50)+SUM(O50:Q50)</f>
        <v>0</v>
      </c>
      <c r="J50" s="47"/>
      <c r="K50" s="48"/>
      <c r="L50" s="47"/>
      <c r="M50" s="235"/>
      <c r="N50" s="209">
        <f t="shared" si="33"/>
        <v>0</v>
      </c>
      <c r="O50" s="45"/>
      <c r="P50" s="45"/>
      <c r="Q50" s="45"/>
      <c r="R50" s="46"/>
      <c r="S50" s="108">
        <f t="shared" si="34"/>
        <v>0</v>
      </c>
      <c r="T50" s="50">
        <f>SUM(N50+S50)</f>
        <v>0</v>
      </c>
      <c r="U50" s="51"/>
    </row>
    <row r="51" spans="1:22" x14ac:dyDescent="0.2">
      <c r="A51" s="52"/>
      <c r="B51" s="53"/>
      <c r="C51" s="171"/>
      <c r="D51" s="109"/>
      <c r="E51" s="54"/>
      <c r="F51" s="54"/>
      <c r="G51" s="54"/>
      <c r="H51" s="55"/>
      <c r="I51" s="56"/>
      <c r="J51" s="56"/>
      <c r="K51" s="59"/>
      <c r="L51" s="56"/>
      <c r="M51" s="57"/>
      <c r="N51" s="210"/>
      <c r="O51" s="57"/>
      <c r="P51" s="58"/>
      <c r="Q51" s="57"/>
      <c r="R51" s="58"/>
      <c r="S51" s="111"/>
      <c r="T51" s="62"/>
      <c r="U51" s="51"/>
    </row>
    <row r="52" spans="1:22" ht="25.5" x14ac:dyDescent="0.2">
      <c r="A52" s="198" t="s">
        <v>46</v>
      </c>
      <c r="B52" s="112">
        <f>B49+1</f>
        <v>29</v>
      </c>
      <c r="C52" s="172"/>
      <c r="D52" s="206" t="s">
        <v>46</v>
      </c>
      <c r="E52" s="113">
        <v>1</v>
      </c>
      <c r="F52" s="113">
        <v>0</v>
      </c>
      <c r="G52" s="113">
        <f>E52-F52</f>
        <v>1</v>
      </c>
      <c r="H52" s="42">
        <f>T52/E52</f>
        <v>0</v>
      </c>
      <c r="I52" s="43">
        <f>SUM(J52:L52)+SUM(O52:Q52)</f>
        <v>0</v>
      </c>
      <c r="J52" s="47"/>
      <c r="K52" s="48"/>
      <c r="L52" s="47"/>
      <c r="M52" s="235"/>
      <c r="N52" s="209">
        <f>SUM((J52*$E$56)+(K52*$E$57)+(L52*$E$58))+M52</f>
        <v>0</v>
      </c>
      <c r="O52" s="45"/>
      <c r="P52" s="45"/>
      <c r="Q52" s="45"/>
      <c r="R52" s="46"/>
      <c r="S52" s="108">
        <f>SUM((O52*$E$56)+(P52*$E$57)+(Q52*$E$58))+R52</f>
        <v>0</v>
      </c>
      <c r="T52" s="50">
        <f>SUM(N52+S52)</f>
        <v>0</v>
      </c>
      <c r="U52" s="51"/>
    </row>
    <row r="53" spans="1:22" x14ac:dyDescent="0.2">
      <c r="A53" s="211"/>
      <c r="B53" s="212"/>
      <c r="C53" s="213"/>
      <c r="D53" s="214"/>
      <c r="E53" s="215"/>
      <c r="F53" s="215"/>
      <c r="G53" s="215"/>
      <c r="H53" s="216"/>
      <c r="I53" s="116"/>
      <c r="J53" s="116"/>
      <c r="K53" s="116"/>
      <c r="L53" s="116"/>
      <c r="M53" s="217"/>
      <c r="N53" s="218"/>
      <c r="O53" s="116"/>
      <c r="P53" s="116"/>
      <c r="Q53" s="116"/>
      <c r="R53" s="219"/>
      <c r="S53" s="218"/>
      <c r="T53" s="117"/>
      <c r="U53" s="114"/>
      <c r="V53" s="115"/>
    </row>
    <row r="54" spans="1:22" ht="26.25" thickBot="1" x14ac:dyDescent="0.25">
      <c r="A54" s="118"/>
      <c r="B54" s="119"/>
      <c r="C54" s="119"/>
      <c r="D54" s="120"/>
      <c r="E54" s="121"/>
      <c r="F54" s="121"/>
      <c r="G54" s="121"/>
      <c r="H54" s="122"/>
      <c r="I54" s="123" t="s">
        <v>21</v>
      </c>
      <c r="J54" s="124">
        <f t="shared" ref="J54:T54" si="45">SUM(J11:J53)</f>
        <v>0</v>
      </c>
      <c r="K54" s="124">
        <f t="shared" si="45"/>
        <v>0</v>
      </c>
      <c r="L54" s="124">
        <f t="shared" si="45"/>
        <v>0</v>
      </c>
      <c r="M54" s="125">
        <f t="shared" si="45"/>
        <v>0</v>
      </c>
      <c r="N54" s="126">
        <f t="shared" si="45"/>
        <v>0</v>
      </c>
      <c r="O54" s="124">
        <f t="shared" si="45"/>
        <v>0</v>
      </c>
      <c r="P54" s="124">
        <f t="shared" si="45"/>
        <v>0</v>
      </c>
      <c r="Q54" s="124">
        <f t="shared" si="45"/>
        <v>0</v>
      </c>
      <c r="R54" s="126">
        <f t="shared" si="45"/>
        <v>0</v>
      </c>
      <c r="S54" s="126">
        <f t="shared" si="45"/>
        <v>0</v>
      </c>
      <c r="T54" s="127">
        <f t="shared" si="45"/>
        <v>0</v>
      </c>
      <c r="U54" s="128"/>
      <c r="V54" s="128"/>
    </row>
    <row r="55" spans="1:22" ht="14.25" thickTop="1" thickBot="1" x14ac:dyDescent="0.25">
      <c r="A55" s="129"/>
      <c r="B55" s="130"/>
      <c r="C55" s="130"/>
      <c r="D55" s="131" t="s">
        <v>22</v>
      </c>
      <c r="E55" s="132" t="s">
        <v>23</v>
      </c>
      <c r="F55" s="121"/>
      <c r="G55" s="121"/>
      <c r="H55" s="122"/>
      <c r="I55" s="133"/>
      <c r="J55" s="134"/>
      <c r="K55" s="134"/>
      <c r="L55" s="134"/>
      <c r="M55" s="135"/>
      <c r="N55" s="188"/>
      <c r="O55" s="189"/>
      <c r="P55" s="189"/>
      <c r="Q55" s="190"/>
      <c r="R55" s="191"/>
      <c r="S55" s="190" t="s">
        <v>52</v>
      </c>
      <c r="T55" s="192">
        <f>N54+S54</f>
        <v>0</v>
      </c>
      <c r="V55" s="128"/>
    </row>
    <row r="56" spans="1:22" ht="13.5" thickTop="1" x14ac:dyDescent="0.2">
      <c r="A56" s="136" t="s">
        <v>24</v>
      </c>
      <c r="B56" s="137"/>
      <c r="C56" s="137"/>
      <c r="D56" s="228" t="s">
        <v>25</v>
      </c>
      <c r="E56" s="229">
        <v>0</v>
      </c>
      <c r="F56" s="138"/>
      <c r="G56" s="138"/>
      <c r="H56" s="139"/>
    </row>
    <row r="57" spans="1:22" x14ac:dyDescent="0.2">
      <c r="A57" s="136" t="s">
        <v>26</v>
      </c>
      <c r="B57" s="137"/>
      <c r="C57" s="137"/>
      <c r="D57" s="228" t="s">
        <v>27</v>
      </c>
      <c r="E57" s="229">
        <v>0</v>
      </c>
      <c r="F57" s="138"/>
      <c r="G57" s="138"/>
      <c r="H57" s="139"/>
    </row>
    <row r="58" spans="1:22" ht="13.5" thickBot="1" x14ac:dyDescent="0.25">
      <c r="A58" s="140" t="s">
        <v>28</v>
      </c>
      <c r="B58" s="141"/>
      <c r="C58" s="141"/>
      <c r="D58" s="230" t="s">
        <v>29</v>
      </c>
      <c r="E58" s="231">
        <v>0</v>
      </c>
      <c r="F58" s="142" t="s">
        <v>30</v>
      </c>
      <c r="G58" s="138"/>
      <c r="H58" s="139"/>
    </row>
    <row r="59" spans="1:22" ht="13.5" thickTop="1" x14ac:dyDescent="0.2">
      <c r="A59" s="143"/>
      <c r="D59" s="220"/>
      <c r="E59" s="221"/>
      <c r="F59" s="142"/>
      <c r="G59" s="138"/>
      <c r="H59" s="139"/>
    </row>
    <row r="60" spans="1:22" x14ac:dyDescent="0.2">
      <c r="A60" s="143" t="s">
        <v>31</v>
      </c>
      <c r="J60" s="144"/>
      <c r="K60" s="144"/>
    </row>
    <row r="61" spans="1:22" x14ac:dyDescent="0.2">
      <c r="A61" s="143"/>
      <c r="J61" s="144"/>
      <c r="K61" s="144"/>
    </row>
    <row r="62" spans="1:22" x14ac:dyDescent="0.2">
      <c r="A62" s="143" t="s">
        <v>84</v>
      </c>
      <c r="J62" s="144"/>
      <c r="K62" s="144"/>
    </row>
    <row r="63" spans="1:22" x14ac:dyDescent="0.2">
      <c r="A63" s="143" t="s">
        <v>47</v>
      </c>
      <c r="J63" s="144"/>
      <c r="K63" s="144"/>
    </row>
    <row r="64" spans="1:22" x14ac:dyDescent="0.2">
      <c r="A64" s="143" t="s">
        <v>32</v>
      </c>
      <c r="J64" s="144"/>
      <c r="K64" s="144"/>
    </row>
    <row r="65" spans="1:22" x14ac:dyDescent="0.2">
      <c r="A65" s="143" t="s">
        <v>33</v>
      </c>
      <c r="J65" s="144"/>
      <c r="K65" s="144"/>
    </row>
    <row r="66" spans="1:22" x14ac:dyDescent="0.2">
      <c r="A66" s="143" t="s">
        <v>34</v>
      </c>
      <c r="J66" s="144"/>
      <c r="K66" s="144"/>
    </row>
    <row r="67" spans="1:22" x14ac:dyDescent="0.2">
      <c r="A67" s="143" t="s">
        <v>35</v>
      </c>
    </row>
    <row r="68" spans="1:22" x14ac:dyDescent="0.2">
      <c r="A68" s="11" t="s">
        <v>36</v>
      </c>
      <c r="B68" s="19"/>
      <c r="C68" s="19"/>
      <c r="D68" s="128"/>
      <c r="E68" s="19"/>
      <c r="F68" s="19"/>
      <c r="G68" s="19"/>
      <c r="H68" s="145"/>
      <c r="I68" s="20"/>
      <c r="J68" s="144"/>
      <c r="K68" s="144"/>
      <c r="L68" s="20"/>
      <c r="M68" s="21"/>
      <c r="N68" s="22"/>
      <c r="O68" s="19"/>
      <c r="P68" s="20"/>
      <c r="Q68" s="19"/>
      <c r="R68" s="146"/>
      <c r="S68" s="145"/>
      <c r="T68" s="145"/>
      <c r="U68" s="128"/>
      <c r="V68" s="128"/>
    </row>
    <row r="69" spans="1:22" x14ac:dyDescent="0.2">
      <c r="A69" s="10" t="s">
        <v>48</v>
      </c>
      <c r="B69" s="19"/>
      <c r="C69" s="19"/>
      <c r="D69" s="128"/>
      <c r="E69" s="19"/>
      <c r="F69" s="19"/>
      <c r="G69" s="19"/>
      <c r="H69" s="145"/>
      <c r="I69" s="20"/>
      <c r="J69" s="144"/>
      <c r="K69" s="144"/>
      <c r="L69" s="20"/>
      <c r="M69" s="21"/>
      <c r="N69" s="22"/>
      <c r="O69" s="19"/>
      <c r="P69" s="20"/>
      <c r="Q69" s="19"/>
      <c r="R69" s="146"/>
      <c r="S69" s="145"/>
      <c r="T69" s="145"/>
      <c r="U69" s="128"/>
      <c r="V69" s="128"/>
    </row>
    <row r="70" spans="1:22" s="3" customFormat="1" x14ac:dyDescent="0.2">
      <c r="A70" s="147" t="s">
        <v>37</v>
      </c>
      <c r="B70" s="148"/>
      <c r="C70" s="148"/>
      <c r="D70" s="149"/>
      <c r="E70" s="148"/>
      <c r="F70" s="148"/>
      <c r="G70" s="148"/>
      <c r="H70" s="150"/>
      <c r="I70" s="151"/>
      <c r="J70" s="152"/>
      <c r="K70" s="152"/>
      <c r="L70" s="133"/>
      <c r="M70" s="153"/>
      <c r="N70" s="154"/>
      <c r="O70" s="155"/>
      <c r="P70" s="133"/>
      <c r="Q70" s="156"/>
      <c r="R70" s="157"/>
      <c r="S70" s="158"/>
      <c r="T70" s="127"/>
    </row>
    <row r="71" spans="1:22" s="3" customFormat="1" x14ac:dyDescent="0.2">
      <c r="A71" s="147" t="s">
        <v>38</v>
      </c>
      <c r="B71" s="148"/>
      <c r="C71" s="148"/>
      <c r="D71" s="149"/>
      <c r="E71" s="148"/>
      <c r="F71" s="148"/>
      <c r="G71" s="148"/>
      <c r="H71" s="150"/>
      <c r="I71" s="151"/>
      <c r="J71" s="152"/>
      <c r="K71" s="152"/>
      <c r="L71" s="133"/>
      <c r="M71" s="153"/>
      <c r="N71" s="154"/>
      <c r="O71" s="155"/>
      <c r="P71" s="133"/>
      <c r="Q71" s="156"/>
      <c r="R71" s="157"/>
      <c r="S71" s="158"/>
      <c r="T71" s="127"/>
    </row>
    <row r="72" spans="1:22" s="3" customFormat="1" x14ac:dyDescent="0.2">
      <c r="A72" s="143" t="s">
        <v>39</v>
      </c>
      <c r="B72" s="148"/>
      <c r="C72" s="148"/>
      <c r="D72" s="149"/>
      <c r="E72" s="148"/>
      <c r="F72" s="148"/>
      <c r="G72" s="148"/>
      <c r="H72" s="150"/>
      <c r="I72" s="151"/>
      <c r="J72" s="152"/>
      <c r="K72" s="152"/>
      <c r="L72" s="133"/>
      <c r="M72" s="153"/>
      <c r="N72" s="154"/>
      <c r="O72" s="155"/>
      <c r="P72" s="133"/>
      <c r="Q72" s="156"/>
      <c r="R72" s="157"/>
      <c r="S72" s="158"/>
      <c r="T72" s="127"/>
    </row>
    <row r="73" spans="1:22" s="3" customFormat="1" x14ac:dyDescent="0.2">
      <c r="A73" s="143"/>
      <c r="B73" s="148"/>
      <c r="C73" s="148"/>
      <c r="D73" s="149"/>
      <c r="E73" s="148"/>
      <c r="F73" s="148"/>
      <c r="G73" s="148"/>
      <c r="H73" s="150"/>
      <c r="I73" s="151"/>
      <c r="J73" s="152"/>
      <c r="K73" s="152"/>
      <c r="L73" s="133"/>
      <c r="M73" s="153"/>
      <c r="N73" s="154"/>
      <c r="O73" s="155"/>
      <c r="P73" s="133"/>
      <c r="Q73" s="156"/>
      <c r="R73" s="157"/>
      <c r="S73" s="158"/>
      <c r="T73" s="127"/>
    </row>
    <row r="74" spans="1:22" s="3" customFormat="1" x14ac:dyDescent="0.2">
      <c r="A74" s="159" t="s">
        <v>40</v>
      </c>
      <c r="B74" s="148"/>
      <c r="C74" s="148"/>
      <c r="D74" s="149"/>
      <c r="E74" s="148"/>
      <c r="F74" s="148"/>
      <c r="G74" s="148"/>
      <c r="H74" s="150"/>
      <c r="I74" s="151"/>
      <c r="J74" s="152"/>
      <c r="K74" s="152"/>
      <c r="L74" s="151"/>
      <c r="M74" s="160"/>
      <c r="N74" s="161"/>
      <c r="O74" s="155"/>
      <c r="P74" s="151"/>
      <c r="Q74" s="162"/>
      <c r="R74" s="163"/>
      <c r="S74" s="164"/>
      <c r="T74" s="164"/>
    </row>
    <row r="75" spans="1:22" s="3" customFormat="1" x14ac:dyDescent="0.2">
      <c r="A75" s="165"/>
      <c r="B75" s="148"/>
      <c r="C75" s="148"/>
      <c r="E75" s="2"/>
      <c r="F75" s="2"/>
      <c r="G75" s="2"/>
      <c r="H75" s="4"/>
      <c r="I75" s="5"/>
      <c r="J75" s="6"/>
      <c r="K75" s="6"/>
      <c r="L75" s="5"/>
      <c r="M75" s="7"/>
      <c r="N75" s="8"/>
      <c r="O75" s="2"/>
      <c r="P75" s="5"/>
      <c r="Q75" s="2"/>
      <c r="R75" s="9"/>
      <c r="S75" s="4"/>
      <c r="T75" s="4"/>
    </row>
    <row r="76" spans="1:22" s="3" customFormat="1" x14ac:dyDescent="0.2">
      <c r="A76" s="11"/>
      <c r="B76" s="148"/>
      <c r="C76" s="148"/>
      <c r="E76" s="2"/>
      <c r="F76" s="2"/>
      <c r="G76" s="2"/>
      <c r="H76" s="4"/>
      <c r="I76" s="5"/>
      <c r="J76" s="6"/>
      <c r="K76" s="6"/>
      <c r="L76" s="5"/>
      <c r="M76" s="7"/>
      <c r="N76" s="8"/>
      <c r="O76" s="2"/>
      <c r="P76" s="5"/>
      <c r="Q76" s="2"/>
      <c r="R76" s="9"/>
      <c r="S76" s="4"/>
      <c r="T76" s="4"/>
    </row>
    <row r="77" spans="1:22" s="3" customFormat="1" x14ac:dyDescent="0.2">
      <c r="A77" s="11"/>
      <c r="B77" s="148"/>
      <c r="C77" s="148"/>
      <c r="E77" s="2"/>
      <c r="F77" s="2"/>
      <c r="G77" s="2"/>
      <c r="H77" s="4"/>
      <c r="I77" s="5"/>
      <c r="J77" s="6"/>
      <c r="K77" s="6"/>
      <c r="L77" s="5"/>
      <c r="M77" s="7"/>
      <c r="N77" s="8"/>
      <c r="O77" s="2"/>
      <c r="P77" s="5"/>
      <c r="Q77" s="2"/>
      <c r="R77" s="9"/>
      <c r="S77" s="4"/>
      <c r="T77" s="4"/>
    </row>
    <row r="78" spans="1:22" s="3" customFormat="1" x14ac:dyDescent="0.2">
      <c r="A78" s="11"/>
      <c r="B78" s="148"/>
      <c r="C78" s="148"/>
      <c r="E78" s="2"/>
      <c r="F78" s="2"/>
      <c r="G78" s="2"/>
      <c r="H78" s="4"/>
      <c r="I78" s="5"/>
      <c r="J78" s="6"/>
      <c r="K78" s="6"/>
      <c r="L78" s="5"/>
      <c r="M78" s="7"/>
      <c r="N78" s="8"/>
      <c r="O78" s="2"/>
      <c r="P78" s="5"/>
      <c r="Q78" s="2"/>
      <c r="R78" s="9"/>
      <c r="S78" s="4"/>
      <c r="T78" s="4"/>
    </row>
  </sheetData>
  <sheetProtection algorithmName="SHA-512" hashValue="ukJhhy6r9zD8kawfSCWSm8ije5xJD1ZHvpq4KWvBfQf8nAQx4YZ0DMl0Eg0jwJRDqUAP1gg0snYRQTPgqby57A==" saltValue="Sp+FyJojgxcdqd1R8KAlew==" spinCount="100000" sheet="1" objects="1" scenarios="1"/>
  <mergeCells count="14">
    <mergeCell ref="B2:I2"/>
    <mergeCell ref="A6:D6"/>
    <mergeCell ref="A11:A16"/>
    <mergeCell ref="A18:A30"/>
    <mergeCell ref="B18:B19"/>
    <mergeCell ref="B21:B22"/>
    <mergeCell ref="B23:B25"/>
    <mergeCell ref="B27:B28"/>
    <mergeCell ref="A32:A36"/>
    <mergeCell ref="B33:B34"/>
    <mergeCell ref="A38:A45"/>
    <mergeCell ref="A47:A50"/>
    <mergeCell ref="B47:B48"/>
    <mergeCell ref="B49:B5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zoomScaleNormal="100" workbookViewId="0">
      <selection activeCell="A57" sqref="A57"/>
    </sheetView>
  </sheetViews>
  <sheetFormatPr defaultRowHeight="12.75" x14ac:dyDescent="0.2"/>
  <cols>
    <col min="1" max="1" width="19.875" style="11" customWidth="1"/>
    <col min="2" max="2" width="3.125" style="2" customWidth="1"/>
    <col min="3" max="3" width="3.25" style="2" customWidth="1"/>
    <col min="4" max="4" width="15.5" style="3" customWidth="1"/>
    <col min="5" max="5" width="28" style="2" customWidth="1"/>
    <col min="6" max="6" width="14.75" style="2" customWidth="1"/>
    <col min="7" max="7" width="5" style="2" bestFit="1" customWidth="1"/>
    <col min="8" max="8" width="9.625" style="4" bestFit="1" customWidth="1"/>
    <col min="9" max="9" width="9.375" style="5" customWidth="1"/>
    <col min="10" max="11" width="10.125" style="6" bestFit="1" customWidth="1"/>
    <col min="12" max="12" width="10.125" style="5" bestFit="1" customWidth="1"/>
    <col min="13" max="13" width="11.25" style="7" customWidth="1"/>
    <col min="14" max="14" width="11.125" style="8" customWidth="1"/>
    <col min="15" max="15" width="10.125" style="2" bestFit="1" customWidth="1"/>
    <col min="16" max="16" width="9.375" style="5" customWidth="1"/>
    <col min="17" max="17" width="9.375" style="2" customWidth="1"/>
    <col min="18" max="18" width="12.5" style="9" customWidth="1"/>
    <col min="19" max="19" width="11.125" style="4" customWidth="1"/>
    <col min="20" max="20" width="16.25" style="4" customWidth="1"/>
    <col min="21" max="21" width="9" style="3"/>
  </cols>
  <sheetData>
    <row r="1" spans="1:14" x14ac:dyDescent="0.2">
      <c r="A1" s="1"/>
    </row>
    <row r="2" spans="1:14" ht="18" x14ac:dyDescent="0.25">
      <c r="A2" s="10" t="s">
        <v>0</v>
      </c>
      <c r="B2" s="241" t="s">
        <v>1</v>
      </c>
      <c r="C2" s="241"/>
      <c r="D2" s="241"/>
      <c r="E2" s="241"/>
      <c r="F2" s="241"/>
      <c r="G2" s="241"/>
      <c r="H2" s="241"/>
      <c r="I2" s="241"/>
    </row>
    <row r="3" spans="1:14" ht="18" x14ac:dyDescent="0.25">
      <c r="A3" s="11" t="s">
        <v>2</v>
      </c>
      <c r="B3" s="12"/>
      <c r="C3" s="12"/>
      <c r="D3" s="12"/>
      <c r="E3" s="12"/>
      <c r="F3" s="12"/>
      <c r="G3" s="12"/>
      <c r="H3" s="13"/>
      <c r="I3" s="12"/>
    </row>
    <row r="4" spans="1:14" ht="18" x14ac:dyDescent="0.25">
      <c r="A4" s="10" t="s">
        <v>92</v>
      </c>
      <c r="B4" s="12"/>
      <c r="C4" s="12"/>
      <c r="D4" s="12"/>
      <c r="E4" s="12"/>
      <c r="F4" s="12"/>
      <c r="G4" s="12"/>
      <c r="H4" s="13"/>
      <c r="I4" s="14"/>
    </row>
    <row r="5" spans="1:14" ht="18" x14ac:dyDescent="0.25">
      <c r="A5" s="10"/>
      <c r="B5" s="12"/>
      <c r="C5" s="12"/>
      <c r="D5" s="12"/>
      <c r="E5" s="12"/>
      <c r="F5" s="12"/>
      <c r="G5" s="12"/>
      <c r="H5" s="13"/>
      <c r="I5" s="14"/>
    </row>
    <row r="6" spans="1:14" ht="19.5" x14ac:dyDescent="0.25">
      <c r="A6" s="251" t="s">
        <v>56</v>
      </c>
      <c r="B6" s="251"/>
      <c r="C6" s="251"/>
      <c r="D6" s="251"/>
      <c r="E6" s="12"/>
      <c r="F6" s="12"/>
      <c r="G6" s="12"/>
      <c r="H6" s="13"/>
      <c r="I6" s="14"/>
    </row>
    <row r="7" spans="1:14" x14ac:dyDescent="0.2">
      <c r="B7" s="15"/>
      <c r="C7" s="15"/>
      <c r="D7" s="15"/>
      <c r="E7" s="15"/>
      <c r="F7" s="15"/>
      <c r="G7" s="15"/>
      <c r="H7" s="16"/>
      <c r="I7" s="17"/>
    </row>
    <row r="8" spans="1:14" x14ac:dyDescent="0.2">
      <c r="A8" s="10" t="s">
        <v>3</v>
      </c>
      <c r="B8" s="18"/>
      <c r="C8" s="18"/>
      <c r="J8" s="19"/>
      <c r="K8" s="19"/>
      <c r="L8" s="20"/>
      <c r="M8" s="21"/>
      <c r="N8" s="22"/>
    </row>
    <row r="9" spans="1:14" x14ac:dyDescent="0.2">
      <c r="A9" s="165"/>
      <c r="B9" s="148"/>
      <c r="C9" s="148"/>
    </row>
    <row r="10" spans="1:14" x14ac:dyDescent="0.2">
      <c r="B10" s="148"/>
      <c r="C10" s="148"/>
    </row>
    <row r="11" spans="1:14" x14ac:dyDescent="0.2">
      <c r="B11" s="148"/>
      <c r="C11" s="148"/>
    </row>
    <row r="12" spans="1:14" ht="13.5" thickBot="1" x14ac:dyDescent="0.25">
      <c r="B12" s="148"/>
      <c r="C12" s="148"/>
    </row>
    <row r="13" spans="1:14" ht="14.25" thickTop="1" thickBot="1" x14ac:dyDescent="0.25">
      <c r="A13" s="178"/>
      <c r="B13" s="179"/>
      <c r="C13" s="180"/>
      <c r="D13" s="181"/>
      <c r="E13" s="180" t="s">
        <v>50</v>
      </c>
      <c r="F13" s="182">
        <f>'RP2022'!T50</f>
        <v>0</v>
      </c>
    </row>
    <row r="14" spans="1:14" ht="14.25" thickTop="1" thickBot="1" x14ac:dyDescent="0.25">
      <c r="A14" s="178"/>
      <c r="B14" s="179"/>
      <c r="C14" s="180"/>
      <c r="D14" s="181"/>
      <c r="E14" s="180" t="s">
        <v>54</v>
      </c>
      <c r="F14" s="182">
        <f>'RP2023'!T55</f>
        <v>0</v>
      </c>
    </row>
    <row r="15" spans="1:14" ht="14.25" thickTop="1" thickBot="1" x14ac:dyDescent="0.25">
      <c r="A15" s="178"/>
      <c r="B15" s="179"/>
      <c r="C15" s="180"/>
      <c r="D15" s="181"/>
      <c r="E15" s="180" t="s">
        <v>53</v>
      </c>
      <c r="F15" s="182">
        <f>'RP2024'!T55</f>
        <v>0</v>
      </c>
    </row>
    <row r="16" spans="1:14" ht="14.25" thickTop="1" thickBot="1" x14ac:dyDescent="0.25">
      <c r="B16" s="148"/>
      <c r="C16" s="148"/>
    </row>
    <row r="17" spans="1:6" ht="37.5" customHeight="1" thickTop="1" thickBot="1" x14ac:dyDescent="0.25">
      <c r="A17" s="193"/>
      <c r="B17" s="194"/>
      <c r="C17" s="195"/>
      <c r="D17" s="196"/>
      <c r="E17" s="195" t="s">
        <v>55</v>
      </c>
      <c r="F17" s="197">
        <f>SUM(F13:F15)</f>
        <v>0</v>
      </c>
    </row>
    <row r="18" spans="1:6" ht="13.5" thickTop="1" x14ac:dyDescent="0.2">
      <c r="B18" s="148"/>
      <c r="C18" s="148"/>
    </row>
    <row r="19" spans="1:6" x14ac:dyDescent="0.2">
      <c r="B19" s="148"/>
      <c r="C19" s="148"/>
    </row>
    <row r="20" spans="1:6" x14ac:dyDescent="0.2">
      <c r="B20" s="148"/>
      <c r="C20" s="148"/>
    </row>
  </sheetData>
  <sheetProtection algorithmName="SHA-512" hashValue="c6o3hbc93unWlWER7iPOu1sJI7cECKZUyG/dMkpmbrWHwJycLH/xya1tUfvmMzKCgifFuIa9BzzUhK9NyWFfhA==" saltValue="aBU4T5O8Ngr7tgvHZwxDmQ==" spinCount="100000" sheet="1" objects="1" scenarios="1"/>
  <mergeCells count="2">
    <mergeCell ref="A6:D6"/>
    <mergeCell ref="B2:I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RP2022</vt:lpstr>
      <vt:lpstr>RP2023</vt:lpstr>
      <vt:lpstr>RP2024</vt:lpstr>
      <vt:lpstr>Totaal</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2021-07-01T19:40:41Z</dcterms:created>
  <dcterms:modified xsi:type="dcterms:W3CDTF">2021-10-13T16:05:45Z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I_Staat van Tarieven en prijzen - basisvariant_v3.xlsx</vt:lpwstr>
  </property>
</Properties>
</file>