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\Desktop\"/>
    </mc:Choice>
  </mc:AlternateContent>
  <xr:revisionPtr revIDLastSave="0" documentId="13_ncr:1_{53D71A22-7884-4983-AB85-A887377647F7}" xr6:coauthVersionLast="47" xr6:coauthVersionMax="47" xr10:uidLastSave="{00000000-0000-0000-0000-000000000000}"/>
  <bookViews>
    <workbookView xWindow="25755" yWindow="615" windowWidth="34770" windowHeight="19440" activeTab="1" xr2:uid="{82199202-B469-464F-A406-D7442708E3FA}"/>
  </bookViews>
  <sheets>
    <sheet name="1. Totaalprijs" sheetId="1" r:id="rId1"/>
    <sheet name="2. Standaard assortiment" sheetId="7" r:id="rId2"/>
    <sheet name="3. Service onderhoud&amp;opleiding " sheetId="4" r:id="rId3"/>
    <sheet name="4. TCO" sheetId="5" r:id="rId4"/>
  </sheets>
  <externalReferences>
    <externalReference r:id="rId5"/>
  </externalReferences>
  <definedNames>
    <definedName name="_Toc74844300" localSheetId="2">'3. Service onderhoud&amp;opleiding '!$A$29</definedName>
    <definedName name="RWS.BTW_perc">[1]RWS_Keuzeparameters!$E$13</definedName>
    <definedName name="RWS.Datum_raming">[1]Colofon!$C$21</definedName>
    <definedName name="RWS.Dossiernummer">[1]Colofon!$C$30</definedName>
    <definedName name="RWS.Naam_opdrachtgever">[1]Colofon!$C$14</definedName>
    <definedName name="RWS.Naam_project">[1]Colofon!$C$11</definedName>
    <definedName name="RWS.Prijspeil">[1]Colofon!$C$26</definedName>
    <definedName name="RWS.Ramer">[1]Colofon!$C$22</definedName>
    <definedName name="RWS.Status">[1]Colofon!$C$25</definedName>
    <definedName name="RWS.Versie">[1]Colofon!$C$24</definedName>
    <definedName name="RWS.Versienummer">[1]RWS_Keuzeparameters!$C$31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1" i="7" l="1"/>
  <c r="I131" i="7"/>
  <c r="K131" i="7"/>
  <c r="M131" i="7"/>
  <c r="O131" i="7"/>
  <c r="Q131" i="7"/>
  <c r="S131" i="7"/>
  <c r="U131" i="7"/>
  <c r="W131" i="7"/>
  <c r="Y131" i="7"/>
  <c r="AA131" i="7"/>
  <c r="AC131" i="7"/>
  <c r="AE131" i="7"/>
  <c r="AG131" i="7"/>
  <c r="AI131" i="7"/>
  <c r="AK131" i="7"/>
  <c r="AM131" i="7"/>
  <c r="AO131" i="7"/>
  <c r="G138" i="7"/>
  <c r="I138" i="7"/>
  <c r="K138" i="7"/>
  <c r="M138" i="7"/>
  <c r="O138" i="7"/>
  <c r="Q138" i="7"/>
  <c r="S138" i="7"/>
  <c r="U138" i="7"/>
  <c r="W138" i="7"/>
  <c r="Y138" i="7"/>
  <c r="AA138" i="7"/>
  <c r="AC138" i="7"/>
  <c r="AE138" i="7"/>
  <c r="AG138" i="7"/>
  <c r="AI138" i="7"/>
  <c r="AK138" i="7"/>
  <c r="AM138" i="7"/>
  <c r="AO138" i="7"/>
  <c r="AO127" i="7"/>
  <c r="AM127" i="7"/>
  <c r="AK127" i="7"/>
  <c r="AI127" i="7"/>
  <c r="AG127" i="7"/>
  <c r="AE127" i="7"/>
  <c r="AC127" i="7"/>
  <c r="AA127" i="7"/>
  <c r="Y127" i="7"/>
  <c r="W127" i="7"/>
  <c r="U127" i="7"/>
  <c r="S127" i="7"/>
  <c r="Q127" i="7"/>
  <c r="O127" i="7"/>
  <c r="M127" i="7"/>
  <c r="K127" i="7"/>
  <c r="I127" i="7"/>
  <c r="G127" i="7"/>
  <c r="G121" i="7"/>
  <c r="I121" i="7"/>
  <c r="K121" i="7"/>
  <c r="M121" i="7"/>
  <c r="O121" i="7"/>
  <c r="Q121" i="7"/>
  <c r="S121" i="7"/>
  <c r="U121" i="7"/>
  <c r="W121" i="7"/>
  <c r="Y121" i="7"/>
  <c r="AA121" i="7"/>
  <c r="AC121" i="7"/>
  <c r="AE121" i="7"/>
  <c r="AG121" i="7"/>
  <c r="AI121" i="7"/>
  <c r="AK121" i="7"/>
  <c r="AM121" i="7"/>
  <c r="AO121" i="7"/>
  <c r="G122" i="7"/>
  <c r="I122" i="7"/>
  <c r="K122" i="7"/>
  <c r="M122" i="7"/>
  <c r="O122" i="7"/>
  <c r="Q122" i="7"/>
  <c r="S122" i="7"/>
  <c r="U122" i="7"/>
  <c r="W122" i="7"/>
  <c r="Y122" i="7"/>
  <c r="AA122" i="7"/>
  <c r="AC122" i="7"/>
  <c r="AE122" i="7"/>
  <c r="AG122" i="7"/>
  <c r="AI122" i="7"/>
  <c r="AK122" i="7"/>
  <c r="AM122" i="7"/>
  <c r="AO122" i="7"/>
  <c r="G123" i="7"/>
  <c r="I123" i="7"/>
  <c r="K123" i="7"/>
  <c r="M123" i="7"/>
  <c r="O123" i="7"/>
  <c r="Q123" i="7"/>
  <c r="S123" i="7"/>
  <c r="U123" i="7"/>
  <c r="W123" i="7"/>
  <c r="Y123" i="7"/>
  <c r="AA123" i="7"/>
  <c r="AC123" i="7"/>
  <c r="AE123" i="7"/>
  <c r="AG123" i="7"/>
  <c r="AI123" i="7"/>
  <c r="AK123" i="7"/>
  <c r="AM123" i="7"/>
  <c r="AO123" i="7"/>
  <c r="G43" i="7"/>
  <c r="I43" i="7"/>
  <c r="K43" i="7"/>
  <c r="M43" i="7"/>
  <c r="O43" i="7"/>
  <c r="Q43" i="7"/>
  <c r="S43" i="7"/>
  <c r="U43" i="7"/>
  <c r="W43" i="7"/>
  <c r="Y43" i="7"/>
  <c r="AA43" i="7"/>
  <c r="AC43" i="7"/>
  <c r="AE43" i="7"/>
  <c r="AG43" i="7"/>
  <c r="AI43" i="7"/>
  <c r="G34" i="7"/>
  <c r="I34" i="7"/>
  <c r="K34" i="7"/>
  <c r="M34" i="7"/>
  <c r="O34" i="7"/>
  <c r="Q34" i="7"/>
  <c r="S34" i="7"/>
  <c r="U34" i="7"/>
  <c r="W34" i="7"/>
  <c r="Y34" i="7"/>
  <c r="AA34" i="7"/>
  <c r="AC34" i="7"/>
  <c r="AE34" i="7"/>
  <c r="AG34" i="7"/>
  <c r="AI34" i="7"/>
  <c r="G29" i="7"/>
  <c r="I29" i="7"/>
  <c r="K29" i="7"/>
  <c r="M29" i="7"/>
  <c r="O29" i="7"/>
  <c r="Q29" i="7"/>
  <c r="S29" i="7"/>
  <c r="U29" i="7"/>
  <c r="W29" i="7"/>
  <c r="Y29" i="7"/>
  <c r="AA29" i="7"/>
  <c r="AC29" i="7"/>
  <c r="AE29" i="7"/>
  <c r="AG29" i="7"/>
  <c r="AI29" i="7"/>
  <c r="G30" i="7"/>
  <c r="I30" i="7"/>
  <c r="K30" i="7"/>
  <c r="M30" i="7"/>
  <c r="O30" i="7"/>
  <c r="Q30" i="7"/>
  <c r="S30" i="7"/>
  <c r="U30" i="7"/>
  <c r="W30" i="7"/>
  <c r="Y30" i="7"/>
  <c r="AA30" i="7"/>
  <c r="AC30" i="7"/>
  <c r="AE30" i="7"/>
  <c r="AG30" i="7"/>
  <c r="AI30" i="7"/>
  <c r="G31" i="7"/>
  <c r="I31" i="7"/>
  <c r="K31" i="7"/>
  <c r="M31" i="7"/>
  <c r="O31" i="7"/>
  <c r="Q31" i="7"/>
  <c r="S31" i="7"/>
  <c r="U31" i="7"/>
  <c r="W31" i="7"/>
  <c r="Y31" i="7"/>
  <c r="AA31" i="7"/>
  <c r="AC31" i="7"/>
  <c r="AE31" i="7"/>
  <c r="AG31" i="7"/>
  <c r="AI31" i="7"/>
  <c r="G137" i="7" l="1"/>
  <c r="I137" i="7"/>
  <c r="K137" i="7"/>
  <c r="M137" i="7"/>
  <c r="O137" i="7"/>
  <c r="Q137" i="7"/>
  <c r="S137" i="7"/>
  <c r="U137" i="7"/>
  <c r="W137" i="7"/>
  <c r="Y137" i="7"/>
  <c r="AA137" i="7"/>
  <c r="AC137" i="7"/>
  <c r="AE137" i="7"/>
  <c r="AG137" i="7"/>
  <c r="AI137" i="7"/>
  <c r="AK137" i="7"/>
  <c r="AM137" i="7"/>
  <c r="AO137" i="7"/>
  <c r="G139" i="7"/>
  <c r="I139" i="7"/>
  <c r="K139" i="7"/>
  <c r="M139" i="7"/>
  <c r="O139" i="7"/>
  <c r="Q139" i="7"/>
  <c r="S139" i="7"/>
  <c r="U139" i="7"/>
  <c r="W139" i="7"/>
  <c r="Y139" i="7"/>
  <c r="AA139" i="7"/>
  <c r="AC139" i="7"/>
  <c r="AE139" i="7"/>
  <c r="AG139" i="7"/>
  <c r="AI139" i="7"/>
  <c r="AK139" i="7"/>
  <c r="AM139" i="7"/>
  <c r="AO139" i="7"/>
  <c r="AO150" i="7" l="1"/>
  <c r="AM150" i="7"/>
  <c r="AK150" i="7"/>
  <c r="AI150" i="7"/>
  <c r="AG150" i="7"/>
  <c r="AE150" i="7"/>
  <c r="AC150" i="7"/>
  <c r="AA150" i="7"/>
  <c r="Y150" i="7"/>
  <c r="W150" i="7"/>
  <c r="U150" i="7"/>
  <c r="S150" i="7"/>
  <c r="Q150" i="7"/>
  <c r="O150" i="7"/>
  <c r="M150" i="7"/>
  <c r="K150" i="7"/>
  <c r="I150" i="7"/>
  <c r="G150" i="7"/>
  <c r="AO149" i="7"/>
  <c r="AM149" i="7"/>
  <c r="AK149" i="7"/>
  <c r="AI149" i="7"/>
  <c r="AG149" i="7"/>
  <c r="AE149" i="7"/>
  <c r="AC149" i="7"/>
  <c r="AA149" i="7"/>
  <c r="Y149" i="7"/>
  <c r="W149" i="7"/>
  <c r="U149" i="7"/>
  <c r="S149" i="7"/>
  <c r="Q149" i="7"/>
  <c r="O149" i="7"/>
  <c r="M149" i="7"/>
  <c r="K149" i="7"/>
  <c r="I149" i="7"/>
  <c r="G149" i="7"/>
  <c r="AO148" i="7"/>
  <c r="AM148" i="7"/>
  <c r="AK148" i="7"/>
  <c r="AI148" i="7"/>
  <c r="AG148" i="7"/>
  <c r="AE148" i="7"/>
  <c r="AC148" i="7"/>
  <c r="AA148" i="7"/>
  <c r="Y148" i="7"/>
  <c r="W148" i="7"/>
  <c r="U148" i="7"/>
  <c r="S148" i="7"/>
  <c r="Q148" i="7"/>
  <c r="O148" i="7"/>
  <c r="M148" i="7"/>
  <c r="K148" i="7"/>
  <c r="I148" i="7"/>
  <c r="G148" i="7"/>
  <c r="AO147" i="7"/>
  <c r="AM147" i="7"/>
  <c r="AK147" i="7"/>
  <c r="AI147" i="7"/>
  <c r="AG147" i="7"/>
  <c r="AE147" i="7"/>
  <c r="AC147" i="7"/>
  <c r="AA147" i="7"/>
  <c r="Y147" i="7"/>
  <c r="W147" i="7"/>
  <c r="U147" i="7"/>
  <c r="S147" i="7"/>
  <c r="Q147" i="7"/>
  <c r="O147" i="7"/>
  <c r="M147" i="7"/>
  <c r="K147" i="7"/>
  <c r="I147" i="7"/>
  <c r="G147" i="7"/>
  <c r="AO146" i="7"/>
  <c r="AM146" i="7"/>
  <c r="AK146" i="7"/>
  <c r="AI146" i="7"/>
  <c r="AG146" i="7"/>
  <c r="AE146" i="7"/>
  <c r="AC146" i="7"/>
  <c r="AA146" i="7"/>
  <c r="Y146" i="7"/>
  <c r="W146" i="7"/>
  <c r="U146" i="7"/>
  <c r="S146" i="7"/>
  <c r="Q146" i="7"/>
  <c r="O146" i="7"/>
  <c r="M146" i="7"/>
  <c r="K146" i="7"/>
  <c r="I146" i="7"/>
  <c r="G146" i="7"/>
  <c r="AO145" i="7"/>
  <c r="AM145" i="7"/>
  <c r="AK145" i="7"/>
  <c r="AI145" i="7"/>
  <c r="AG145" i="7"/>
  <c r="AE145" i="7"/>
  <c r="AC145" i="7"/>
  <c r="AA145" i="7"/>
  <c r="Y145" i="7"/>
  <c r="W145" i="7"/>
  <c r="U145" i="7"/>
  <c r="S145" i="7"/>
  <c r="Q145" i="7"/>
  <c r="O145" i="7"/>
  <c r="M145" i="7"/>
  <c r="K145" i="7"/>
  <c r="I145" i="7"/>
  <c r="G145" i="7"/>
  <c r="AO144" i="7"/>
  <c r="AM144" i="7"/>
  <c r="AK144" i="7"/>
  <c r="AI144" i="7"/>
  <c r="AG144" i="7"/>
  <c r="AE144" i="7"/>
  <c r="AC144" i="7"/>
  <c r="AA144" i="7"/>
  <c r="Y144" i="7"/>
  <c r="W144" i="7"/>
  <c r="U144" i="7"/>
  <c r="S144" i="7"/>
  <c r="Q144" i="7"/>
  <c r="O144" i="7"/>
  <c r="M144" i="7"/>
  <c r="K144" i="7"/>
  <c r="I144" i="7"/>
  <c r="G144" i="7"/>
  <c r="AO143" i="7"/>
  <c r="AM143" i="7"/>
  <c r="AK143" i="7"/>
  <c r="AI143" i="7"/>
  <c r="AG143" i="7"/>
  <c r="AE143" i="7"/>
  <c r="AC143" i="7"/>
  <c r="AA143" i="7"/>
  <c r="Y143" i="7"/>
  <c r="W143" i="7"/>
  <c r="U143" i="7"/>
  <c r="S143" i="7"/>
  <c r="Q143" i="7"/>
  <c r="O143" i="7"/>
  <c r="M143" i="7"/>
  <c r="K143" i="7"/>
  <c r="I143" i="7"/>
  <c r="G143" i="7"/>
  <c r="AO142" i="7"/>
  <c r="AM142" i="7"/>
  <c r="AK142" i="7"/>
  <c r="AI142" i="7"/>
  <c r="AG142" i="7"/>
  <c r="AE142" i="7"/>
  <c r="AC142" i="7"/>
  <c r="AA142" i="7"/>
  <c r="Y142" i="7"/>
  <c r="W142" i="7"/>
  <c r="U142" i="7"/>
  <c r="S142" i="7"/>
  <c r="Q142" i="7"/>
  <c r="O142" i="7"/>
  <c r="M142" i="7"/>
  <c r="K142" i="7"/>
  <c r="I142" i="7"/>
  <c r="G142" i="7"/>
  <c r="AO141" i="7"/>
  <c r="AM141" i="7"/>
  <c r="AK141" i="7"/>
  <c r="AI141" i="7"/>
  <c r="AG141" i="7"/>
  <c r="AE141" i="7"/>
  <c r="AC141" i="7"/>
  <c r="AA141" i="7"/>
  <c r="Y141" i="7"/>
  <c r="W141" i="7"/>
  <c r="U141" i="7"/>
  <c r="S141" i="7"/>
  <c r="Q141" i="7"/>
  <c r="O141" i="7"/>
  <c r="M141" i="7"/>
  <c r="K141" i="7"/>
  <c r="I141" i="7"/>
  <c r="G141" i="7"/>
  <c r="AO140" i="7"/>
  <c r="AM140" i="7"/>
  <c r="AK140" i="7"/>
  <c r="AI140" i="7"/>
  <c r="AG140" i="7"/>
  <c r="AE140" i="7"/>
  <c r="AC140" i="7"/>
  <c r="AA140" i="7"/>
  <c r="Y140" i="7"/>
  <c r="W140" i="7"/>
  <c r="U140" i="7"/>
  <c r="S140" i="7"/>
  <c r="Q140" i="7"/>
  <c r="O140" i="7"/>
  <c r="M140" i="7"/>
  <c r="K140" i="7"/>
  <c r="I140" i="7"/>
  <c r="G140" i="7"/>
  <c r="AO136" i="7"/>
  <c r="AM136" i="7"/>
  <c r="AK136" i="7"/>
  <c r="AI136" i="7"/>
  <c r="AG136" i="7"/>
  <c r="AE136" i="7"/>
  <c r="AC136" i="7"/>
  <c r="AA136" i="7"/>
  <c r="Y136" i="7"/>
  <c r="W136" i="7"/>
  <c r="U136" i="7"/>
  <c r="S136" i="7"/>
  <c r="Q136" i="7"/>
  <c r="O136" i="7"/>
  <c r="M136" i="7"/>
  <c r="K136" i="7"/>
  <c r="I136" i="7"/>
  <c r="G136" i="7"/>
  <c r="AO135" i="7"/>
  <c r="AM135" i="7"/>
  <c r="AK135" i="7"/>
  <c r="AI135" i="7"/>
  <c r="AG135" i="7"/>
  <c r="AE135" i="7"/>
  <c r="AC135" i="7"/>
  <c r="AA135" i="7"/>
  <c r="Y135" i="7"/>
  <c r="W135" i="7"/>
  <c r="U135" i="7"/>
  <c r="S135" i="7"/>
  <c r="Q135" i="7"/>
  <c r="O135" i="7"/>
  <c r="M135" i="7"/>
  <c r="K135" i="7"/>
  <c r="I135" i="7"/>
  <c r="G135" i="7"/>
  <c r="AO133" i="7"/>
  <c r="AM133" i="7"/>
  <c r="AK133" i="7"/>
  <c r="AI133" i="7"/>
  <c r="AG133" i="7"/>
  <c r="AE133" i="7"/>
  <c r="AC133" i="7"/>
  <c r="AA133" i="7"/>
  <c r="Y133" i="7"/>
  <c r="W133" i="7"/>
  <c r="U133" i="7"/>
  <c r="S133" i="7"/>
  <c r="Q133" i="7"/>
  <c r="O133" i="7"/>
  <c r="M133" i="7"/>
  <c r="K133" i="7"/>
  <c r="I133" i="7"/>
  <c r="G133" i="7"/>
  <c r="AO132" i="7"/>
  <c r="AM132" i="7"/>
  <c r="AK132" i="7"/>
  <c r="AI132" i="7"/>
  <c r="AG132" i="7"/>
  <c r="AE132" i="7"/>
  <c r="AC132" i="7"/>
  <c r="AA132" i="7"/>
  <c r="Y132" i="7"/>
  <c r="W132" i="7"/>
  <c r="U132" i="7"/>
  <c r="S132" i="7"/>
  <c r="Q132" i="7"/>
  <c r="O132" i="7"/>
  <c r="M132" i="7"/>
  <c r="K132" i="7"/>
  <c r="I132" i="7"/>
  <c r="G132" i="7"/>
  <c r="AO130" i="7"/>
  <c r="AM130" i="7"/>
  <c r="AK130" i="7"/>
  <c r="AI130" i="7"/>
  <c r="AG130" i="7"/>
  <c r="AE130" i="7"/>
  <c r="AC130" i="7"/>
  <c r="AA130" i="7"/>
  <c r="Y130" i="7"/>
  <c r="W130" i="7"/>
  <c r="U130" i="7"/>
  <c r="S130" i="7"/>
  <c r="Q130" i="7"/>
  <c r="O130" i="7"/>
  <c r="M130" i="7"/>
  <c r="K130" i="7"/>
  <c r="I130" i="7"/>
  <c r="G130" i="7"/>
  <c r="AO129" i="7"/>
  <c r="AM129" i="7"/>
  <c r="AK129" i="7"/>
  <c r="AI129" i="7"/>
  <c r="AG129" i="7"/>
  <c r="AE129" i="7"/>
  <c r="AC129" i="7"/>
  <c r="AA129" i="7"/>
  <c r="Y129" i="7"/>
  <c r="W129" i="7"/>
  <c r="U129" i="7"/>
  <c r="S129" i="7"/>
  <c r="Q129" i="7"/>
  <c r="O129" i="7"/>
  <c r="M129" i="7"/>
  <c r="K129" i="7"/>
  <c r="I129" i="7"/>
  <c r="G129" i="7"/>
  <c r="AO128" i="7"/>
  <c r="AM128" i="7"/>
  <c r="AK128" i="7"/>
  <c r="AI128" i="7"/>
  <c r="AG128" i="7"/>
  <c r="AE128" i="7"/>
  <c r="AC128" i="7"/>
  <c r="AA128" i="7"/>
  <c r="Y128" i="7"/>
  <c r="W128" i="7"/>
  <c r="U128" i="7"/>
  <c r="S128" i="7"/>
  <c r="Q128" i="7"/>
  <c r="O128" i="7"/>
  <c r="M128" i="7"/>
  <c r="K128" i="7"/>
  <c r="I128" i="7"/>
  <c r="G128" i="7"/>
  <c r="AO126" i="7"/>
  <c r="AM126" i="7"/>
  <c r="AK126" i="7"/>
  <c r="AI126" i="7"/>
  <c r="AG126" i="7"/>
  <c r="AE126" i="7"/>
  <c r="AC126" i="7"/>
  <c r="AA126" i="7"/>
  <c r="Y126" i="7"/>
  <c r="W126" i="7"/>
  <c r="U126" i="7"/>
  <c r="S126" i="7"/>
  <c r="Q126" i="7"/>
  <c r="O126" i="7"/>
  <c r="M126" i="7"/>
  <c r="K126" i="7"/>
  <c r="I126" i="7"/>
  <c r="G126" i="7"/>
  <c r="AO125" i="7"/>
  <c r="AM125" i="7"/>
  <c r="AK125" i="7"/>
  <c r="AI125" i="7"/>
  <c r="AG125" i="7"/>
  <c r="AE125" i="7"/>
  <c r="AC125" i="7"/>
  <c r="AA125" i="7"/>
  <c r="Y125" i="7"/>
  <c r="W125" i="7"/>
  <c r="U125" i="7"/>
  <c r="S125" i="7"/>
  <c r="Q125" i="7"/>
  <c r="O125" i="7"/>
  <c r="M125" i="7"/>
  <c r="K125" i="7"/>
  <c r="I125" i="7"/>
  <c r="G125" i="7"/>
  <c r="AO124" i="7"/>
  <c r="AM124" i="7"/>
  <c r="AK124" i="7"/>
  <c r="AI124" i="7"/>
  <c r="AG124" i="7"/>
  <c r="AE124" i="7"/>
  <c r="AC124" i="7"/>
  <c r="AA124" i="7"/>
  <c r="Y124" i="7"/>
  <c r="W124" i="7"/>
  <c r="U124" i="7"/>
  <c r="S124" i="7"/>
  <c r="Q124" i="7"/>
  <c r="O124" i="7"/>
  <c r="M124" i="7"/>
  <c r="K124" i="7"/>
  <c r="I124" i="7"/>
  <c r="G124" i="7"/>
  <c r="AO120" i="7"/>
  <c r="AM120" i="7"/>
  <c r="AK120" i="7"/>
  <c r="AI120" i="7"/>
  <c r="AG120" i="7"/>
  <c r="AE120" i="7"/>
  <c r="AC120" i="7"/>
  <c r="AA120" i="7"/>
  <c r="Y120" i="7"/>
  <c r="W120" i="7"/>
  <c r="U120" i="7"/>
  <c r="S120" i="7"/>
  <c r="Q120" i="7"/>
  <c r="O120" i="7"/>
  <c r="M120" i="7"/>
  <c r="K120" i="7"/>
  <c r="I120" i="7"/>
  <c r="G120" i="7"/>
  <c r="I107" i="7"/>
  <c r="AO118" i="7" s="1"/>
  <c r="I106" i="7"/>
  <c r="AM118" i="7" s="1"/>
  <c r="I105" i="7"/>
  <c r="AK118" i="7" s="1"/>
  <c r="I104" i="7"/>
  <c r="I103" i="7"/>
  <c r="I102" i="7"/>
  <c r="AI118" i="7" s="1"/>
  <c r="I101" i="7"/>
  <c r="AG118" i="7" s="1"/>
  <c r="I100" i="7"/>
  <c r="AE118" i="7" s="1"/>
  <c r="I99" i="7"/>
  <c r="AC118" i="7" s="1"/>
  <c r="I98" i="7"/>
  <c r="AA118" i="7" s="1"/>
  <c r="I97" i="7"/>
  <c r="Y118" i="7" s="1"/>
  <c r="I96" i="7"/>
  <c r="W118" i="7" s="1"/>
  <c r="I95" i="7"/>
  <c r="U118" i="7" s="1"/>
  <c r="I94" i="7"/>
  <c r="S118" i="7" s="1"/>
  <c r="I93" i="7"/>
  <c r="Q118" i="7" s="1"/>
  <c r="I92" i="7"/>
  <c r="O118" i="7" s="1"/>
  <c r="I91" i="7"/>
  <c r="M118" i="7" s="1"/>
  <c r="I90" i="7"/>
  <c r="K118" i="7" s="1"/>
  <c r="I89" i="7"/>
  <c r="I118" i="7" s="1"/>
  <c r="I88" i="7"/>
  <c r="G118" i="7" s="1"/>
  <c r="AI53" i="7"/>
  <c r="AG53" i="7"/>
  <c r="AE53" i="7"/>
  <c r="AC53" i="7"/>
  <c r="AA53" i="7"/>
  <c r="Y53" i="7"/>
  <c r="W53" i="7"/>
  <c r="U53" i="7"/>
  <c r="S53" i="7"/>
  <c r="Q53" i="7"/>
  <c r="O53" i="7"/>
  <c r="M53" i="7"/>
  <c r="K53" i="7"/>
  <c r="I53" i="7"/>
  <c r="G53" i="7"/>
  <c r="AI52" i="7"/>
  <c r="AG52" i="7"/>
  <c r="AE52" i="7"/>
  <c r="AC52" i="7"/>
  <c r="AA52" i="7"/>
  <c r="Y52" i="7"/>
  <c r="W52" i="7"/>
  <c r="U52" i="7"/>
  <c r="S52" i="7"/>
  <c r="Q52" i="7"/>
  <c r="O52" i="7"/>
  <c r="M52" i="7"/>
  <c r="K52" i="7"/>
  <c r="I52" i="7"/>
  <c r="G52" i="7"/>
  <c r="AI51" i="7"/>
  <c r="AG51" i="7"/>
  <c r="AE51" i="7"/>
  <c r="AC51" i="7"/>
  <c r="AA51" i="7"/>
  <c r="Y51" i="7"/>
  <c r="W51" i="7"/>
  <c r="U51" i="7"/>
  <c r="S51" i="7"/>
  <c r="Q51" i="7"/>
  <c r="O51" i="7"/>
  <c r="M51" i="7"/>
  <c r="K51" i="7"/>
  <c r="I51" i="7"/>
  <c r="G51" i="7"/>
  <c r="AI50" i="7"/>
  <c r="AG50" i="7"/>
  <c r="AE50" i="7"/>
  <c r="AC50" i="7"/>
  <c r="AA50" i="7"/>
  <c r="Y50" i="7"/>
  <c r="W50" i="7"/>
  <c r="U50" i="7"/>
  <c r="S50" i="7"/>
  <c r="Q50" i="7"/>
  <c r="O50" i="7"/>
  <c r="M50" i="7"/>
  <c r="K50" i="7"/>
  <c r="I50" i="7"/>
  <c r="G50" i="7"/>
  <c r="AI49" i="7"/>
  <c r="AG49" i="7"/>
  <c r="AE49" i="7"/>
  <c r="AC49" i="7"/>
  <c r="AA49" i="7"/>
  <c r="Y49" i="7"/>
  <c r="W49" i="7"/>
  <c r="U49" i="7"/>
  <c r="S49" i="7"/>
  <c r="Q49" i="7"/>
  <c r="O49" i="7"/>
  <c r="M49" i="7"/>
  <c r="K49" i="7"/>
  <c r="I49" i="7"/>
  <c r="G49" i="7"/>
  <c r="AI48" i="7"/>
  <c r="AG48" i="7"/>
  <c r="AE48" i="7"/>
  <c r="AC48" i="7"/>
  <c r="AA48" i="7"/>
  <c r="Y48" i="7"/>
  <c r="W48" i="7"/>
  <c r="U48" i="7"/>
  <c r="S48" i="7"/>
  <c r="Q48" i="7"/>
  <c r="O48" i="7"/>
  <c r="M48" i="7"/>
  <c r="K48" i="7"/>
  <c r="I48" i="7"/>
  <c r="G48" i="7"/>
  <c r="AI47" i="7"/>
  <c r="AG47" i="7"/>
  <c r="AE47" i="7"/>
  <c r="AC47" i="7"/>
  <c r="AA47" i="7"/>
  <c r="Y47" i="7"/>
  <c r="W47" i="7"/>
  <c r="U47" i="7"/>
  <c r="S47" i="7"/>
  <c r="Q47" i="7"/>
  <c r="O47" i="7"/>
  <c r="M47" i="7"/>
  <c r="K47" i="7"/>
  <c r="I47" i="7"/>
  <c r="G47" i="7"/>
  <c r="AI46" i="7"/>
  <c r="AG46" i="7"/>
  <c r="AE46" i="7"/>
  <c r="AC46" i="7"/>
  <c r="AA46" i="7"/>
  <c r="Y46" i="7"/>
  <c r="W46" i="7"/>
  <c r="U46" i="7"/>
  <c r="S46" i="7"/>
  <c r="Q46" i="7"/>
  <c r="O46" i="7"/>
  <c r="M46" i="7"/>
  <c r="K46" i="7"/>
  <c r="I46" i="7"/>
  <c r="G46" i="7"/>
  <c r="AI45" i="7"/>
  <c r="AG45" i="7"/>
  <c r="AE45" i="7"/>
  <c r="AC45" i="7"/>
  <c r="AA45" i="7"/>
  <c r="Y45" i="7"/>
  <c r="W45" i="7"/>
  <c r="U45" i="7"/>
  <c r="S45" i="7"/>
  <c r="Q45" i="7"/>
  <c r="O45" i="7"/>
  <c r="M45" i="7"/>
  <c r="K45" i="7"/>
  <c r="I45" i="7"/>
  <c r="G45" i="7"/>
  <c r="AI44" i="7"/>
  <c r="AG44" i="7"/>
  <c r="AE44" i="7"/>
  <c r="AC44" i="7"/>
  <c r="AA44" i="7"/>
  <c r="Y44" i="7"/>
  <c r="W44" i="7"/>
  <c r="U44" i="7"/>
  <c r="S44" i="7"/>
  <c r="Q44" i="7"/>
  <c r="O44" i="7"/>
  <c r="M44" i="7"/>
  <c r="K44" i="7"/>
  <c r="I44" i="7"/>
  <c r="G44" i="7"/>
  <c r="AI42" i="7"/>
  <c r="AG42" i="7"/>
  <c r="AE42" i="7"/>
  <c r="AC42" i="7"/>
  <c r="AA42" i="7"/>
  <c r="Y42" i="7"/>
  <c r="W42" i="7"/>
  <c r="U42" i="7"/>
  <c r="S42" i="7"/>
  <c r="Q42" i="7"/>
  <c r="O42" i="7"/>
  <c r="M42" i="7"/>
  <c r="K42" i="7"/>
  <c r="I42" i="7"/>
  <c r="G42" i="7"/>
  <c r="AI41" i="7"/>
  <c r="AG41" i="7"/>
  <c r="AE41" i="7"/>
  <c r="AC41" i="7"/>
  <c r="AA41" i="7"/>
  <c r="Y41" i="7"/>
  <c r="W41" i="7"/>
  <c r="U41" i="7"/>
  <c r="S41" i="7"/>
  <c r="Q41" i="7"/>
  <c r="O41" i="7"/>
  <c r="M41" i="7"/>
  <c r="K41" i="7"/>
  <c r="I41" i="7"/>
  <c r="G41" i="7"/>
  <c r="AI40" i="7"/>
  <c r="AG40" i="7"/>
  <c r="AE40" i="7"/>
  <c r="AC40" i="7"/>
  <c r="AA40" i="7"/>
  <c r="Y40" i="7"/>
  <c r="W40" i="7"/>
  <c r="U40" i="7"/>
  <c r="S40" i="7"/>
  <c r="Q40" i="7"/>
  <c r="O40" i="7"/>
  <c r="M40" i="7"/>
  <c r="K40" i="7"/>
  <c r="I40" i="7"/>
  <c r="G40" i="7"/>
  <c r="AI37" i="7"/>
  <c r="AG37" i="7"/>
  <c r="AE37" i="7"/>
  <c r="AC37" i="7"/>
  <c r="AA37" i="7"/>
  <c r="Y37" i="7"/>
  <c r="W37" i="7"/>
  <c r="U37" i="7"/>
  <c r="S37" i="7"/>
  <c r="Q37" i="7"/>
  <c r="O37" i="7"/>
  <c r="M37" i="7"/>
  <c r="K37" i="7"/>
  <c r="I37" i="7"/>
  <c r="G37" i="7"/>
  <c r="AI36" i="7"/>
  <c r="AG36" i="7"/>
  <c r="AE36" i="7"/>
  <c r="AC36" i="7"/>
  <c r="AA36" i="7"/>
  <c r="Y36" i="7"/>
  <c r="W36" i="7"/>
  <c r="U36" i="7"/>
  <c r="S36" i="7"/>
  <c r="Q36" i="7"/>
  <c r="O36" i="7"/>
  <c r="M36" i="7"/>
  <c r="K36" i="7"/>
  <c r="I36" i="7"/>
  <c r="G36" i="7"/>
  <c r="AI35" i="7"/>
  <c r="AG35" i="7"/>
  <c r="AE35" i="7"/>
  <c r="AC35" i="7"/>
  <c r="AA35" i="7"/>
  <c r="Y35" i="7"/>
  <c r="W35" i="7"/>
  <c r="U35" i="7"/>
  <c r="S35" i="7"/>
  <c r="Q35" i="7"/>
  <c r="O35" i="7"/>
  <c r="M35" i="7"/>
  <c r="K35" i="7"/>
  <c r="I35" i="7"/>
  <c r="G35" i="7"/>
  <c r="AI33" i="7"/>
  <c r="AG33" i="7"/>
  <c r="AE33" i="7"/>
  <c r="AC33" i="7"/>
  <c r="AA33" i="7"/>
  <c r="Y33" i="7"/>
  <c r="W33" i="7"/>
  <c r="U33" i="7"/>
  <c r="S33" i="7"/>
  <c r="Q33" i="7"/>
  <c r="O33" i="7"/>
  <c r="M33" i="7"/>
  <c r="K33" i="7"/>
  <c r="I33" i="7"/>
  <c r="G33" i="7"/>
  <c r="AI32" i="7"/>
  <c r="AG32" i="7"/>
  <c r="AE32" i="7"/>
  <c r="AC32" i="7"/>
  <c r="AA32" i="7"/>
  <c r="Y32" i="7"/>
  <c r="W32" i="7"/>
  <c r="U32" i="7"/>
  <c r="S32" i="7"/>
  <c r="Q32" i="7"/>
  <c r="O32" i="7"/>
  <c r="M32" i="7"/>
  <c r="K32" i="7"/>
  <c r="I32" i="7"/>
  <c r="G32" i="7"/>
  <c r="AI28" i="7"/>
  <c r="AG28" i="7"/>
  <c r="AE28" i="7"/>
  <c r="AC28" i="7"/>
  <c r="AA28" i="7"/>
  <c r="Y28" i="7"/>
  <c r="W28" i="7"/>
  <c r="U28" i="7"/>
  <c r="S28" i="7"/>
  <c r="Q28" i="7"/>
  <c r="O28" i="7"/>
  <c r="M28" i="7"/>
  <c r="K28" i="7"/>
  <c r="I28" i="7"/>
  <c r="G28" i="7"/>
  <c r="I19" i="7"/>
  <c r="AI26" i="7" s="1"/>
  <c r="I18" i="7"/>
  <c r="AG26" i="7" s="1"/>
  <c r="I17" i="7"/>
  <c r="AE26" i="7" s="1"/>
  <c r="I16" i="7"/>
  <c r="AC26" i="7" s="1"/>
  <c r="I15" i="7"/>
  <c r="AA26" i="7" s="1"/>
  <c r="I14" i="7"/>
  <c r="Y26" i="7" s="1"/>
  <c r="I13" i="7"/>
  <c r="W26" i="7" s="1"/>
  <c r="I12" i="7"/>
  <c r="U26" i="7" s="1"/>
  <c r="I11" i="7"/>
  <c r="S26" i="7" s="1"/>
  <c r="I10" i="7"/>
  <c r="Q26" i="7" s="1"/>
  <c r="I9" i="7"/>
  <c r="O26" i="7" s="1"/>
  <c r="I8" i="7"/>
  <c r="M26" i="7" s="1"/>
  <c r="I7" i="7"/>
  <c r="K26" i="7" s="1"/>
  <c r="I6" i="7"/>
  <c r="I26" i="7" s="1"/>
  <c r="I5" i="7"/>
  <c r="G26" i="7" s="1"/>
  <c r="I151" i="7" l="1"/>
  <c r="Y151" i="7"/>
  <c r="M151" i="7"/>
  <c r="AC151" i="7"/>
  <c r="U151" i="7"/>
  <c r="AC54" i="7"/>
  <c r="O54" i="7"/>
  <c r="AE54" i="7"/>
  <c r="U54" i="7"/>
  <c r="M54" i="7"/>
  <c r="Q54" i="7"/>
  <c r="AG54" i="7"/>
  <c r="S54" i="7"/>
  <c r="AI54" i="7"/>
  <c r="G54" i="7"/>
  <c r="W54" i="7"/>
  <c r="G151" i="7"/>
  <c r="W151" i="7"/>
  <c r="AM151" i="7"/>
  <c r="AO151" i="7"/>
  <c r="I54" i="7"/>
  <c r="Y54" i="7"/>
  <c r="K151" i="7"/>
  <c r="AA151" i="7"/>
  <c r="S151" i="7"/>
  <c r="AI151" i="7"/>
  <c r="O151" i="7"/>
  <c r="AE151" i="7"/>
  <c r="K54" i="7"/>
  <c r="AA54" i="7"/>
  <c r="AK151" i="7"/>
  <c r="Q151" i="7"/>
  <c r="AG151" i="7"/>
  <c r="C56" i="7" l="1"/>
  <c r="C153" i="7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C51" i="5" s="1"/>
  <c r="C186" i="7" l="1"/>
  <c r="B26" i="1" s="1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C30" i="5"/>
  <c r="C31" i="5" s="1"/>
  <c r="C53" i="5" s="1"/>
  <c r="B28" i="1" s="1"/>
  <c r="B27" i="1" l="1"/>
  <c r="B29" i="1" l="1"/>
  <c r="D34" i="4"/>
  <c r="D33" i="4"/>
  <c r="D24" i="4"/>
  <c r="D14" i="4"/>
  <c r="D6" i="4"/>
  <c r="D7" i="4"/>
  <c r="D8" i="4"/>
  <c r="D9" i="4"/>
  <c r="D10" i="4"/>
  <c r="D11" i="4"/>
  <c r="D12" i="4"/>
  <c r="D28" i="4"/>
  <c r="D29" i="4"/>
  <c r="D30" i="4"/>
  <c r="D31" i="4"/>
  <c r="D18" i="4"/>
  <c r="D19" i="4"/>
  <c r="D20" i="4"/>
  <c r="D21" i="4"/>
  <c r="D32" i="4"/>
  <c r="D23" i="4"/>
  <c r="D22" i="4"/>
  <c r="D13" i="4"/>
</calcChain>
</file>

<file path=xl/sharedStrings.xml><?xml version="1.0" encoding="utf-8"?>
<sst xmlns="http://schemas.openxmlformats.org/spreadsheetml/2006/main" count="716" uniqueCount="291">
  <si>
    <t>Raamovereenkomst koop en levering tractievoedings-</t>
  </si>
  <si>
    <t>componenten voor gelijkrichterstations tram en metro</t>
  </si>
  <si>
    <t>Bijlage 9 Prijzenblad</t>
  </si>
  <si>
    <t>Invulinstructie</t>
  </si>
  <si>
    <t xml:space="preserve">Op dit 1e tabblad zijn de totaalprijzen opgenomen en is bedoeld voor ondertekening. De op dit tabblad opgenomen prijzen worden automatisch gegenereerd door </t>
  </si>
  <si>
    <t>de 3 andere tabbladen. Aan de Inschrijver wordt gevraagd om dit formulier in te vullen. Daarbij geldt de volgende instructie:</t>
  </si>
  <si>
    <t>Inschrijver dient uitsluitend de geel gekleurde cellen te voorzien van de gevraagde informatie;</t>
  </si>
  <si>
    <t>Inschrijvers dienen alle gevraagde prijzen volledig in te vullen met gebruikmaking van het prijzenblad;</t>
  </si>
  <si>
    <t>De opgegeven prijzen dienen op maximaal twee cijfers achter de komma te worden afgerond;</t>
  </si>
  <si>
    <t>Het verkeerd interpreteren van het prijzenblad komt voor verantwoordelijkheid van de Inschrijver.</t>
  </si>
  <si>
    <t>Vragen omtrent dit prijzenblad kunnen gesteld worden, conform de mogelijkheden die staan beschreven in de Aanbestedingsleidraad;</t>
  </si>
  <si>
    <t xml:space="preserve">Het niet volledig invullen van deze bijlage, het aanbrengen van wijzigingen of het doen van aanvullingen in de prijzenbladen leidt tot </t>
  </si>
  <si>
    <t>ongeldigverklaring van uw inschrijving en derhalve tot uitsluiting;</t>
  </si>
  <si>
    <t xml:space="preserve">Het indienen van prijzen welke niet voldoen aan de gestelde eisen in paragraaf 5.3.1. van de Aanbestedingsleidraad zoals negatieve prijzen, </t>
  </si>
  <si>
    <t>nul prijzen en niet te verantwoorden prijzen is niet toegestaan op straffe van uitsluiting;</t>
  </si>
  <si>
    <t xml:space="preserve">De prijzen dienen alle kosten te bevatten die nodig zijn voor het uitvoeren van de werkzaamheden, inclusief overhead, uitvoeringskosten, </t>
  </si>
  <si>
    <t>reiskosten, algemene kosten, winst en risico, afschrijvingskosten en dergelijke. Kosten welke niet in de template zijn opgenomen kunnen niet bij GVB in rekening worden gebracht;</t>
  </si>
  <si>
    <t>De prijsopgave dient in Euro’s en exclusief BTW te geschieden;</t>
  </si>
  <si>
    <t>Aangeboden prijzen:</t>
  </si>
  <si>
    <t>Tabblad 2 standaard assortiment</t>
  </si>
  <si>
    <t>Tabblad 3 Service, onderhoud &amp; opleiding</t>
  </si>
  <si>
    <t>Tabblad 4 TCO</t>
  </si>
  <si>
    <t>Totaalprijs:</t>
  </si>
  <si>
    <t>Vul prijzen en scores in van maximumprijs, omslagpunt en minimumprijs</t>
  </si>
  <si>
    <t>Prijs</t>
  </si>
  <si>
    <t>Score</t>
  </si>
  <si>
    <t>Maximumprijs</t>
  </si>
  <si>
    <t>Omslagpunt</t>
  </si>
  <si>
    <t>Minimumprijs</t>
  </si>
  <si>
    <t>Schaal</t>
  </si>
  <si>
    <t>Toelichting: De puntenscore voor uw totaalprijs voor het standaard assormtiment wordt op basis van deze grafiek bepaald</t>
  </si>
  <si>
    <t>Datum:</t>
  </si>
  <si>
    <t>Organisatie:</t>
  </si>
  <si>
    <r>
      <rPr>
        <b/>
        <sz val="10"/>
        <color theme="1"/>
        <rFont val="Arial"/>
        <family val="2"/>
      </rPr>
      <t>Naam rechtsgeldig vertegenwoordiger Inschrijver :</t>
    </r>
    <r>
      <rPr>
        <sz val="10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Let op: tekenbevoegdheid moet blijken uit het KvK uittreksel</t>
    </r>
    <r>
      <rPr>
        <sz val="10"/>
        <color theme="1"/>
        <rFont val="Arial"/>
        <family val="2"/>
      </rPr>
      <t xml:space="preserve"> </t>
    </r>
  </si>
  <si>
    <t>Functie :</t>
  </si>
  <si>
    <t>Handtekening :</t>
  </si>
  <si>
    <t>Onderdeel 1 Tarieven ontwerp, levering, testen en inbedrijfstelling Tractie voedings installaties</t>
  </si>
  <si>
    <t>Onderdeel Tram</t>
  </si>
  <si>
    <t>Nummer</t>
  </si>
  <si>
    <t>Locatie</t>
  </si>
  <si>
    <t>Gelijkrichterstation/sectieschakelinrichting</t>
  </si>
  <si>
    <t>Aantal</t>
  </si>
  <si>
    <t>Variant</t>
  </si>
  <si>
    <t>Aantal snelschakelaarvelden</t>
  </si>
  <si>
    <t>Aantal afgaande secties</t>
  </si>
  <si>
    <t>Variant/velden/secties</t>
  </si>
  <si>
    <t>GS Vlietstraat</t>
  </si>
  <si>
    <t>Gelijkrichterstation</t>
  </si>
  <si>
    <t>GS Lijnbaansgracht</t>
  </si>
  <si>
    <t>GS Ecuplein</t>
  </si>
  <si>
    <t>GS Middenweg</t>
  </si>
  <si>
    <t>GS Emmastraat</t>
  </si>
  <si>
    <t>GS Oetewalerpad</t>
  </si>
  <si>
    <t>GS Cornelis Lelylaan</t>
  </si>
  <si>
    <t>GS Olympiaplein</t>
  </si>
  <si>
    <t>GS Christoffel Plantijnpad</t>
  </si>
  <si>
    <t>GS Osdorp</t>
  </si>
  <si>
    <t>GS Leidsebosje</t>
  </si>
  <si>
    <t>GS IJtram1</t>
  </si>
  <si>
    <t>GS IJtram2</t>
  </si>
  <si>
    <t>GS Slotermeer</t>
  </si>
  <si>
    <t>Transformator*</t>
  </si>
  <si>
    <t>T</t>
  </si>
  <si>
    <t xml:space="preserve">Af te prijzen onderdeel </t>
  </si>
  <si>
    <t>Code</t>
  </si>
  <si>
    <t>Omschrijving</t>
  </si>
  <si>
    <t>Prijs per eenheid</t>
  </si>
  <si>
    <t>Hoeveelheid</t>
  </si>
  <si>
    <t>Prijs per post</t>
  </si>
  <si>
    <t>Leveren hoogspanningsverdeelinrichting (HVI) (PvE deel 1A)</t>
  </si>
  <si>
    <t>3.1.2.20.100</t>
  </si>
  <si>
    <t>Leveren tractietransformator (PvE deel 1A)</t>
  </si>
  <si>
    <t>3.1.3.20.100</t>
  </si>
  <si>
    <t>Tractietrafo Tram</t>
  </si>
  <si>
    <t>Leveren gelijkrichter (PvE deel 1A)</t>
  </si>
  <si>
    <t>3.1.4.20.100</t>
  </si>
  <si>
    <t>Gelijkrichter Tram</t>
  </si>
  <si>
    <t>Leveren gelijkstroomverdeelinrichting (GVI) (PvE deel 1A)</t>
  </si>
  <si>
    <t>3.1.6.20.100</t>
  </si>
  <si>
    <t>Snelschakelaarveld Tram</t>
  </si>
  <si>
    <t>3.1.6.30.100</t>
  </si>
  <si>
    <t>Minusveld Tram</t>
  </si>
  <si>
    <t>3.1.6.50.100</t>
  </si>
  <si>
    <t>Plusveld Tram</t>
  </si>
  <si>
    <t>Leveren sectieschakelinrichting (SSI) (PvE deel 1A)</t>
  </si>
  <si>
    <t>n.v.t.</t>
  </si>
  <si>
    <t>Leveren beveiliging (PvE deel 1A)</t>
  </si>
  <si>
    <t>in prijs snelschakelaarveld</t>
  </si>
  <si>
    <t xml:space="preserve"> </t>
  </si>
  <si>
    <t>Leveren lokale besturing inclusief beheersoftware (PvE deel 1A)</t>
  </si>
  <si>
    <t>3.1.10.10.100</t>
  </si>
  <si>
    <t>Besturing Tram</t>
  </si>
  <si>
    <t>Leveren laagspanningsvoorziening inclusief eigenbedrijfstransformator (EBT) (PvE deel 1A)</t>
  </si>
  <si>
    <t>3.1.11.10.100</t>
  </si>
  <si>
    <t>Laagspanningsvoorziening incl eigen bedrijfstrafo</t>
  </si>
  <si>
    <t>Leveren hulpspanningsvoorziening (UPS) (PvE deel 1A)</t>
  </si>
  <si>
    <t>3.1.12.30.100</t>
  </si>
  <si>
    <t>UPS</t>
  </si>
  <si>
    <t>Engineering tractievoedingsinstallatie (PvE deel 1A en deel 2)</t>
  </si>
  <si>
    <t>Engineering Lokale besturing (PvE deel 1A en deel 2)</t>
  </si>
  <si>
    <t>Coordinatie koppeling met CBI (PvE deel 1A en deel 2)</t>
  </si>
  <si>
    <t>Voorbereiden en uitvoeren FAT (PvE deel 1A en deel 2)</t>
  </si>
  <si>
    <t>Voorbereiden en uitvoeren FIT (PvE deel 1A en deel 2)</t>
  </si>
  <si>
    <t>Ondersteuning installateur bij gecombineerd uitvoeren SAT/SIT (PvE deel 1A en deel 2)</t>
  </si>
  <si>
    <t>Ondersteuning installateur bij inbedrijfstelling (PvE deel 1A en deel 2)</t>
  </si>
  <si>
    <t>Selectiviteitsstudie (PvE deel 1A)</t>
  </si>
  <si>
    <t>Ondersteuning installateur bij uitvoeren kortsluitproeven (PvE deel 1A en deel 2)</t>
  </si>
  <si>
    <t>Totaalprijs per locatie</t>
  </si>
  <si>
    <t>*Project betreft vervanging van vier tractietransformatoren in vier verschillende gelikrichterstations ivm tractieverzwaring tram</t>
  </si>
  <si>
    <t>Totaalprijs Tram:</t>
  </si>
  <si>
    <t>Onderdeel Metro</t>
  </si>
  <si>
    <t>GS Ringvaart</t>
  </si>
  <si>
    <t>2a</t>
  </si>
  <si>
    <t>GS Spaklerweg</t>
  </si>
  <si>
    <t>3a</t>
  </si>
  <si>
    <t>GS Verrijn Stuartweg</t>
  </si>
  <si>
    <t>GS Kraaiennest</t>
  </si>
  <si>
    <t>GS Venserpolder</t>
  </si>
  <si>
    <t>GS Reigersbos</t>
  </si>
  <si>
    <t>GS Nieuwmarkt</t>
  </si>
  <si>
    <t>GS Weesperplein</t>
  </si>
  <si>
    <t>GS Rozenoordbrug</t>
  </si>
  <si>
    <t>1a</t>
  </si>
  <si>
    <t>GS Schninkelbrug</t>
  </si>
  <si>
    <t>GS Heemstedestraat</t>
  </si>
  <si>
    <t>GS Postjesweg</t>
  </si>
  <si>
    <t>GS Haarlemmerweg</t>
  </si>
  <si>
    <t>SS Gaasperplas**</t>
  </si>
  <si>
    <t>Schakelstation</t>
  </si>
  <si>
    <t>SS</t>
  </si>
  <si>
    <t>SS Van der Madeweg**</t>
  </si>
  <si>
    <t>Koppeling NZL CS</t>
  </si>
  <si>
    <t>Koppeling NZL SET</t>
  </si>
  <si>
    <t>Uitbreiding gs</t>
  </si>
  <si>
    <t>SET</t>
  </si>
  <si>
    <t>Recovery unit***</t>
  </si>
  <si>
    <t>Recovery Unit</t>
  </si>
  <si>
    <t>R</t>
  </si>
  <si>
    <t>Baanscheiders****</t>
  </si>
  <si>
    <t>Baanscheiders</t>
  </si>
  <si>
    <t>B</t>
  </si>
  <si>
    <t>Transformator Energievoorziening Stations*****</t>
  </si>
  <si>
    <t>Transformator</t>
  </si>
  <si>
    <t>Baanscheider****</t>
  </si>
  <si>
    <t>3.1.2.10.100</t>
  </si>
  <si>
    <t>3.1.3.10.100</t>
  </si>
  <si>
    <t>Tractietrafo Metro</t>
  </si>
  <si>
    <t>3.1.4.10.100</t>
  </si>
  <si>
    <t>Gelijkrichter Metro</t>
  </si>
  <si>
    <t>Leveren Recovery Unit (PvE deel 1D)</t>
  </si>
  <si>
    <t>3.1.5.10.100</t>
  </si>
  <si>
    <t>Recovery Unit Metro</t>
  </si>
  <si>
    <t>3.1.6.10.100</t>
  </si>
  <si>
    <t>Snelschakelaarveld Metro</t>
  </si>
  <si>
    <t>Minusveld Metro</t>
  </si>
  <si>
    <t>Plusveld/Lastschakelaar Metro</t>
  </si>
  <si>
    <t>3.1.7.10.100</t>
  </si>
  <si>
    <t>Koppelveld</t>
  </si>
  <si>
    <t>3.1.7.30.100</t>
  </si>
  <si>
    <t>3-standenschakelaar</t>
  </si>
  <si>
    <t>in prijs snelschakelaar</t>
  </si>
  <si>
    <t>Besturing Metro</t>
  </si>
  <si>
    <t>Leveren baanscheider (PvE deel 1C)</t>
  </si>
  <si>
    <t>Leveren transformator energievoorzieing (PvE deel 1E)</t>
  </si>
  <si>
    <t>**Project betreft realiseren van twee nieuwe schakelstations t.b.v. metro</t>
  </si>
  <si>
    <t>*** Project omvat het invoegen van drie recovery units in gelijkrichterstations Metro In uw prijsopgave dient u bij de recovery units de extra kosten voor het toevoegen van recovery units aan te bieden.</t>
  </si>
  <si>
    <t>**** Gedurende de looptijd van de raamovereenkomst zullen er circa 25 baanscheiders vervangen worden. In het prijzenblad vult u de prijzen in voor 1 baanscheider. De sheet rekent uw prijzen door naar afname van 25 baanscheiders.</t>
  </si>
  <si>
    <t>***** Gedurende de looptijd van de raamovereenkomst zullen er circa 10 stationstransformatoren vervangen worden. In het prijzenblad vult u de prijzen in voor 1 transformator. De sheet rekent uw prijzen door naar afname van 10 transformatoren.</t>
  </si>
  <si>
    <t>Totaalprijs Metro:</t>
  </si>
  <si>
    <t>Totale prijs (tram &amp; metro):</t>
  </si>
  <si>
    <t>Prijspeil 1 januari 2021</t>
  </si>
  <si>
    <t>Genoemde bedrafgen zijn excl . BTW</t>
  </si>
  <si>
    <t>Onderdeel 2 Tarieven service, onderhoud, opleiding en after sales support</t>
  </si>
  <si>
    <t>Prijs/uur</t>
  </si>
  <si>
    <t>Totale kosten excl. BTW (TCO)</t>
  </si>
  <si>
    <t>Prijsitem 2.1</t>
  </si>
  <si>
    <t>excl. BTW</t>
  </si>
  <si>
    <t>Uurtarieven Service &amp; onderhoud</t>
  </si>
  <si>
    <t>Toelichting: Dit betreft tarieven voor op afroep uit te voeren service &amp; onderhoudswerkzaamheden uutarieven voor ondersteuning van GVB EV monteurs. Het gaat om integrale uurtarieven dus inclusief reisuren, reiskosten, parkeerkosten en eventuele andere kosten.</t>
  </si>
  <si>
    <t>Fictief aantal uren</t>
  </si>
  <si>
    <t xml:space="preserve">a) Monteur op WEB 3 niveau uurtarief tijdens kantooruren (07:00 tot 18:00 uur) </t>
  </si>
  <si>
    <t xml:space="preserve">a) Monteur op WEB 3 niveau uurtarief tijdens avond uren (18:00 tot 23:00 uur) </t>
  </si>
  <si>
    <t xml:space="preserve">a) Monteur op WEB 3 niveau uurtarief tijdens weekenduren (07:00 uur tot 23:00 uur) </t>
  </si>
  <si>
    <t xml:space="preserve">a) Monteur op WEB 3 niveau uurtarief tijdens nacht/weekenduren (23:00 uur tot 07:00 uur) </t>
  </si>
  <si>
    <t xml:space="preserve">b)Senior  Monteur op WEB4  niveau uurtarief tijdens kantooruren (07:00 tot 18:00 uur) </t>
  </si>
  <si>
    <t xml:space="preserve">b) Senior Monteur op WEB 4 niveau uurtarief tijdens avond uren (18:00 tot 23:00 uur) </t>
  </si>
  <si>
    <t xml:space="preserve">b) Senior Monteur op WEB 4 niveau uurtarief tijdens weekenduren (07:00 uur tot 23:00 uur) </t>
  </si>
  <si>
    <t xml:space="preserve">b) Senior Monteur op WEB 4 niveau uurtarief tijdens nacht/weekenduren (23:00 uur tot 07:00 uur) </t>
  </si>
  <si>
    <t>Subtotaal onderdeel 2.1:</t>
  </si>
  <si>
    <t>Prijsitem 2.2</t>
  </si>
  <si>
    <t>Uutarieven Ontwerp, advies, testen  en projectmanagement</t>
  </si>
  <si>
    <t>Toelichting: Dit betreft uren voor uit te voeren extra ontwerp en advieswerkzaamheden, testwerkzaamheden en projectmanagement buiten deelprojecten om. Deze tarieven zijn ook van toepassing ins geval van meer/minderwerk in deelprojecten. Het gaat om integrale uurtarieven dus inclusief reisuren, reiskosten, parkeerkosten en eventuele andere kosten.</t>
  </si>
  <si>
    <t xml:space="preserve">c) werkverantwoordelijke uurtarief tijdens kantooruren (07:00 tot 18:00 uur) </t>
  </si>
  <si>
    <t xml:space="preserve">c)Werkverantwoordelijke  uurtarief tijdens avond uren (18:00 tot 23:00 uur) </t>
  </si>
  <si>
    <t xml:space="preserve">c) Werkverantwoordelijke uurtarief  tijdens weekenduren (07:00 uur tot 23:00 uur) </t>
  </si>
  <si>
    <t xml:space="preserve">c) Werkverantwoordelijke  uurtarief tijdens nacht/weekenduren (23:00 uur tot 07:00 uur) </t>
  </si>
  <si>
    <t xml:space="preserve">d) 	Uurtarief Projectleider uurtarief tijdens kantooruren (07:00 tot 18:00 uur) </t>
  </si>
  <si>
    <t xml:space="preserve">e)	Engineer HBO/Wo niveau Uurtarief Consultantuurtarief tijdens kantooruren (07:00 tot 18:00 uur) </t>
  </si>
  <si>
    <t>Subtotaal onderdeel 2.2:</t>
  </si>
  <si>
    <t>Prijsitem 2.3</t>
  </si>
  <si>
    <t>Tarieven training en opleiding</t>
  </si>
  <si>
    <t>Toelichting: Dit betreft de integrale kosten voor training en opleding van GVB medewerkers. Opleidingen bij de start van de overeenkomst vinden plaats p locatie bij GVB. Het gaat om integrale tarieven dus inclusief verstrekking studie- en cursusmateriaal en inclusief alle kosten voor de cursuslieder zoals reisuren, reiskosten, parkeerkosten en eventuele andere kosten.</t>
  </si>
  <si>
    <t>Fictief aantal af te nemen opleidingen</t>
  </si>
  <si>
    <t xml:space="preserve">f) Tarief Opleiding  Onderhoudstechnici (MBO-niveau) conform eis L-MT-098-003 </t>
  </si>
  <si>
    <t>g) Tarief opleiding Opleiding   Bedieningsdeskundigen (MBO-niveau) conform eis L-MT-098-004</t>
  </si>
  <si>
    <t>h) Tarief Opleiding Installatieverantwoordelijke en (maintenance) engineers (HBO-niveau) conform eis L-MT-098-005</t>
  </si>
  <si>
    <t xml:space="preserve">i) Tarief aanvullende opleiding Recoveryunit conform eis L-MT-098-007 </t>
  </si>
  <si>
    <t xml:space="preserve">i) Tarief aanvullende opleiding Schakelstation conform eis L-MT-098-007 </t>
  </si>
  <si>
    <t>Subtotaalonderdeel 2.3:</t>
  </si>
  <si>
    <t>Totaalprijs Onderdeel 2 Service, onderhoud, opleiding en training:</t>
  </si>
  <si>
    <t>Onderdeel 3 Overzicht TCO kosten</t>
  </si>
  <si>
    <t>Uitgangspunten raming TCO kosten:</t>
  </si>
  <si>
    <t>Opdrachtgever voert alle onderhoud in eigen beheer met eigen medewerkers uit. Opdrachtnemer levert alleen op verzoek ondersteuning.</t>
  </si>
  <si>
    <t>In de TCO kostenraming moeten alle kosten inzichtelijk gemaakt worden. Ook de inzet van eigen uren van opdrachtgever.</t>
  </si>
  <si>
    <t>Eigen uren van opdrachtgever worden tegen een tarief van 80 euro per uur verwerkt in de TCO</t>
  </si>
  <si>
    <t>Bij storingsonderhoud dient opdrachtnemer op basis van kengetallen de te verwachten kosten voor storingsonderhoud in te voegen.</t>
  </si>
  <si>
    <t>Bij preventief onderhoud geeft opdrachtnemer de te verwachten kosten die van toepassing zijn als het onderhoud conform de onderhoudsinstructie wordt uitgevoerd.</t>
  </si>
  <si>
    <t xml:space="preserve">Een aantal onderdelen gaan niet 30 jaar of langer mee. Deze zijn opgenomen in de lijst voor planmatige vervanging. </t>
  </si>
  <si>
    <t>Opdrachtnemer dient aan te geven in welk jaar deze onderdelen vervangen moeten worden door in het betreffende jaar de voor dit onderdeel toepasselijke kosten in te voegen.</t>
  </si>
  <si>
    <t xml:space="preserve">Opdrachtnemer is wel steeds verantwoordelijk voor ontwerp, de FAT en voor het begeleiden van Installateur bij SAT en inbedrijfstelling van de onderdelen. </t>
  </si>
  <si>
    <t>Opdrachtnemer neemt alleen die arbeidskosten mee die hij zal maken i.h.k.v. vervanging van onderdelen. Doorgaans zal een Installateur de onderdelen monteren.</t>
  </si>
  <si>
    <t>Alle op te geven prijzen zijn exclusief BTW en op basis van prijspeil 2021. Inschrijver vult uitsluitend de geel gemarkeerde velden.</t>
  </si>
  <si>
    <t>TCO kosten Tram</t>
  </si>
  <si>
    <t>Overzicht TCO kosten gelijkrichterstation tram o.b.v.Gelijkrichterstation Lijnbaansgracht</t>
  </si>
  <si>
    <t xml:space="preserve">Station Lijnbaansgracht is variant 2 en bestaat uit 2 tractiegroepen, vermogen per tractiegroep is 2,0 MVA, 5 snelschakelvelden, </t>
  </si>
  <si>
    <t>Soort onderhoud</t>
  </si>
  <si>
    <t>Omschrijving onderhoud</t>
  </si>
  <si>
    <t>Storingsonderhoud</t>
  </si>
  <si>
    <t>herstellen van storingen</t>
  </si>
  <si>
    <t>Preventief onderhoud</t>
  </si>
  <si>
    <t>Reinigen installatie</t>
  </si>
  <si>
    <t>Preventief vervangen onderdelen</t>
  </si>
  <si>
    <t>Onderhouden software lokale besturing</t>
  </si>
  <si>
    <t xml:space="preserve">Planmatige vervanging </t>
  </si>
  <si>
    <t>Vervangen beveilingsrelais</t>
  </si>
  <si>
    <t>UPS gelijkrichter hulpspanning</t>
  </si>
  <si>
    <t>Vervangen accu's</t>
  </si>
  <si>
    <t>Vervangen lokale besturing/HMI</t>
  </si>
  <si>
    <t>Totale onderhoudskosten per jaar</t>
  </si>
  <si>
    <t>Totale onderhoudskosten over 30 jaar</t>
  </si>
  <si>
    <t>TCO kosten Metro</t>
  </si>
  <si>
    <t>Overzicht TCO kosten gelijkrichterstation metro o.b.v.Gelijkrichterstation Verrijn Stuartweg</t>
  </si>
  <si>
    <t xml:space="preserve">Station Verrijn Stuartweg is variant 3 en bestaat uit 3 tractiegroepen, vermogen per tractiegroep is 2,5 MVA, 5 snelschakelvelden en 7 afgaande secties </t>
  </si>
  <si>
    <t>Vervangen baancontroller</t>
  </si>
  <si>
    <t>TCO totaal (tram &amp; metro):</t>
  </si>
  <si>
    <r>
      <t xml:space="preserve">Aantal tractiegroepen
</t>
    </r>
    <r>
      <rPr>
        <b/>
        <sz val="8"/>
        <color theme="1"/>
        <rFont val="Arial"/>
        <family val="2"/>
      </rPr>
      <t>(combinatie van 1 transformator en 1 gelijkrichter)</t>
    </r>
  </si>
  <si>
    <t>Toelichting hoeveelheden</t>
  </si>
  <si>
    <t>Toelichting</t>
  </si>
  <si>
    <t>3.1.2.20.101</t>
  </si>
  <si>
    <t>3.1.2.20.102</t>
  </si>
  <si>
    <t>3.1.2.20.103</t>
  </si>
  <si>
    <t>Inkomend veld</t>
  </si>
  <si>
    <t>Afgaand veld</t>
  </si>
  <si>
    <t>Ringveld</t>
  </si>
  <si>
    <t>3.1.6</t>
  </si>
  <si>
    <t>Variabel deel van de HVI, afhankelijk van het gespecificeerde aantal inkomende velden.</t>
  </si>
  <si>
    <t>Variabel deel van de HVI, afhankelijk van het gespecificeerde aantal afgaande velden.</t>
  </si>
  <si>
    <t>Variabel deel van de HVI, afhankelijk van het gespecificeerde aantal ringvelden (ook als dit aantal 0 is een prijs invullen).</t>
  </si>
  <si>
    <t>Vast deel van de GVI zonder velden.</t>
  </si>
  <si>
    <t>Variabel deel van de GVI, afhankelijk van het gespecificeerde aantal minusvelden.</t>
  </si>
  <si>
    <t>Variabel deel van de GVI, afhankelijk van het gespecificeerde aantal plusvelden.</t>
  </si>
  <si>
    <t>Variabel deel van de GVI, afhankelijk van het gespecificeerde aantal snelschakelaarvelden.</t>
  </si>
  <si>
    <t>Leveren hoogspanningsverdeelinrichting (HVI) (PvE deel 1A) 10 kV</t>
  </si>
  <si>
    <t>Leveren tractietransformator (PvE deel 1A) 10 kV</t>
  </si>
  <si>
    <t>Leveren hoogspanningsverdeelinrichting (HVI) (PvE deel 1A) 20 kV</t>
  </si>
  <si>
    <t>Leveren tractietransformator (PvE deel 1A) 20 kV</t>
  </si>
  <si>
    <t>Prijsopgave Tram op basis van 10 kV</t>
  </si>
  <si>
    <t>Prijsopgave Tram op basis van 20 kV (geen onderdeel van de totaalprijs)</t>
  </si>
  <si>
    <t>Vast deel van de HVI zonder velden.</t>
  </si>
  <si>
    <t>Overige vaste kosten voor materialen en componenten</t>
  </si>
  <si>
    <t>Overige materialen</t>
  </si>
  <si>
    <t>Indien hier een bedrag wordt ingevuld een specificatie indienen van de materialen en onderdelen met eenheidsprijzen.</t>
  </si>
  <si>
    <t>3.1.2.10.101</t>
  </si>
  <si>
    <t>3.1.2.10.102</t>
  </si>
  <si>
    <t>3.1.2.10.103</t>
  </si>
  <si>
    <t>HVI Metro vaste deel</t>
  </si>
  <si>
    <t>GVI Metro vaste deel</t>
  </si>
  <si>
    <t>HVI Tram vaste deel</t>
  </si>
  <si>
    <t>GVI Tram vaste deel</t>
  </si>
  <si>
    <t>Prijsopgave Metro op basis van 20 kV (geen onderdeel van de totaalprijs)</t>
  </si>
  <si>
    <t>SSI Metro vaste deel</t>
  </si>
  <si>
    <t>3.1.7</t>
  </si>
  <si>
    <t>Vast deel van de SSI zonder velden.</t>
  </si>
  <si>
    <t>Variabel deel van de SSI, afhankelijk van het gespecificeerde aantal koppelvelden.</t>
  </si>
  <si>
    <t>Variabel deel van de SSI, afhankelijk van het gespecificeerde aantal 3-standenschakelaars.</t>
  </si>
  <si>
    <t>De gespecificeerde hoeveelheid Recovery Units.</t>
  </si>
  <si>
    <t>De gespecificeerde hoeveelheid tractietransformatoren.</t>
  </si>
  <si>
    <t>De gespecificeerde hoeveelheid gelijkrichters.</t>
  </si>
  <si>
    <t>Projectmanagement voor nummer 10 t/m 19</t>
  </si>
  <si>
    <t>Projectmanagement voor nummer 12 t/m 22</t>
  </si>
  <si>
    <t>Prijsopgave Metro op basis van 10 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</si>
</sst>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€&quot;\ * #,##0_ ;_ &quot;€&quot;\ * \-#,##0_ ;_ &quot;€&quot;\ * &quot;-&quot;_ ;_ @_ "/>
    <numFmt numFmtId="164" formatCode="&quot;€&quot;\ #,##0.00"/>
    <numFmt numFmtId="165" formatCode="0.0"/>
    <numFmt numFmtId="166" formatCode="&quot;€&quot;\ #,##0"/>
  </numFmts>
  <fonts count="25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Corbel"/>
      <family val="2"/>
    </font>
    <font>
      <b/>
      <sz val="16"/>
      <color theme="1"/>
      <name val="Arial"/>
      <family val="2"/>
    </font>
    <font>
      <sz val="10"/>
      <color theme="1"/>
      <name val="Corbel"/>
      <family val="2"/>
    </font>
    <font>
      <i/>
      <sz val="8"/>
      <color theme="1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1"/>
      <color rgb="FF202124"/>
      <name val="Inherit"/>
    </font>
    <font>
      <b/>
      <sz val="14"/>
      <name val="Arial"/>
      <family val="2"/>
    </font>
    <font>
      <b/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/>
      <right style="thin">
        <color auto="1"/>
      </right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theme="4" tint="0.39997558519241921"/>
      </bottom>
      <diagonal/>
    </border>
    <border>
      <left/>
      <right style="thin">
        <color auto="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4506668294322"/>
      </top>
      <bottom style="thin">
        <color theme="4" tint="0.39997558519241921"/>
      </bottom>
      <diagonal/>
    </border>
    <border>
      <left/>
      <right/>
      <top style="thin">
        <color theme="4" tint="0.39994506668294322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0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/>
    <xf numFmtId="0" fontId="0" fillId="0" borderId="0" xfId="0" applyBorder="1"/>
    <xf numFmtId="0" fontId="2" fillId="0" borderId="7" xfId="0" applyFont="1" applyBorder="1"/>
    <xf numFmtId="0" fontId="0" fillId="3" borderId="10" xfId="0" applyFill="1" applyBorder="1"/>
    <xf numFmtId="0" fontId="0" fillId="3" borderId="0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9" xfId="0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0" xfId="0" applyFill="1" applyBorder="1"/>
    <xf numFmtId="164" fontId="0" fillId="0" borderId="4" xfId="0" applyNumberFormat="1" applyBorder="1"/>
    <xf numFmtId="164" fontId="2" fillId="0" borderId="8" xfId="0" applyNumberFormat="1" applyFont="1" applyBorder="1"/>
    <xf numFmtId="164" fontId="0" fillId="2" borderId="10" xfId="0" applyNumberFormat="1" applyFill="1" applyBorder="1"/>
    <xf numFmtId="0" fontId="6" fillId="0" borderId="0" xfId="0" applyFont="1"/>
    <xf numFmtId="0" fontId="5" fillId="0" borderId="6" xfId="0" applyFont="1" applyBorder="1"/>
    <xf numFmtId="0" fontId="5" fillId="0" borderId="7" xfId="0" applyFont="1" applyBorder="1"/>
    <xf numFmtId="0" fontId="6" fillId="0" borderId="7" xfId="0" applyFont="1" applyBorder="1" applyAlignment="1">
      <alignment horizontal="right"/>
    </xf>
    <xf numFmtId="164" fontId="6" fillId="0" borderId="1" xfId="0" applyNumberFormat="1" applyFont="1" applyBorder="1"/>
    <xf numFmtId="164" fontId="0" fillId="3" borderId="9" xfId="0" applyNumberFormat="1" applyFill="1" applyBorder="1"/>
    <xf numFmtId="0" fontId="0" fillId="4" borderId="10" xfId="0" applyFill="1" applyBorder="1"/>
    <xf numFmtId="164" fontId="0" fillId="4" borderId="10" xfId="0" applyNumberFormat="1" applyFill="1" applyBorder="1"/>
    <xf numFmtId="164" fontId="2" fillId="0" borderId="3" xfId="0" applyNumberFormat="1" applyFont="1" applyBorder="1"/>
    <xf numFmtId="0" fontId="7" fillId="0" borderId="9" xfId="0" applyFont="1" applyBorder="1" applyAlignment="1">
      <alignment vertical="center"/>
    </xf>
    <xf numFmtId="0" fontId="2" fillId="3" borderId="9" xfId="0" applyFont="1" applyFill="1" applyBorder="1"/>
    <xf numFmtId="164" fontId="0" fillId="3" borderId="10" xfId="0" applyNumberFormat="1" applyFill="1" applyBorder="1"/>
    <xf numFmtId="0" fontId="2" fillId="3" borderId="2" xfId="0" applyFont="1" applyFill="1" applyBorder="1"/>
    <xf numFmtId="164" fontId="2" fillId="3" borderId="3" xfId="0" applyNumberFormat="1" applyFont="1" applyFill="1" applyBorder="1"/>
    <xf numFmtId="0" fontId="2" fillId="3" borderId="3" xfId="0" applyFont="1" applyFill="1" applyBorder="1" applyAlignment="1">
      <alignment wrapText="1"/>
    </xf>
    <xf numFmtId="0" fontId="2" fillId="3" borderId="10" xfId="0" applyFont="1" applyFill="1" applyBorder="1"/>
    <xf numFmtId="0" fontId="0" fillId="3" borderId="0" xfId="0" applyFill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8" fillId="0" borderId="0" xfId="0" applyFont="1"/>
    <xf numFmtId="0" fontId="9" fillId="0" borderId="10" xfId="0" applyFont="1" applyBorder="1" applyAlignment="1">
      <alignment wrapText="1"/>
    </xf>
    <xf numFmtId="0" fontId="9" fillId="0" borderId="10" xfId="0" applyFont="1" applyBorder="1"/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/>
    </xf>
    <xf numFmtId="0" fontId="6" fillId="0" borderId="16" xfId="0" applyFont="1" applyBorder="1" applyAlignment="1">
      <alignment horizontal="right" vertical="center"/>
    </xf>
    <xf numFmtId="164" fontId="6" fillId="0" borderId="4" xfId="0" applyNumberFormat="1" applyFont="1" applyBorder="1"/>
    <xf numFmtId="164" fontId="6" fillId="0" borderId="5" xfId="0" applyNumberFormat="1" applyFont="1" applyBorder="1"/>
    <xf numFmtId="164" fontId="11" fillId="5" borderId="5" xfId="0" applyNumberFormat="1" applyFont="1" applyFill="1" applyBorder="1"/>
    <xf numFmtId="164" fontId="0" fillId="2" borderId="0" xfId="0" applyNumberFormat="1" applyFill="1" applyBorder="1"/>
    <xf numFmtId="164" fontId="0" fillId="2" borderId="4" xfId="0" applyNumberFormat="1" applyFill="1" applyBorder="1"/>
    <xf numFmtId="164" fontId="0" fillId="2" borderId="11" xfId="0" applyNumberFormat="1" applyFill="1" applyBorder="1"/>
    <xf numFmtId="0" fontId="0" fillId="0" borderId="7" xfId="0" applyBorder="1"/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2" fillId="0" borderId="6" xfId="0" applyFont="1" applyBorder="1"/>
    <xf numFmtId="0" fontId="0" fillId="0" borderId="6" xfId="0" applyBorder="1"/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 applyAlignment="1">
      <alignment wrapText="1"/>
    </xf>
    <xf numFmtId="0" fontId="2" fillId="0" borderId="1" xfId="0" applyFont="1" applyBorder="1"/>
    <xf numFmtId="0" fontId="16" fillId="0" borderId="1" xfId="0" applyFont="1" applyBorder="1"/>
    <xf numFmtId="164" fontId="0" fillId="0" borderId="1" xfId="0" applyNumberFormat="1" applyBorder="1"/>
    <xf numFmtId="0" fontId="0" fillId="0" borderId="0" xfId="0" applyFont="1"/>
    <xf numFmtId="0" fontId="17" fillId="0" borderId="0" xfId="0" applyFont="1"/>
    <xf numFmtId="164" fontId="0" fillId="2" borderId="9" xfId="0" applyNumberFormat="1" applyFill="1" applyBorder="1"/>
    <xf numFmtId="0" fontId="6" fillId="0" borderId="6" xfId="0" applyFont="1" applyBorder="1" applyAlignment="1">
      <alignment vertical="center"/>
    </xf>
    <xf numFmtId="0" fontId="6" fillId="0" borderId="8" xfId="0" applyFont="1" applyBorder="1"/>
    <xf numFmtId="0" fontId="1" fillId="0" borderId="0" xfId="1"/>
    <xf numFmtId="0" fontId="6" fillId="0" borderId="0" xfId="1" applyFont="1"/>
    <xf numFmtId="0" fontId="2" fillId="0" borderId="23" xfId="1" applyFont="1" applyBorder="1"/>
    <xf numFmtId="0" fontId="2" fillId="0" borderId="23" xfId="1" applyFont="1" applyBorder="1" applyAlignment="1">
      <alignment wrapText="1"/>
    </xf>
    <xf numFmtId="0" fontId="1" fillId="6" borderId="24" xfId="1" applyFill="1" applyBorder="1"/>
    <xf numFmtId="0" fontId="1" fillId="6" borderId="21" xfId="1" applyFill="1" applyBorder="1"/>
    <xf numFmtId="0" fontId="14" fillId="6" borderId="17" xfId="1" applyFont="1" applyFill="1" applyBorder="1"/>
    <xf numFmtId="0" fontId="14" fillId="6" borderId="21" xfId="1" applyFont="1" applyFill="1" applyBorder="1"/>
    <xf numFmtId="0" fontId="1" fillId="6" borderId="21" xfId="1" applyFill="1" applyBorder="1" applyAlignment="1">
      <alignment horizontal="right"/>
    </xf>
    <xf numFmtId="0" fontId="1" fillId="0" borderId="18" xfId="1" applyBorder="1"/>
    <xf numFmtId="0" fontId="1" fillId="0" borderId="17" xfId="1" applyBorder="1"/>
    <xf numFmtId="0" fontId="14" fillId="0" borderId="17" xfId="1" applyFont="1" applyBorder="1"/>
    <xf numFmtId="49" fontId="1" fillId="0" borderId="17" xfId="1" applyNumberFormat="1" applyBorder="1" applyAlignment="1">
      <alignment horizontal="right"/>
    </xf>
    <xf numFmtId="0" fontId="1" fillId="6" borderId="18" xfId="1" applyFill="1" applyBorder="1"/>
    <xf numFmtId="0" fontId="1" fillId="6" borderId="17" xfId="1" applyFill="1" applyBorder="1"/>
    <xf numFmtId="49" fontId="1" fillId="6" borderId="17" xfId="1" applyNumberFormat="1" applyFill="1" applyBorder="1" applyAlignment="1">
      <alignment horizontal="right"/>
    </xf>
    <xf numFmtId="0" fontId="13" fillId="0" borderId="17" xfId="1" applyFont="1" applyBorder="1"/>
    <xf numFmtId="49" fontId="14" fillId="0" borderId="17" xfId="1" applyNumberFormat="1" applyFont="1" applyBorder="1" applyAlignment="1">
      <alignment horizontal="right"/>
    </xf>
    <xf numFmtId="0" fontId="13" fillId="6" borderId="17" xfId="1" applyFont="1" applyFill="1" applyBorder="1"/>
    <xf numFmtId="49" fontId="14" fillId="6" borderId="17" xfId="1" applyNumberFormat="1" applyFont="1" applyFill="1" applyBorder="1" applyAlignment="1">
      <alignment horizontal="right"/>
    </xf>
    <xf numFmtId="0" fontId="13" fillId="6" borderId="17" xfId="1" applyFont="1" applyFill="1" applyBorder="1" applyAlignment="1">
      <alignment horizontal="right"/>
    </xf>
    <xf numFmtId="0" fontId="12" fillId="0" borderId="0" xfId="1" applyFont="1"/>
    <xf numFmtId="165" fontId="12" fillId="0" borderId="0" xfId="1" applyNumberFormat="1" applyFont="1"/>
    <xf numFmtId="0" fontId="1" fillId="0" borderId="0" xfId="1" applyAlignment="1">
      <alignment horizontal="right"/>
    </xf>
    <xf numFmtId="0" fontId="12" fillId="0" borderId="0" xfId="1" applyFont="1" applyAlignment="1">
      <alignment horizontal="right"/>
    </xf>
    <xf numFmtId="0" fontId="2" fillId="0" borderId="6" xfId="1" applyFont="1" applyBorder="1" applyAlignment="1">
      <alignment wrapText="1"/>
    </xf>
    <xf numFmtId="0" fontId="1" fillId="0" borderId="9" xfId="1" applyBorder="1"/>
    <xf numFmtId="0" fontId="1" fillId="0" borderId="9" xfId="1" applyBorder="1" applyAlignment="1">
      <alignment textRotation="180" wrapText="1"/>
    </xf>
    <xf numFmtId="0" fontId="1" fillId="0" borderId="10" xfId="1" applyBorder="1"/>
    <xf numFmtId="0" fontId="1" fillId="0" borderId="10" xfId="1" applyBorder="1" applyAlignment="1">
      <alignment textRotation="180" wrapText="1"/>
    </xf>
    <xf numFmtId="0" fontId="1" fillId="6" borderId="27" xfId="1" applyFill="1" applyBorder="1" applyAlignment="1">
      <alignment horizontal="center" wrapText="1"/>
    </xf>
    <xf numFmtId="0" fontId="1" fillId="6" borderId="28" xfId="1" applyFill="1" applyBorder="1" applyAlignment="1">
      <alignment horizontal="center" wrapText="1"/>
    </xf>
    <xf numFmtId="0" fontId="1" fillId="0" borderId="27" xfId="1" applyBorder="1" applyAlignment="1">
      <alignment horizontal="center" wrapText="1"/>
    </xf>
    <xf numFmtId="0" fontId="1" fillId="0" borderId="28" xfId="1" applyBorder="1" applyAlignment="1">
      <alignment horizontal="center" wrapText="1"/>
    </xf>
    <xf numFmtId="0" fontId="1" fillId="0" borderId="20" xfId="1" applyBorder="1" applyAlignment="1">
      <alignment textRotation="180" wrapText="1"/>
    </xf>
    <xf numFmtId="0" fontId="1" fillId="7" borderId="20" xfId="1" applyFill="1" applyBorder="1" applyAlignment="1">
      <alignment horizontal="center" textRotation="180" wrapText="1"/>
    </xf>
    <xf numFmtId="0" fontId="1" fillId="0" borderId="20" xfId="1" applyBorder="1" applyAlignment="1">
      <alignment horizontal="center" textRotation="180" wrapText="1"/>
    </xf>
    <xf numFmtId="164" fontId="1" fillId="2" borderId="10" xfId="1" applyNumberFormat="1" applyFill="1" applyBorder="1"/>
    <xf numFmtId="1" fontId="1" fillId="0" borderId="10" xfId="1" applyNumberFormat="1" applyBorder="1"/>
    <xf numFmtId="164" fontId="1" fillId="0" borderId="10" xfId="1" applyNumberFormat="1" applyBorder="1"/>
    <xf numFmtId="0" fontId="1" fillId="0" borderId="11" xfId="1" applyBorder="1"/>
    <xf numFmtId="1" fontId="1" fillId="0" borderId="11" xfId="1" applyNumberFormat="1" applyBorder="1"/>
    <xf numFmtId="164" fontId="1" fillId="0" borderId="11" xfId="1" applyNumberFormat="1" applyBorder="1"/>
    <xf numFmtId="1" fontId="2" fillId="0" borderId="6" xfId="1" applyNumberFormat="1" applyFont="1" applyBorder="1"/>
    <xf numFmtId="164" fontId="2" fillId="0" borderId="1" xfId="1" applyNumberFormat="1" applyFont="1" applyBorder="1"/>
    <xf numFmtId="0" fontId="2" fillId="0" borderId="0" xfId="1" applyFont="1"/>
    <xf numFmtId="1" fontId="2" fillId="0" borderId="0" xfId="1" applyNumberFormat="1" applyFont="1"/>
    <xf numFmtId="164" fontId="2" fillId="0" borderId="0" xfId="1" applyNumberFormat="1" applyFont="1"/>
    <xf numFmtId="0" fontId="6" fillId="0" borderId="0" xfId="1" applyFont="1" applyAlignment="1">
      <alignment horizontal="right"/>
    </xf>
    <xf numFmtId="164" fontId="6" fillId="0" borderId="0" xfId="1" applyNumberFormat="1" applyFont="1"/>
    <xf numFmtId="0" fontId="1" fillId="6" borderId="29" xfId="1" applyFill="1" applyBorder="1"/>
    <xf numFmtId="0" fontId="1" fillId="6" borderId="30" xfId="1" applyFill="1" applyBorder="1"/>
    <xf numFmtId="0" fontId="1" fillId="6" borderId="30" xfId="1" applyFill="1" applyBorder="1" applyAlignment="1">
      <alignment horizontal="right"/>
    </xf>
    <xf numFmtId="0" fontId="1" fillId="0" borderId="17" xfId="1" applyBorder="1" applyAlignment="1">
      <alignment horizontal="right"/>
    </xf>
    <xf numFmtId="49" fontId="1" fillId="0" borderId="19" xfId="1" applyNumberFormat="1" applyBorder="1" applyAlignment="1">
      <alignment horizontal="right"/>
    </xf>
    <xf numFmtId="0" fontId="1" fillId="6" borderId="17" xfId="1" applyFill="1" applyBorder="1" applyAlignment="1">
      <alignment horizontal="right"/>
    </xf>
    <xf numFmtId="49" fontId="1" fillId="6" borderId="19" xfId="1" applyNumberFormat="1" applyFill="1" applyBorder="1" applyAlignment="1">
      <alignment horizontal="right"/>
    </xf>
    <xf numFmtId="0" fontId="1" fillId="6" borderId="22" xfId="1" applyFill="1" applyBorder="1"/>
    <xf numFmtId="0" fontId="1" fillId="0" borderId="22" xfId="1" applyBorder="1"/>
    <xf numFmtId="0" fontId="1" fillId="0" borderId="31" xfId="1" applyBorder="1"/>
    <xf numFmtId="0" fontId="1" fillId="0" borderId="32" xfId="1" applyBorder="1"/>
    <xf numFmtId="0" fontId="1" fillId="0" borderId="32" xfId="1" applyBorder="1" applyAlignment="1">
      <alignment horizontal="right"/>
    </xf>
    <xf numFmtId="49" fontId="1" fillId="0" borderId="32" xfId="1" applyNumberFormat="1" applyBorder="1" applyAlignment="1">
      <alignment horizontal="right"/>
    </xf>
    <xf numFmtId="49" fontId="1" fillId="0" borderId="0" xfId="1" applyNumberFormat="1"/>
    <xf numFmtId="0" fontId="2" fillId="0" borderId="6" xfId="1" applyFont="1" applyBorder="1"/>
    <xf numFmtId="0" fontId="20" fillId="0" borderId="0" xfId="0" applyFont="1"/>
    <xf numFmtId="2" fontId="20" fillId="0" borderId="0" xfId="0" applyNumberFormat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1" fontId="20" fillId="0" borderId="0" xfId="0" applyNumberFormat="1" applyFont="1" applyAlignment="1">
      <alignment horizontal="right"/>
    </xf>
    <xf numFmtId="1" fontId="20" fillId="0" borderId="0" xfId="0" applyNumberFormat="1" applyFont="1"/>
    <xf numFmtId="1" fontId="21" fillId="0" borderId="0" xfId="0" applyNumberFormat="1" applyFont="1"/>
    <xf numFmtId="1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right"/>
    </xf>
    <xf numFmtId="42" fontId="20" fillId="8" borderId="1" xfId="0" applyNumberFormat="1" applyFont="1" applyFill="1" applyBorder="1"/>
    <xf numFmtId="1" fontId="20" fillId="8" borderId="1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166" fontId="20" fillId="0" borderId="0" xfId="0" applyNumberFormat="1" applyFont="1" applyFill="1" applyBorder="1"/>
    <xf numFmtId="2" fontId="20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/>
    <xf numFmtId="1" fontId="21" fillId="0" borderId="0" xfId="0" applyNumberFormat="1" applyFont="1" applyFill="1" applyBorder="1"/>
    <xf numFmtId="1" fontId="21" fillId="0" borderId="0" xfId="0" applyNumberFormat="1" applyFont="1" applyFill="1" applyBorder="1" applyAlignment="1">
      <alignment horizontal="center"/>
    </xf>
    <xf numFmtId="42" fontId="20" fillId="0" borderId="0" xfId="0" applyNumberFormat="1" applyFont="1" applyFill="1" applyBorder="1"/>
    <xf numFmtId="1" fontId="20" fillId="0" borderId="0" xfId="0" applyNumberFormat="1" applyFont="1" applyFill="1" applyBorder="1" applyAlignment="1">
      <alignment horizontal="center"/>
    </xf>
    <xf numFmtId="166" fontId="0" fillId="0" borderId="0" xfId="0" applyNumberFormat="1"/>
    <xf numFmtId="1" fontId="16" fillId="0" borderId="0" xfId="0" applyNumberFormat="1" applyFont="1" applyAlignment="1">
      <alignment horizontal="left"/>
    </xf>
    <xf numFmtId="0" fontId="22" fillId="0" borderId="0" xfId="0" applyFont="1" applyAlignment="1">
      <alignment horizontal="left" vertical="center"/>
    </xf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0" borderId="0" xfId="0" applyBorder="1" applyAlignment="1">
      <alignment vertical="top"/>
    </xf>
    <xf numFmtId="0" fontId="2" fillId="0" borderId="1" xfId="1" applyFont="1" applyBorder="1" applyAlignment="1">
      <alignment wrapText="1"/>
    </xf>
    <xf numFmtId="164" fontId="1" fillId="2" borderId="11" xfId="1" applyNumberFormat="1" applyFill="1" applyBorder="1"/>
    <xf numFmtId="0" fontId="1" fillId="0" borderId="0" xfId="1" applyBorder="1"/>
    <xf numFmtId="0" fontId="23" fillId="0" borderId="0" xfId="1" applyFont="1" applyAlignment="1">
      <alignment horizontal="right"/>
    </xf>
    <xf numFmtId="164" fontId="24" fillId="0" borderId="0" xfId="1" applyNumberFormat="1" applyFont="1"/>
    <xf numFmtId="0" fontId="2" fillId="2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0" fillId="0" borderId="1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41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5" xfId="0" applyBorder="1"/>
    <xf numFmtId="0" fontId="0" fillId="0" borderId="0" xfId="0" applyBorder="1"/>
    <xf numFmtId="0" fontId="0" fillId="0" borderId="4" xfId="0" applyBorder="1"/>
    <xf numFmtId="0" fontId="0" fillId="0" borderId="40" xfId="0" applyBorder="1"/>
    <xf numFmtId="0" fontId="0" fillId="0" borderId="2" xfId="0" applyBorder="1"/>
    <xf numFmtId="0" fontId="0" fillId="0" borderId="3" xfId="0" applyBorder="1"/>
    <xf numFmtId="0" fontId="1" fillId="0" borderId="25" xfId="1" applyBorder="1" applyAlignment="1">
      <alignment horizontal="center" wrapText="1"/>
    </xf>
    <xf numFmtId="0" fontId="1" fillId="0" borderId="26" xfId="1" applyBorder="1" applyAlignment="1">
      <alignment horizontal="center" wrapText="1"/>
    </xf>
    <xf numFmtId="0" fontId="1" fillId="6" borderId="25" xfId="1" applyFill="1" applyBorder="1" applyAlignment="1">
      <alignment horizontal="center" wrapText="1"/>
    </xf>
    <xf numFmtId="0" fontId="1" fillId="6" borderId="26" xfId="1" applyFill="1" applyBorder="1" applyAlignment="1">
      <alignment horizontal="center" wrapText="1"/>
    </xf>
    <xf numFmtId="0" fontId="2" fillId="0" borderId="6" xfId="1" applyFont="1" applyBorder="1" applyAlignment="1"/>
    <xf numFmtId="0" fontId="2" fillId="0" borderId="7" xfId="1" applyFont="1" applyBorder="1" applyAlignment="1"/>
    <xf numFmtId="0" fontId="2" fillId="0" borderId="8" xfId="1" applyFont="1" applyBorder="1" applyAlignment="1"/>
  </cellXfs>
  <cellStyles count="3">
    <cellStyle name="Standaard" xfId="0" builtinId="0"/>
    <cellStyle name="Standaard 2" xfId="2" xr:uid="{38870D66-C184-4CDA-B2F4-74B7785F8731}"/>
    <cellStyle name="Standaard 3" xfId="1" xr:uid="{E9C9F625-C2B6-4CA7-9FCB-45648BB399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Lit>
              <c:formatCode>General</c:formatCode>
              <c:ptCount val="3"/>
              <c:pt idx="0">
                <c:v>35000000</c:v>
              </c:pt>
              <c:pt idx="1">
                <c:v>24557932.841742299</c:v>
              </c:pt>
              <c:pt idx="2">
                <c:v>0</c:v>
              </c:pt>
            </c:numLit>
          </c:xVal>
          <c:yVal>
            <c:numLit>
              <c:formatCode>General</c:formatCode>
              <c:ptCount val="3"/>
              <c:pt idx="0">
                <c:v>0</c:v>
              </c:pt>
              <c:pt idx="1">
                <c:v>35</c:v>
              </c:pt>
              <c:pt idx="2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C43-46DB-8123-9CD9606C7AD6}"/>
            </c:ext>
          </c:extLst>
        </c:ser>
        <c:ser>
          <c:idx val="2"/>
          <c:order val="1"/>
          <c:tx>
            <c:v>Inschrijver 2</c:v>
          </c:tx>
          <c:marker>
            <c:symbol val="diamond"/>
            <c:size val="7"/>
          </c:marker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28.5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5C43-46DB-8123-9CD9606C7AD6}"/>
            </c:ext>
          </c:extLst>
        </c:ser>
        <c:ser>
          <c:idx val="3"/>
          <c:order val="2"/>
          <c:tx>
            <c:v>Inschrijver 3</c:v>
          </c:tx>
          <c:marker>
            <c:symbol val="triangle"/>
            <c:size val="7"/>
          </c:marker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5C43-46DB-8123-9CD9606C7AD6}"/>
            </c:ext>
          </c:extLst>
        </c:ser>
        <c:ser>
          <c:idx val="4"/>
          <c:order val="3"/>
          <c:tx>
            <c:v>Inschrijver 4</c:v>
          </c:tx>
          <c:marker>
            <c:symbol val="circle"/>
            <c:size val="7"/>
          </c:marker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5C43-46DB-8123-9CD9606C7AD6}"/>
            </c:ext>
          </c:extLst>
        </c:ser>
        <c:ser>
          <c:idx val="5"/>
          <c:order val="4"/>
          <c:tx>
            <c:v>Inschrijver 5</c:v>
          </c:tx>
          <c:marker>
            <c:symbol val="square"/>
            <c:size val="7"/>
          </c:marker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4-5C43-46DB-8123-9CD9606C7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70880"/>
        <c:axId val="141516800"/>
      </c:scatterChart>
      <c:valAx>
        <c:axId val="1557708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41516800"/>
        <c:crossesAt val="0"/>
        <c:crossBetween val="midCat"/>
      </c:valAx>
      <c:valAx>
        <c:axId val="141516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5577088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1476375</xdr:colOff>
      <xdr:row>1</xdr:row>
      <xdr:rowOff>180975</xdr:rowOff>
    </xdr:from>
    <xdr:to>
      <xdr:col>3</xdr:col>
      <xdr:colOff>742950</xdr:colOff>
      <xdr:row>6</xdr:row>
      <xdr:rowOff>47625</xdr:rowOff>
    </xdr:to>
    <xdr:pic>
      <xdr:nvPicPr>
        <xdr:cNvPr id="2" name="Afbeelding 1" descr="GVB_Lijn_Dun_Rapport">
          <a:extLst>
            <a:ext uri="{FF2B5EF4-FFF2-40B4-BE49-F238E27FC236}">
              <a16:creationId xmlns:a16="http://schemas.microsoft.com/office/drawing/2014/main" id="{221D352C-8535-41D5-B14F-23D13E41B1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342900"/>
          <a:ext cx="5743575" cy="733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654844</xdr:colOff>
      <xdr:row>31</xdr:row>
      <xdr:rowOff>59531</xdr:rowOff>
    </xdr:from>
    <xdr:to>
      <xdr:col>3</xdr:col>
      <xdr:colOff>500063</xdr:colOff>
      <xdr:row>45</xdr:row>
      <xdr:rowOff>35719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18293F96-665B-4150-9267-E9CECEB36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vb939.sharepoint.com/teams/DiversekleineprojectenMetro/I2120023%20Raamcontract%20componenten%20gelijkrichtersta/06.%20Inkoopdossier/20.%20Directieraming/Raming%20totaal%20metro/4235_19.XLSM%20-%20SSK%20Metro%20bestaand%20-%20rek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fon"/>
      <sheetName val="Scope en uitgangspunten"/>
      <sheetName val="Samenvatting LCC"/>
      <sheetName val="Samenvatting SSK"/>
      <sheetName val="Prob. resultaten"/>
      <sheetName val="Objectoverstijgende risico's"/>
      <sheetName val="RWS_Keuzeparameters"/>
      <sheetName val="RWS_Dummy"/>
      <sheetName val="Nieuw GRS Metro inkoop"/>
      <sheetName val="Nieuw GRS Metro installatie"/>
      <sheetName val="NW GRS Metro reserve"/>
      <sheetName val="Bestaand GRS Metro inkoop"/>
      <sheetName val="Bestaand GRS Metro installatie"/>
      <sheetName val="B GRS Metro reserve"/>
      <sheetName val="Nieuw GRS Tram inkoop"/>
      <sheetName val="Nieuw GRS Tram installatie"/>
      <sheetName val="Nieuw GRS Tram reserve"/>
      <sheetName val="Bestaand GRS Tram inkoop"/>
      <sheetName val="Bestaand GRS Tram installatie"/>
      <sheetName val="B GRS Tram reserve"/>
      <sheetName val="Prijzenboek"/>
      <sheetName val="Aanbiedingsstaat"/>
      <sheetName val="Versiebeheer"/>
    </sheetNames>
    <sheetDataSet>
      <sheetData sheetId="0">
        <row r="11">
          <cell r="C11" t="str">
            <v>Vervangen Gelijkrichterstations openbaar vervoer Amsterdam</v>
          </cell>
        </row>
        <row r="14">
          <cell r="C14" t="str">
            <v>Gemeente Amsterdam</v>
          </cell>
        </row>
        <row r="21">
          <cell r="C21">
            <v>44187</v>
          </cell>
        </row>
        <row r="22">
          <cell r="C22" t="str">
            <v>Pieter Zijlmans</v>
          </cell>
        </row>
        <row r="24">
          <cell r="C24" t="str">
            <v>3.0</v>
          </cell>
        </row>
        <row r="25">
          <cell r="C25" t="str">
            <v>Vrijgegeven</v>
          </cell>
        </row>
        <row r="26">
          <cell r="C26">
            <v>44197</v>
          </cell>
        </row>
        <row r="30">
          <cell r="C30">
            <v>77549250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3">
          <cell r="E13">
            <v>0.21</v>
          </cell>
        </row>
        <row r="31">
          <cell r="C31" t="str">
            <v>Versie 3.05a (18 juni 2014)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toor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toor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to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5422-A3B7-4DF6-8BA5-081146113EF8}">
  <dimension ref="A2:R57"/>
  <sheetViews>
    <sheetView topLeftCell="A22" zoomScale="80" zoomScaleNormal="80" workbookViewId="0">
      <selection activeCell="D43" sqref="D43"/>
    </sheetView>
  </sheetViews>
  <sheetFormatPr defaultRowHeight="12.75"/>
  <cols>
    <col min="1" max="1" width="51" customWidth="1"/>
    <col min="2" max="2" width="22.28515625" customWidth="1"/>
    <col min="3" max="3" width="23.85546875" customWidth="1"/>
    <col min="4" max="4" width="24.7109375" customWidth="1"/>
    <col min="13" max="13" width="9.28515625" customWidth="1"/>
    <col min="14" max="14" width="0" hidden="1" customWidth="1"/>
    <col min="15" max="15" width="15.140625" hidden="1" customWidth="1"/>
    <col min="16" max="16" width="30" hidden="1" customWidth="1"/>
    <col min="17" max="17" width="7.28515625" hidden="1" customWidth="1"/>
    <col min="18" max="23" width="0" hidden="1" customWidth="1"/>
  </cols>
  <sheetData>
    <row r="2" spans="1:1" ht="15">
      <c r="A2" s="1" t="s">
        <v>0</v>
      </c>
    </row>
    <row r="3" spans="1:1" ht="15">
      <c r="A3" s="1" t="s">
        <v>1</v>
      </c>
    </row>
    <row r="7" spans="1:1" ht="20.25">
      <c r="A7" s="37" t="s">
        <v>2</v>
      </c>
    </row>
    <row r="9" spans="1:1">
      <c r="A9" s="2" t="s">
        <v>3</v>
      </c>
    </row>
    <row r="10" spans="1:1">
      <c r="A10" s="3" t="s">
        <v>4</v>
      </c>
    </row>
    <row r="11" spans="1:1">
      <c r="A11" s="3" t="s">
        <v>5</v>
      </c>
    </row>
    <row r="12" spans="1:1">
      <c r="A12" s="3" t="s">
        <v>6</v>
      </c>
    </row>
    <row r="13" spans="1:1">
      <c r="A13" s="3" t="s">
        <v>7</v>
      </c>
    </row>
    <row r="14" spans="1:1">
      <c r="A14" s="3" t="s">
        <v>8</v>
      </c>
    </row>
    <row r="15" spans="1:1">
      <c r="A15" s="3" t="s">
        <v>9</v>
      </c>
    </row>
    <row r="16" spans="1:1">
      <c r="A16" s="3" t="s">
        <v>10</v>
      </c>
    </row>
    <row r="17" spans="1:13">
      <c r="A17" s="3" t="s">
        <v>11</v>
      </c>
    </row>
    <row r="18" spans="1:13">
      <c r="A18" s="3" t="s">
        <v>12</v>
      </c>
    </row>
    <row r="19" spans="1:13">
      <c r="A19" s="3" t="s">
        <v>13</v>
      </c>
    </row>
    <row r="20" spans="1:13">
      <c r="A20" s="3" t="s">
        <v>14</v>
      </c>
    </row>
    <row r="21" spans="1:13">
      <c r="A21" s="3" t="s">
        <v>15</v>
      </c>
    </row>
    <row r="22" spans="1:13">
      <c r="A22" s="3" t="s">
        <v>16</v>
      </c>
    </row>
    <row r="23" spans="1:13">
      <c r="A23" s="3" t="s">
        <v>17</v>
      </c>
    </row>
    <row r="25" spans="1:13" ht="15.75">
      <c r="A25" s="73" t="s">
        <v>18</v>
      </c>
      <c r="B25" s="74"/>
    </row>
    <row r="26" spans="1:13" ht="15.75">
      <c r="A26" s="48" t="s">
        <v>19</v>
      </c>
      <c r="B26" s="59">
        <f>'2. Standaard assortiment'!$C$186</f>
        <v>0</v>
      </c>
    </row>
    <row r="27" spans="1:13" ht="15.75">
      <c r="A27" s="48" t="s">
        <v>20</v>
      </c>
      <c r="B27" s="51">
        <f>'3. Service onderhoud&amp;opleiding '!$D$34</f>
        <v>0</v>
      </c>
    </row>
    <row r="28" spans="1:13" ht="15.75">
      <c r="A28" s="50" t="s">
        <v>21</v>
      </c>
      <c r="B28" s="52">
        <f>'4. TCO'!$C$53</f>
        <v>0</v>
      </c>
    </row>
    <row r="29" spans="1:13" ht="15.75">
      <c r="A29" s="49" t="s">
        <v>22</v>
      </c>
      <c r="B29" s="53">
        <f>SUM(B26:B28)</f>
        <v>0</v>
      </c>
    </row>
    <row r="31" spans="1:13" ht="15">
      <c r="A31" s="140"/>
      <c r="B31" s="152"/>
      <c r="C31" s="152"/>
      <c r="D31" s="140"/>
      <c r="E31" s="140"/>
      <c r="F31" s="140"/>
      <c r="G31" s="140"/>
      <c r="H31" s="141"/>
      <c r="I31" s="140"/>
      <c r="J31" s="142"/>
      <c r="K31" s="140"/>
      <c r="L31" s="140"/>
      <c r="M31" s="140"/>
    </row>
    <row r="32" spans="1:13" ht="8.25" customHeight="1">
      <c r="A32" s="143"/>
      <c r="B32" s="153"/>
      <c r="C32" s="152"/>
      <c r="D32" s="140"/>
      <c r="E32" s="140"/>
      <c r="F32" s="140"/>
      <c r="G32" s="140"/>
      <c r="H32" s="141"/>
      <c r="I32" s="140"/>
      <c r="J32" s="142"/>
      <c r="K32" s="140"/>
      <c r="L32" s="140"/>
      <c r="M32" s="140"/>
    </row>
    <row r="33" spans="1:18" ht="15" hidden="1">
      <c r="A33" s="143"/>
      <c r="B33" s="154"/>
      <c r="C33" s="154"/>
      <c r="D33" s="140"/>
      <c r="E33" s="140"/>
      <c r="F33" s="140"/>
      <c r="G33" s="140"/>
      <c r="H33" s="141"/>
      <c r="I33" s="140"/>
      <c r="J33" s="142"/>
      <c r="K33" s="140"/>
      <c r="L33" s="140"/>
      <c r="M33" s="140"/>
    </row>
    <row r="34" spans="1:18" ht="15" hidden="1">
      <c r="A34" s="145"/>
      <c r="B34" s="155"/>
      <c r="C34" s="156"/>
      <c r="D34" s="140"/>
      <c r="E34" s="140"/>
      <c r="F34" s="140"/>
      <c r="G34" s="140"/>
      <c r="H34" s="141"/>
      <c r="I34" s="140"/>
      <c r="J34" s="142"/>
      <c r="K34" s="140"/>
      <c r="L34" s="140"/>
      <c r="M34" s="140"/>
    </row>
    <row r="35" spans="1:18" ht="33.75" customHeight="1">
      <c r="A35" s="164"/>
      <c r="B35" s="155"/>
      <c r="C35" s="156"/>
      <c r="D35" s="140"/>
      <c r="E35" s="140"/>
      <c r="F35" s="140"/>
      <c r="G35" s="140"/>
      <c r="H35" s="141"/>
      <c r="I35" s="140"/>
      <c r="J35" s="142"/>
      <c r="K35" s="140"/>
      <c r="L35" s="140"/>
      <c r="M35" s="140"/>
    </row>
    <row r="36" spans="1:18" ht="53.25" customHeight="1">
      <c r="A36" s="145"/>
      <c r="B36" s="155"/>
      <c r="C36" s="156"/>
      <c r="D36" s="140"/>
      <c r="E36" s="140"/>
      <c r="F36" s="140"/>
      <c r="G36" s="140"/>
      <c r="H36" s="141"/>
      <c r="I36" s="140"/>
      <c r="J36" s="142"/>
      <c r="K36" s="140"/>
      <c r="L36" s="140"/>
      <c r="M36" s="140"/>
      <c r="O36" s="143"/>
      <c r="P36" s="147" t="s">
        <v>23</v>
      </c>
      <c r="Q36" s="140"/>
      <c r="R36" s="140"/>
    </row>
    <row r="37" spans="1:18" ht="15">
      <c r="A37" s="145"/>
      <c r="B37" s="155"/>
      <c r="C37" s="156"/>
      <c r="D37" s="140"/>
      <c r="E37" s="140"/>
      <c r="F37" s="140"/>
      <c r="G37" s="140"/>
      <c r="H37" s="141"/>
      <c r="I37" s="140"/>
      <c r="J37" s="142"/>
      <c r="K37" s="140"/>
      <c r="L37" s="140"/>
      <c r="M37" s="140"/>
      <c r="O37" s="143"/>
      <c r="P37" s="148" t="s">
        <v>24</v>
      </c>
      <c r="Q37" s="144" t="s">
        <v>25</v>
      </c>
      <c r="R37" s="140"/>
    </row>
    <row r="38" spans="1:18" ht="21" customHeight="1">
      <c r="A38" s="145"/>
      <c r="B38" s="155"/>
      <c r="C38" s="156"/>
      <c r="D38" s="140"/>
      <c r="E38" s="140"/>
      <c r="F38" s="140"/>
      <c r="G38" s="140"/>
      <c r="H38" s="141"/>
      <c r="I38" s="140"/>
      <c r="J38" s="142"/>
      <c r="K38" s="140"/>
      <c r="L38" s="140"/>
      <c r="M38" s="140"/>
      <c r="O38" s="149" t="s">
        <v>26</v>
      </c>
      <c r="P38" s="150">
        <v>20000000</v>
      </c>
      <c r="Q38" s="151">
        <v>0</v>
      </c>
      <c r="R38" s="140"/>
    </row>
    <row r="39" spans="1:18" ht="47.25" customHeight="1">
      <c r="A39" s="140"/>
      <c r="B39" s="157"/>
      <c r="C39" s="152"/>
      <c r="D39" s="140"/>
      <c r="E39" s="140"/>
      <c r="F39" s="140"/>
      <c r="G39" s="140"/>
      <c r="H39" s="141"/>
      <c r="I39" s="140"/>
      <c r="J39" s="142"/>
      <c r="K39" s="140"/>
      <c r="L39" s="140"/>
      <c r="M39" s="140"/>
      <c r="O39" s="149" t="s">
        <v>27</v>
      </c>
      <c r="P39" s="150">
        <v>17000000</v>
      </c>
      <c r="Q39" s="151">
        <v>20</v>
      </c>
      <c r="R39" s="140"/>
    </row>
    <row r="40" spans="1:18" ht="15">
      <c r="A40" s="140"/>
      <c r="B40" s="146"/>
      <c r="C40" s="140"/>
      <c r="D40" s="140"/>
      <c r="E40" s="140"/>
      <c r="F40" s="140"/>
      <c r="G40" s="140"/>
      <c r="H40" s="141"/>
      <c r="I40" s="140"/>
      <c r="J40" s="142"/>
      <c r="K40" s="140"/>
      <c r="L40" s="140"/>
      <c r="M40" s="140"/>
      <c r="O40" s="149" t="s">
        <v>28</v>
      </c>
      <c r="P40" s="150">
        <v>0</v>
      </c>
      <c r="Q40" s="151">
        <v>50</v>
      </c>
      <c r="R40" s="140"/>
    </row>
    <row r="41" spans="1:18" ht="15">
      <c r="A41" s="143"/>
      <c r="B41" s="158"/>
      <c r="C41" s="152"/>
      <c r="D41" s="152"/>
      <c r="E41" s="140"/>
      <c r="F41" s="140"/>
      <c r="G41" s="140"/>
      <c r="H41" s="141"/>
      <c r="I41" s="140"/>
      <c r="J41" s="142"/>
      <c r="K41" s="140"/>
      <c r="L41" s="140"/>
      <c r="M41" s="140"/>
      <c r="O41" s="143"/>
      <c r="P41" s="147"/>
      <c r="Q41" s="140"/>
      <c r="R41" s="140"/>
    </row>
    <row r="42" spans="1:18" ht="15">
      <c r="A42" s="143"/>
      <c r="B42" s="159"/>
      <c r="C42" s="154"/>
      <c r="D42" s="152"/>
      <c r="E42" s="140"/>
      <c r="F42" s="140"/>
      <c r="G42" s="140"/>
      <c r="H42" s="141"/>
      <c r="I42" s="140"/>
      <c r="J42" s="142"/>
      <c r="K42" s="140"/>
      <c r="L42" s="140"/>
      <c r="M42" s="140"/>
      <c r="P42" t="s">
        <v>29</v>
      </c>
    </row>
    <row r="43" spans="1:18" ht="15">
      <c r="A43" s="149"/>
      <c r="B43" s="160"/>
      <c r="C43" s="161"/>
      <c r="D43" s="152"/>
      <c r="E43" s="140"/>
      <c r="F43" s="140"/>
      <c r="G43" s="140"/>
      <c r="H43" s="141"/>
      <c r="I43" s="140"/>
      <c r="J43" s="142"/>
      <c r="K43" s="140"/>
      <c r="L43" s="140"/>
      <c r="M43" s="140"/>
      <c r="P43" s="162">
        <v>5000000</v>
      </c>
    </row>
    <row r="44" spans="1:18" ht="15">
      <c r="A44" s="149"/>
      <c r="B44" s="160"/>
      <c r="C44" s="161"/>
      <c r="D44" s="152"/>
      <c r="E44" s="140"/>
      <c r="F44" s="140"/>
      <c r="G44" s="140"/>
      <c r="H44" s="141"/>
      <c r="I44" s="140"/>
      <c r="J44" s="142"/>
      <c r="K44" s="140"/>
      <c r="L44" s="140"/>
      <c r="M44" s="140"/>
      <c r="P44" s="162">
        <v>10000000</v>
      </c>
    </row>
    <row r="45" spans="1:18" ht="15">
      <c r="A45" s="149"/>
      <c r="B45" s="160"/>
      <c r="C45" s="161"/>
      <c r="D45" s="152"/>
      <c r="E45" s="140"/>
      <c r="F45" s="140"/>
      <c r="G45" s="140"/>
      <c r="H45" s="141"/>
      <c r="I45" s="140"/>
      <c r="J45" s="142"/>
      <c r="K45" s="140"/>
      <c r="L45" s="140"/>
      <c r="M45" s="140"/>
      <c r="P45" s="162">
        <v>15000000</v>
      </c>
    </row>
    <row r="46" spans="1:18" ht="15">
      <c r="A46" s="143"/>
      <c r="B46" s="158"/>
      <c r="C46" s="152"/>
      <c r="D46" s="152"/>
      <c r="E46" s="140"/>
      <c r="F46" s="140"/>
      <c r="G46" s="140"/>
      <c r="H46" s="141"/>
      <c r="I46" s="140"/>
      <c r="J46" s="142"/>
      <c r="K46" s="140"/>
      <c r="L46" s="140"/>
      <c r="M46" s="140"/>
      <c r="P46" s="162">
        <v>20000000</v>
      </c>
    </row>
    <row r="47" spans="1:18" ht="15">
      <c r="A47" s="140"/>
      <c r="B47" s="157"/>
      <c r="C47" s="152"/>
      <c r="D47" s="152"/>
      <c r="E47" s="140"/>
      <c r="F47" s="140"/>
      <c r="G47" s="140"/>
      <c r="H47" s="140"/>
      <c r="I47" s="142"/>
      <c r="J47" s="142"/>
      <c r="K47" s="140"/>
      <c r="L47" s="140"/>
      <c r="M47" s="140"/>
      <c r="P47" s="162">
        <v>25000000</v>
      </c>
    </row>
    <row r="48" spans="1:18" ht="15">
      <c r="A48" s="163" t="s">
        <v>30</v>
      </c>
      <c r="B48" s="146"/>
      <c r="C48" s="140"/>
      <c r="D48" s="140"/>
      <c r="E48" s="140"/>
      <c r="F48" s="140"/>
      <c r="G48" s="140"/>
      <c r="H48" s="140"/>
      <c r="I48" s="142"/>
      <c r="J48" s="142"/>
      <c r="K48" s="140"/>
      <c r="L48" s="140"/>
      <c r="M48" s="140"/>
      <c r="P48" s="162">
        <v>30000000</v>
      </c>
    </row>
    <row r="52" spans="1:5" ht="13.5" thickBot="1"/>
    <row r="53" spans="1:5">
      <c r="A53" s="44" t="s">
        <v>31</v>
      </c>
      <c r="B53" s="173"/>
      <c r="C53" s="174"/>
      <c r="D53" s="174"/>
      <c r="E53" s="175"/>
    </row>
    <row r="54" spans="1:5">
      <c r="A54" s="45" t="s">
        <v>32</v>
      </c>
      <c r="B54" s="176"/>
      <c r="C54" s="177"/>
      <c r="D54" s="177"/>
      <c r="E54" s="178"/>
    </row>
    <row r="55" spans="1:5" ht="36.75">
      <c r="A55" s="46" t="s">
        <v>33</v>
      </c>
      <c r="B55" s="179"/>
      <c r="C55" s="180"/>
      <c r="D55" s="180"/>
      <c r="E55" s="181"/>
    </row>
    <row r="56" spans="1:5">
      <c r="A56" s="45" t="s">
        <v>34</v>
      </c>
      <c r="B56" s="176"/>
      <c r="C56" s="177"/>
      <c r="D56" s="177"/>
      <c r="E56" s="178"/>
    </row>
    <row r="57" spans="1:5" ht="13.5" thickBot="1">
      <c r="A57" s="47" t="s">
        <v>35</v>
      </c>
      <c r="B57" s="182"/>
      <c r="C57" s="183"/>
      <c r="D57" s="183"/>
      <c r="E57" s="184"/>
    </row>
  </sheetData>
  <mergeCells count="5">
    <mergeCell ref="B53:E53"/>
    <mergeCell ref="B54:E54"/>
    <mergeCell ref="B55:E55"/>
    <mergeCell ref="B56:E56"/>
    <mergeCell ref="B57:E5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7445-7B6C-497A-B754-2F3631F971E6}">
  <dimension ref="A1:AO188"/>
  <sheetViews>
    <sheetView tabSelected="1" topLeftCell="A151" zoomScale="80" zoomScaleNormal="80" workbookViewId="0">
      <pane xSplit="5" topLeftCell="F1" activePane="topRight" state="frozen"/>
      <selection pane="topRight" activeCell="E200" sqref="E200"/>
    </sheetView>
  </sheetViews>
  <sheetFormatPr defaultRowHeight="12.75"/>
  <cols>
    <col min="1" max="1" width="9.140625" style="75"/>
    <col min="2" max="2" width="74.85546875" style="75" customWidth="1"/>
    <col min="3" max="3" width="19.28515625" style="75" customWidth="1"/>
    <col min="4" max="4" width="24.42578125" style="75" customWidth="1"/>
    <col min="5" max="5" width="16.7109375" style="75" customWidth="1"/>
    <col min="6" max="6" width="13.28515625" style="75" customWidth="1"/>
    <col min="7" max="7" width="13.42578125" style="75" bestFit="1" customWidth="1"/>
    <col min="8" max="8" width="12.7109375" style="75" customWidth="1"/>
    <col min="9" max="9" width="15.28515625" style="75" customWidth="1"/>
    <col min="10" max="10" width="12.7109375" style="75" customWidth="1"/>
    <col min="11" max="11" width="14.28515625" style="75" bestFit="1" customWidth="1"/>
    <col min="12" max="12" width="16.5703125" style="75" bestFit="1" customWidth="1"/>
    <col min="13" max="20" width="12.7109375" style="75" customWidth="1"/>
    <col min="21" max="21" width="14.28515625" style="75" bestFit="1" customWidth="1"/>
    <col min="22" max="35" width="12.7109375" style="75" customWidth="1"/>
    <col min="36" max="36" width="9.140625" style="75"/>
    <col min="37" max="37" width="14.28515625" style="75" bestFit="1" customWidth="1"/>
    <col min="38" max="38" width="13" style="75" customWidth="1"/>
    <col min="39" max="39" width="12.42578125" style="75" bestFit="1" customWidth="1"/>
    <col min="40" max="40" width="11.42578125" style="75" customWidth="1"/>
    <col min="41" max="41" width="12.140625" style="75" customWidth="1"/>
    <col min="42" max="16384" width="9.140625" style="75"/>
  </cols>
  <sheetData>
    <row r="1" spans="1:9" ht="15.75">
      <c r="A1" s="76" t="s">
        <v>36</v>
      </c>
    </row>
    <row r="2" spans="1:9" ht="15.75">
      <c r="B2" s="76"/>
    </row>
    <row r="3" spans="1:9" ht="15.75">
      <c r="A3" s="76" t="s">
        <v>37</v>
      </c>
    </row>
    <row r="4" spans="1:9" ht="59.25">
      <c r="A4" s="77" t="s">
        <v>38</v>
      </c>
      <c r="B4" s="77" t="s">
        <v>39</v>
      </c>
      <c r="C4" s="78" t="s">
        <v>40</v>
      </c>
      <c r="D4" s="77" t="s">
        <v>41</v>
      </c>
      <c r="E4" s="78" t="s">
        <v>245</v>
      </c>
      <c r="F4" s="77" t="s">
        <v>42</v>
      </c>
      <c r="G4" s="78" t="s">
        <v>43</v>
      </c>
      <c r="H4" s="78" t="s">
        <v>44</v>
      </c>
      <c r="I4" s="78" t="s">
        <v>45</v>
      </c>
    </row>
    <row r="5" spans="1:9">
      <c r="A5" s="79">
        <v>1</v>
      </c>
      <c r="B5" s="80" t="s">
        <v>46</v>
      </c>
      <c r="C5" s="80" t="s">
        <v>47</v>
      </c>
      <c r="D5" s="80">
        <v>1</v>
      </c>
      <c r="E5" s="81">
        <v>1</v>
      </c>
      <c r="F5" s="80">
        <v>2</v>
      </c>
      <c r="G5" s="82">
        <v>5</v>
      </c>
      <c r="H5" s="80">
        <v>5</v>
      </c>
      <c r="I5" s="83" t="str">
        <f>F5&amp;"/"&amp;G5&amp;"/"&amp;H5</f>
        <v>2/5/5</v>
      </c>
    </row>
    <row r="6" spans="1:9">
      <c r="A6" s="84">
        <v>2</v>
      </c>
      <c r="B6" s="85" t="s">
        <v>48</v>
      </c>
      <c r="C6" s="85" t="s">
        <v>47</v>
      </c>
      <c r="D6" s="85">
        <v>1</v>
      </c>
      <c r="E6" s="86">
        <v>1</v>
      </c>
      <c r="F6" s="85">
        <v>2</v>
      </c>
      <c r="G6" s="86">
        <v>5</v>
      </c>
      <c r="H6" s="85">
        <v>5</v>
      </c>
      <c r="I6" s="87" t="str">
        <f t="shared" ref="I6:I19" si="0">F6&amp;"/"&amp;G6&amp;"/"&amp;H6</f>
        <v>2/5/5</v>
      </c>
    </row>
    <row r="7" spans="1:9">
      <c r="A7" s="88">
        <v>3</v>
      </c>
      <c r="B7" s="89" t="s">
        <v>49</v>
      </c>
      <c r="C7" s="89" t="s">
        <v>47</v>
      </c>
      <c r="D7" s="89">
        <v>1</v>
      </c>
      <c r="E7" s="81">
        <v>1</v>
      </c>
      <c r="F7" s="89">
        <v>2</v>
      </c>
      <c r="G7" s="81">
        <v>2</v>
      </c>
      <c r="H7" s="89">
        <v>2</v>
      </c>
      <c r="I7" s="90" t="str">
        <f t="shared" si="0"/>
        <v>2/2/2</v>
      </c>
    </row>
    <row r="8" spans="1:9">
      <c r="A8" s="84">
        <v>4</v>
      </c>
      <c r="B8" s="85" t="s">
        <v>50</v>
      </c>
      <c r="C8" s="85" t="s">
        <v>47</v>
      </c>
      <c r="D8" s="85">
        <v>1</v>
      </c>
      <c r="E8" s="86">
        <v>1</v>
      </c>
      <c r="F8" s="85">
        <v>2</v>
      </c>
      <c r="G8" s="86">
        <v>2</v>
      </c>
      <c r="H8" s="85">
        <v>2</v>
      </c>
      <c r="I8" s="87" t="str">
        <f t="shared" si="0"/>
        <v>2/2/2</v>
      </c>
    </row>
    <row r="9" spans="1:9">
      <c r="A9" s="88">
        <v>5</v>
      </c>
      <c r="B9" s="89" t="s">
        <v>51</v>
      </c>
      <c r="C9" s="89" t="s">
        <v>47</v>
      </c>
      <c r="D9" s="89">
        <v>1</v>
      </c>
      <c r="E9" s="81">
        <v>1</v>
      </c>
      <c r="F9" s="89">
        <v>2</v>
      </c>
      <c r="G9" s="81">
        <v>4</v>
      </c>
      <c r="H9" s="89">
        <v>4</v>
      </c>
      <c r="I9" s="90" t="str">
        <f t="shared" si="0"/>
        <v>2/4/4</v>
      </c>
    </row>
    <row r="10" spans="1:9">
      <c r="A10" s="84">
        <v>6</v>
      </c>
      <c r="B10" s="85" t="s">
        <v>52</v>
      </c>
      <c r="C10" s="85" t="s">
        <v>47</v>
      </c>
      <c r="D10" s="85">
        <v>1</v>
      </c>
      <c r="E10" s="86">
        <v>1</v>
      </c>
      <c r="F10" s="85">
        <v>2</v>
      </c>
      <c r="G10" s="86">
        <v>4</v>
      </c>
      <c r="H10" s="85">
        <v>4</v>
      </c>
      <c r="I10" s="87" t="str">
        <f t="shared" si="0"/>
        <v>2/4/4</v>
      </c>
    </row>
    <row r="11" spans="1:9">
      <c r="A11" s="88">
        <v>7</v>
      </c>
      <c r="B11" s="89" t="s">
        <v>53</v>
      </c>
      <c r="C11" s="89" t="s">
        <v>47</v>
      </c>
      <c r="D11" s="89">
        <v>1</v>
      </c>
      <c r="E11" s="81">
        <v>1</v>
      </c>
      <c r="F11" s="89">
        <v>2</v>
      </c>
      <c r="G11" s="81">
        <v>2</v>
      </c>
      <c r="H11" s="89">
        <v>2</v>
      </c>
      <c r="I11" s="90" t="str">
        <f t="shared" si="0"/>
        <v>2/2/2</v>
      </c>
    </row>
    <row r="12" spans="1:9">
      <c r="A12" s="84">
        <v>8</v>
      </c>
      <c r="B12" s="85" t="s">
        <v>54</v>
      </c>
      <c r="C12" s="85" t="s">
        <v>47</v>
      </c>
      <c r="D12" s="85">
        <v>1</v>
      </c>
      <c r="E12" s="86">
        <v>1</v>
      </c>
      <c r="F12" s="85">
        <v>2</v>
      </c>
      <c r="G12" s="86">
        <v>2</v>
      </c>
      <c r="H12" s="85">
        <v>2</v>
      </c>
      <c r="I12" s="87" t="str">
        <f t="shared" si="0"/>
        <v>2/2/2</v>
      </c>
    </row>
    <row r="13" spans="1:9">
      <c r="A13" s="88">
        <v>9</v>
      </c>
      <c r="B13" s="89" t="s">
        <v>55</v>
      </c>
      <c r="C13" s="89" t="s">
        <v>47</v>
      </c>
      <c r="D13" s="89">
        <v>1</v>
      </c>
      <c r="E13" s="81">
        <v>1</v>
      </c>
      <c r="F13" s="89">
        <v>2</v>
      </c>
      <c r="G13" s="81">
        <v>2</v>
      </c>
      <c r="H13" s="89">
        <v>2</v>
      </c>
      <c r="I13" s="90" t="str">
        <f t="shared" si="0"/>
        <v>2/2/2</v>
      </c>
    </row>
    <row r="14" spans="1:9">
      <c r="A14" s="84">
        <v>10</v>
      </c>
      <c r="B14" s="85" t="s">
        <v>56</v>
      </c>
      <c r="C14" s="85" t="s">
        <v>47</v>
      </c>
      <c r="D14" s="85">
        <v>1</v>
      </c>
      <c r="E14" s="86">
        <v>1</v>
      </c>
      <c r="F14" s="85">
        <v>2</v>
      </c>
      <c r="G14" s="86">
        <v>2</v>
      </c>
      <c r="H14" s="85">
        <v>2</v>
      </c>
      <c r="I14" s="87" t="str">
        <f t="shared" si="0"/>
        <v>2/2/2</v>
      </c>
    </row>
    <row r="15" spans="1:9">
      <c r="A15" s="88">
        <v>11</v>
      </c>
      <c r="B15" s="89" t="s">
        <v>57</v>
      </c>
      <c r="C15" s="89" t="s">
        <v>47</v>
      </c>
      <c r="D15" s="89">
        <v>1</v>
      </c>
      <c r="E15" s="81">
        <v>1</v>
      </c>
      <c r="F15" s="89">
        <v>2</v>
      </c>
      <c r="G15" s="81">
        <v>2</v>
      </c>
      <c r="H15" s="89">
        <v>2</v>
      </c>
      <c r="I15" s="90" t="str">
        <f t="shared" si="0"/>
        <v>2/2/2</v>
      </c>
    </row>
    <row r="16" spans="1:9" ht="15">
      <c r="A16" s="84">
        <v>12</v>
      </c>
      <c r="B16" s="85" t="s">
        <v>58</v>
      </c>
      <c r="C16" s="85" t="s">
        <v>47</v>
      </c>
      <c r="D16" s="85">
        <v>1</v>
      </c>
      <c r="E16" s="91">
        <v>1</v>
      </c>
      <c r="F16" s="85">
        <v>2</v>
      </c>
      <c r="G16" s="91">
        <v>2</v>
      </c>
      <c r="H16" s="85">
        <v>2</v>
      </c>
      <c r="I16" s="92" t="str">
        <f t="shared" si="0"/>
        <v>2/2/2</v>
      </c>
    </row>
    <row r="17" spans="1:35" ht="15">
      <c r="A17" s="88">
        <v>13</v>
      </c>
      <c r="B17" s="89" t="s">
        <v>59</v>
      </c>
      <c r="C17" s="89" t="s">
        <v>47</v>
      </c>
      <c r="D17" s="89">
        <v>1</v>
      </c>
      <c r="E17" s="93">
        <v>1</v>
      </c>
      <c r="F17" s="89">
        <v>2</v>
      </c>
      <c r="G17" s="93">
        <v>2</v>
      </c>
      <c r="H17" s="89">
        <v>2</v>
      </c>
      <c r="I17" s="94" t="str">
        <f t="shared" si="0"/>
        <v>2/2/2</v>
      </c>
    </row>
    <row r="18" spans="1:35" ht="15">
      <c r="A18" s="84">
        <v>14</v>
      </c>
      <c r="B18" s="85" t="s">
        <v>60</v>
      </c>
      <c r="C18" s="85" t="s">
        <v>47</v>
      </c>
      <c r="D18" s="85">
        <v>1</v>
      </c>
      <c r="E18" s="91">
        <v>1</v>
      </c>
      <c r="F18" s="85">
        <v>2</v>
      </c>
      <c r="G18" s="91">
        <v>3</v>
      </c>
      <c r="H18" s="85">
        <v>3</v>
      </c>
      <c r="I18" s="92" t="str">
        <f t="shared" si="0"/>
        <v>2/3/3</v>
      </c>
    </row>
    <row r="19" spans="1:35" ht="15">
      <c r="A19" s="88">
        <v>15</v>
      </c>
      <c r="B19" s="89" t="s">
        <v>61</v>
      </c>
      <c r="C19" s="89"/>
      <c r="D19" s="89">
        <v>4</v>
      </c>
      <c r="E19" s="89"/>
      <c r="F19" s="95" t="s">
        <v>62</v>
      </c>
      <c r="G19" s="93">
        <v>0</v>
      </c>
      <c r="H19" s="89">
        <v>0</v>
      </c>
      <c r="I19" s="90" t="str">
        <f t="shared" si="0"/>
        <v>T/0/0</v>
      </c>
    </row>
    <row r="20" spans="1:35" ht="15">
      <c r="C20" s="96"/>
      <c r="D20" s="97"/>
      <c r="F20" s="96"/>
      <c r="H20" s="96"/>
      <c r="I20" s="98"/>
      <c r="J20" s="98"/>
    </row>
    <row r="21" spans="1:35">
      <c r="B21" s="75" t="s">
        <v>108</v>
      </c>
    </row>
    <row r="22" spans="1:35" ht="15">
      <c r="C22" s="96"/>
      <c r="D22" s="97"/>
      <c r="F22" s="96"/>
      <c r="I22" s="98"/>
      <c r="J22" s="98"/>
    </row>
    <row r="23" spans="1:35" ht="15.75">
      <c r="A23" s="76" t="s">
        <v>266</v>
      </c>
      <c r="C23" s="96"/>
      <c r="D23" s="97"/>
      <c r="E23" s="99"/>
      <c r="F23" s="96"/>
      <c r="I23" s="98"/>
      <c r="J23" s="98"/>
    </row>
    <row r="24" spans="1:35" ht="25.5" customHeight="1">
      <c r="A24" s="139" t="s">
        <v>38</v>
      </c>
      <c r="B24" s="139" t="s">
        <v>63</v>
      </c>
      <c r="C24" s="139" t="s">
        <v>64</v>
      </c>
      <c r="D24" s="139" t="s">
        <v>65</v>
      </c>
      <c r="E24" s="100" t="s">
        <v>66</v>
      </c>
      <c r="F24" s="201" t="s">
        <v>39</v>
      </c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3"/>
    </row>
    <row r="25" spans="1:35">
      <c r="A25" s="101"/>
      <c r="B25" s="101"/>
      <c r="C25" s="101"/>
      <c r="D25" s="101"/>
      <c r="E25" s="102"/>
      <c r="F25" s="199" t="s">
        <v>46</v>
      </c>
      <c r="G25" s="200"/>
      <c r="H25" s="197" t="s">
        <v>48</v>
      </c>
      <c r="I25" s="198"/>
      <c r="J25" s="199" t="s">
        <v>49</v>
      </c>
      <c r="K25" s="200"/>
      <c r="L25" s="197" t="s">
        <v>50</v>
      </c>
      <c r="M25" s="198"/>
      <c r="N25" s="199" t="s">
        <v>51</v>
      </c>
      <c r="O25" s="200"/>
      <c r="P25" s="197" t="s">
        <v>52</v>
      </c>
      <c r="Q25" s="198"/>
      <c r="R25" s="199" t="s">
        <v>53</v>
      </c>
      <c r="S25" s="200"/>
      <c r="T25" s="197" t="s">
        <v>54</v>
      </c>
      <c r="U25" s="198"/>
      <c r="V25" s="199" t="s">
        <v>55</v>
      </c>
      <c r="W25" s="200"/>
      <c r="X25" s="197" t="s">
        <v>56</v>
      </c>
      <c r="Y25" s="198"/>
      <c r="Z25" s="199" t="s">
        <v>57</v>
      </c>
      <c r="AA25" s="200"/>
      <c r="AB25" s="197" t="s">
        <v>58</v>
      </c>
      <c r="AC25" s="198"/>
      <c r="AD25" s="199" t="s">
        <v>59</v>
      </c>
      <c r="AE25" s="200"/>
      <c r="AF25" s="197" t="s">
        <v>60</v>
      </c>
      <c r="AG25" s="198"/>
      <c r="AH25" s="199" t="s">
        <v>61</v>
      </c>
      <c r="AI25" s="200"/>
    </row>
    <row r="26" spans="1:35">
      <c r="A26" s="103"/>
      <c r="B26" s="103"/>
      <c r="C26" s="103"/>
      <c r="D26" s="103"/>
      <c r="E26" s="104"/>
      <c r="F26" s="105" t="s">
        <v>42</v>
      </c>
      <c r="G26" s="106" t="str">
        <f>VLOOKUP(F$25,$B$5:$J$19,8,FALSE)</f>
        <v>2/5/5</v>
      </c>
      <c r="H26" s="107" t="s">
        <v>42</v>
      </c>
      <c r="I26" s="108" t="str">
        <f>VLOOKUP(H$25,$B$5:$J$19,8,FALSE)</f>
        <v>2/5/5</v>
      </c>
      <c r="J26" s="105" t="s">
        <v>42</v>
      </c>
      <c r="K26" s="106" t="str">
        <f>VLOOKUP(J$25,$B$5:$J$19,8,FALSE)</f>
        <v>2/2/2</v>
      </c>
      <c r="L26" s="107" t="s">
        <v>42</v>
      </c>
      <c r="M26" s="108" t="str">
        <f>VLOOKUP(L$25,$B$5:$J$19,8,FALSE)</f>
        <v>2/2/2</v>
      </c>
      <c r="N26" s="105" t="s">
        <v>42</v>
      </c>
      <c r="O26" s="106" t="str">
        <f>VLOOKUP(N$25,$B$5:$J$19,8,FALSE)</f>
        <v>2/4/4</v>
      </c>
      <c r="P26" s="107" t="s">
        <v>42</v>
      </c>
      <c r="Q26" s="108" t="str">
        <f>VLOOKUP(P$25,$B$5:$J$19,8,FALSE)</f>
        <v>2/4/4</v>
      </c>
      <c r="R26" s="105" t="s">
        <v>42</v>
      </c>
      <c r="S26" s="106" t="str">
        <f>VLOOKUP(R$25,$B$5:$J$19,8,FALSE)</f>
        <v>2/2/2</v>
      </c>
      <c r="T26" s="107" t="s">
        <v>42</v>
      </c>
      <c r="U26" s="108" t="str">
        <f>VLOOKUP(T$25,$B$5:$J$19,8,FALSE)</f>
        <v>2/2/2</v>
      </c>
      <c r="V26" s="105" t="s">
        <v>42</v>
      </c>
      <c r="W26" s="106" t="str">
        <f>VLOOKUP(V$25,$B$5:$J$19,8,FALSE)</f>
        <v>2/2/2</v>
      </c>
      <c r="X26" s="107" t="s">
        <v>42</v>
      </c>
      <c r="Y26" s="108" t="str">
        <f>VLOOKUP(X$25,$B$5:$J$19,8,FALSE)</f>
        <v>2/2/2</v>
      </c>
      <c r="Z26" s="105" t="s">
        <v>42</v>
      </c>
      <c r="AA26" s="106" t="str">
        <f>VLOOKUP(Z$25,$B$5:$J$19,8,FALSE)</f>
        <v>2/2/2</v>
      </c>
      <c r="AB26" s="107" t="s">
        <v>42</v>
      </c>
      <c r="AC26" s="108" t="str">
        <f>VLOOKUP(AB$25,$B$5:$J$19,8,FALSE)</f>
        <v>2/2/2</v>
      </c>
      <c r="AD26" s="105" t="s">
        <v>42</v>
      </c>
      <c r="AE26" s="106" t="str">
        <f>VLOOKUP(AD$25,$B$5:$J$19,8,FALSE)</f>
        <v>2/2/2</v>
      </c>
      <c r="AF26" s="107" t="s">
        <v>42</v>
      </c>
      <c r="AG26" s="108" t="str">
        <f>VLOOKUP(AF$25,$B$5:$J$19,8,FALSE)</f>
        <v>2/3/3</v>
      </c>
      <c r="AH26" s="105" t="s">
        <v>42</v>
      </c>
      <c r="AI26" s="106" t="str">
        <f>VLOOKUP(AH$25,$B$5:$J$19,8,FALSE)</f>
        <v>T/0/0</v>
      </c>
    </row>
    <row r="27" spans="1:35" ht="103.5" customHeight="1">
      <c r="A27" s="103"/>
      <c r="B27" s="103"/>
      <c r="C27" s="103"/>
      <c r="D27" s="103"/>
      <c r="E27" s="109"/>
      <c r="F27" s="110" t="s">
        <v>67</v>
      </c>
      <c r="G27" s="110" t="s">
        <v>68</v>
      </c>
      <c r="H27" s="111" t="s">
        <v>67</v>
      </c>
      <c r="I27" s="111" t="s">
        <v>68</v>
      </c>
      <c r="J27" s="110" t="s">
        <v>67</v>
      </c>
      <c r="K27" s="110" t="s">
        <v>68</v>
      </c>
      <c r="L27" s="111" t="s">
        <v>67</v>
      </c>
      <c r="M27" s="111" t="s">
        <v>68</v>
      </c>
      <c r="N27" s="110" t="s">
        <v>67</v>
      </c>
      <c r="O27" s="110" t="s">
        <v>68</v>
      </c>
      <c r="P27" s="111" t="s">
        <v>67</v>
      </c>
      <c r="Q27" s="111" t="s">
        <v>68</v>
      </c>
      <c r="R27" s="110" t="s">
        <v>67</v>
      </c>
      <c r="S27" s="110" t="s">
        <v>68</v>
      </c>
      <c r="T27" s="111" t="s">
        <v>67</v>
      </c>
      <c r="U27" s="111" t="s">
        <v>68</v>
      </c>
      <c r="V27" s="110" t="s">
        <v>67</v>
      </c>
      <c r="W27" s="110" t="s">
        <v>68</v>
      </c>
      <c r="X27" s="111" t="s">
        <v>67</v>
      </c>
      <c r="Y27" s="111" t="s">
        <v>68</v>
      </c>
      <c r="Z27" s="110" t="s">
        <v>67</v>
      </c>
      <c r="AA27" s="110" t="s">
        <v>68</v>
      </c>
      <c r="AB27" s="111" t="s">
        <v>67</v>
      </c>
      <c r="AC27" s="111" t="s">
        <v>68</v>
      </c>
      <c r="AD27" s="110" t="s">
        <v>67</v>
      </c>
      <c r="AE27" s="110" t="s">
        <v>68</v>
      </c>
      <c r="AF27" s="111" t="s">
        <v>67</v>
      </c>
      <c r="AG27" s="111" t="s">
        <v>68</v>
      </c>
      <c r="AH27" s="110" t="s">
        <v>67</v>
      </c>
      <c r="AI27" s="110" t="s">
        <v>68</v>
      </c>
    </row>
    <row r="28" spans="1:35">
      <c r="A28" s="103">
        <v>1</v>
      </c>
      <c r="B28" s="103" t="s">
        <v>262</v>
      </c>
      <c r="C28" s="103" t="s">
        <v>70</v>
      </c>
      <c r="D28" s="103" t="s">
        <v>277</v>
      </c>
      <c r="E28" s="112">
        <v>0</v>
      </c>
      <c r="F28" s="113">
        <v>1</v>
      </c>
      <c r="G28" s="114">
        <f>$E28*F28</f>
        <v>0</v>
      </c>
      <c r="H28" s="113">
        <v>1</v>
      </c>
      <c r="I28" s="114">
        <f t="shared" ref="I28:I37" si="1">$E28*H28</f>
        <v>0</v>
      </c>
      <c r="J28" s="113">
        <v>1</v>
      </c>
      <c r="K28" s="114">
        <f t="shared" ref="K28:K37" si="2">$E28*J28</f>
        <v>0</v>
      </c>
      <c r="L28" s="113">
        <v>1</v>
      </c>
      <c r="M28" s="114">
        <f t="shared" ref="M28:M37" si="3">$E28*L28</f>
        <v>0</v>
      </c>
      <c r="N28" s="113">
        <v>1</v>
      </c>
      <c r="O28" s="114">
        <f t="shared" ref="O28:O37" si="4">$E28*N28</f>
        <v>0</v>
      </c>
      <c r="P28" s="113">
        <v>1</v>
      </c>
      <c r="Q28" s="114">
        <f t="shared" ref="Q28:Q37" si="5">$E28*P28</f>
        <v>0</v>
      </c>
      <c r="R28" s="113">
        <v>1</v>
      </c>
      <c r="S28" s="114">
        <f t="shared" ref="S28:S37" si="6">$E28*R28</f>
        <v>0</v>
      </c>
      <c r="T28" s="113">
        <v>1</v>
      </c>
      <c r="U28" s="114">
        <f t="shared" ref="U28:U37" si="7">$E28*T28</f>
        <v>0</v>
      </c>
      <c r="V28" s="113">
        <v>1</v>
      </c>
      <c r="W28" s="114">
        <f t="shared" ref="W28:W37" si="8">$E28*V28</f>
        <v>0</v>
      </c>
      <c r="X28" s="113">
        <v>1</v>
      </c>
      <c r="Y28" s="114">
        <f t="shared" ref="Y28:Y37" si="9">$E28*X28</f>
        <v>0</v>
      </c>
      <c r="Z28" s="113">
        <v>1</v>
      </c>
      <c r="AA28" s="114">
        <f t="shared" ref="AA28:AA37" si="10">$E28*Z28</f>
        <v>0</v>
      </c>
      <c r="AB28" s="113">
        <v>1</v>
      </c>
      <c r="AC28" s="114">
        <f t="shared" ref="AC28:AC37" si="11">$E28*AB28</f>
        <v>0</v>
      </c>
      <c r="AD28" s="113">
        <v>1</v>
      </c>
      <c r="AE28" s="114">
        <f t="shared" ref="AE28:AE37" si="12">$E28*AD28</f>
        <v>0</v>
      </c>
      <c r="AF28" s="113">
        <v>1</v>
      </c>
      <c r="AG28" s="114">
        <f t="shared" ref="AG28:AG37" si="13">$E28*AF28</f>
        <v>0</v>
      </c>
      <c r="AH28" s="113">
        <v>0</v>
      </c>
      <c r="AI28" s="114">
        <f t="shared" ref="AI28:AI37" si="14">$E28*AH28</f>
        <v>0</v>
      </c>
    </row>
    <row r="29" spans="1:35">
      <c r="A29" s="103">
        <v>1</v>
      </c>
      <c r="B29" s="103" t="s">
        <v>262</v>
      </c>
      <c r="C29" s="103" t="s">
        <v>248</v>
      </c>
      <c r="D29" s="103" t="s">
        <v>251</v>
      </c>
      <c r="E29" s="112">
        <v>0</v>
      </c>
      <c r="F29" s="113">
        <v>1</v>
      </c>
      <c r="G29" s="114">
        <f t="shared" ref="G29:G31" si="15">$E29*F29</f>
        <v>0</v>
      </c>
      <c r="H29" s="113">
        <v>1</v>
      </c>
      <c r="I29" s="114">
        <f t="shared" ref="I29:I31" si="16">$E29*H29</f>
        <v>0</v>
      </c>
      <c r="J29" s="113">
        <v>1</v>
      </c>
      <c r="K29" s="114">
        <f t="shared" ref="K29:K31" si="17">$E29*J29</f>
        <v>0</v>
      </c>
      <c r="L29" s="113">
        <v>1</v>
      </c>
      <c r="M29" s="114">
        <f t="shared" ref="M29:M31" si="18">$E29*L29</f>
        <v>0</v>
      </c>
      <c r="N29" s="113">
        <v>1</v>
      </c>
      <c r="O29" s="114">
        <f t="shared" ref="O29:O31" si="19">$E29*N29</f>
        <v>0</v>
      </c>
      <c r="P29" s="113">
        <v>1</v>
      </c>
      <c r="Q29" s="114">
        <f t="shared" ref="Q29:Q31" si="20">$E29*P29</f>
        <v>0</v>
      </c>
      <c r="R29" s="113">
        <v>1</v>
      </c>
      <c r="S29" s="114">
        <f t="shared" ref="S29:S31" si="21">$E29*R29</f>
        <v>0</v>
      </c>
      <c r="T29" s="113">
        <v>1</v>
      </c>
      <c r="U29" s="114">
        <f t="shared" ref="U29:U31" si="22">$E29*T29</f>
        <v>0</v>
      </c>
      <c r="V29" s="113">
        <v>1</v>
      </c>
      <c r="W29" s="114">
        <f t="shared" ref="W29:W31" si="23">$E29*V29</f>
        <v>0</v>
      </c>
      <c r="X29" s="113">
        <v>1</v>
      </c>
      <c r="Y29" s="114">
        <f t="shared" ref="Y29:Y31" si="24">$E29*X29</f>
        <v>0</v>
      </c>
      <c r="Z29" s="113">
        <v>1</v>
      </c>
      <c r="AA29" s="114">
        <f t="shared" ref="AA29:AA31" si="25">$E29*Z29</f>
        <v>0</v>
      </c>
      <c r="AB29" s="113">
        <v>1</v>
      </c>
      <c r="AC29" s="114">
        <f t="shared" ref="AC29:AC31" si="26">$E29*AB29</f>
        <v>0</v>
      </c>
      <c r="AD29" s="113">
        <v>1</v>
      </c>
      <c r="AE29" s="114">
        <f t="shared" ref="AE29:AE31" si="27">$E29*AD29</f>
        <v>0</v>
      </c>
      <c r="AF29" s="113">
        <v>1</v>
      </c>
      <c r="AG29" s="114">
        <f t="shared" ref="AG29:AG31" si="28">$E29*AF29</f>
        <v>0</v>
      </c>
      <c r="AH29" s="113">
        <v>0</v>
      </c>
      <c r="AI29" s="114">
        <f t="shared" ref="AI29:AI31" si="29">$E29*AH29</f>
        <v>0</v>
      </c>
    </row>
    <row r="30" spans="1:35">
      <c r="A30" s="103">
        <v>1</v>
      </c>
      <c r="B30" s="103" t="s">
        <v>262</v>
      </c>
      <c r="C30" s="103" t="s">
        <v>249</v>
      </c>
      <c r="D30" s="103" t="s">
        <v>252</v>
      </c>
      <c r="E30" s="112">
        <v>0</v>
      </c>
      <c r="F30" s="113">
        <v>2</v>
      </c>
      <c r="G30" s="114">
        <f t="shared" si="15"/>
        <v>0</v>
      </c>
      <c r="H30" s="113">
        <v>2</v>
      </c>
      <c r="I30" s="114">
        <f t="shared" si="16"/>
        <v>0</v>
      </c>
      <c r="J30" s="113">
        <v>1</v>
      </c>
      <c r="K30" s="114">
        <f t="shared" si="17"/>
        <v>0</v>
      </c>
      <c r="L30" s="113">
        <v>1</v>
      </c>
      <c r="M30" s="114">
        <f t="shared" si="18"/>
        <v>0</v>
      </c>
      <c r="N30" s="113">
        <v>1</v>
      </c>
      <c r="O30" s="114">
        <f t="shared" si="19"/>
        <v>0</v>
      </c>
      <c r="P30" s="113">
        <v>1</v>
      </c>
      <c r="Q30" s="114">
        <f t="shared" si="20"/>
        <v>0</v>
      </c>
      <c r="R30" s="113">
        <v>1</v>
      </c>
      <c r="S30" s="114">
        <f t="shared" si="21"/>
        <v>0</v>
      </c>
      <c r="T30" s="113">
        <v>1</v>
      </c>
      <c r="U30" s="114">
        <f t="shared" si="22"/>
        <v>0</v>
      </c>
      <c r="V30" s="113">
        <v>1</v>
      </c>
      <c r="W30" s="114">
        <f t="shared" si="23"/>
        <v>0</v>
      </c>
      <c r="X30" s="113">
        <v>1</v>
      </c>
      <c r="Y30" s="114">
        <f t="shared" si="24"/>
        <v>0</v>
      </c>
      <c r="Z30" s="113">
        <v>1</v>
      </c>
      <c r="AA30" s="114">
        <f t="shared" si="25"/>
        <v>0</v>
      </c>
      <c r="AB30" s="113">
        <v>1</v>
      </c>
      <c r="AC30" s="114">
        <f t="shared" si="26"/>
        <v>0</v>
      </c>
      <c r="AD30" s="113">
        <v>1</v>
      </c>
      <c r="AE30" s="114">
        <f t="shared" si="27"/>
        <v>0</v>
      </c>
      <c r="AF30" s="113">
        <v>1</v>
      </c>
      <c r="AG30" s="114">
        <f t="shared" si="28"/>
        <v>0</v>
      </c>
      <c r="AH30" s="113">
        <v>0</v>
      </c>
      <c r="AI30" s="114">
        <f t="shared" si="29"/>
        <v>0</v>
      </c>
    </row>
    <row r="31" spans="1:35">
      <c r="A31" s="103">
        <v>1</v>
      </c>
      <c r="B31" s="103" t="s">
        <v>262</v>
      </c>
      <c r="C31" s="103" t="s">
        <v>250</v>
      </c>
      <c r="D31" s="103" t="s">
        <v>253</v>
      </c>
      <c r="E31" s="112">
        <v>0</v>
      </c>
      <c r="F31" s="113">
        <v>0</v>
      </c>
      <c r="G31" s="114">
        <f t="shared" si="15"/>
        <v>0</v>
      </c>
      <c r="H31" s="113">
        <v>0</v>
      </c>
      <c r="I31" s="114">
        <f t="shared" si="16"/>
        <v>0</v>
      </c>
      <c r="J31" s="113">
        <v>0</v>
      </c>
      <c r="K31" s="114">
        <f t="shared" si="17"/>
        <v>0</v>
      </c>
      <c r="L31" s="113">
        <v>0</v>
      </c>
      <c r="M31" s="114">
        <f t="shared" si="18"/>
        <v>0</v>
      </c>
      <c r="N31" s="113">
        <v>0</v>
      </c>
      <c r="O31" s="114">
        <f t="shared" si="19"/>
        <v>0</v>
      </c>
      <c r="P31" s="113">
        <v>0</v>
      </c>
      <c r="Q31" s="114">
        <f t="shared" si="20"/>
        <v>0</v>
      </c>
      <c r="R31" s="113">
        <v>0</v>
      </c>
      <c r="S31" s="114">
        <f t="shared" si="21"/>
        <v>0</v>
      </c>
      <c r="T31" s="113">
        <v>0</v>
      </c>
      <c r="U31" s="114">
        <f t="shared" si="22"/>
        <v>0</v>
      </c>
      <c r="V31" s="113">
        <v>0</v>
      </c>
      <c r="W31" s="114">
        <f t="shared" si="23"/>
        <v>0</v>
      </c>
      <c r="X31" s="113">
        <v>0</v>
      </c>
      <c r="Y31" s="114">
        <f t="shared" si="24"/>
        <v>0</v>
      </c>
      <c r="Z31" s="113">
        <v>0</v>
      </c>
      <c r="AA31" s="114">
        <f t="shared" si="25"/>
        <v>0</v>
      </c>
      <c r="AB31" s="113">
        <v>0</v>
      </c>
      <c r="AC31" s="114">
        <f t="shared" si="26"/>
        <v>0</v>
      </c>
      <c r="AD31" s="113">
        <v>0</v>
      </c>
      <c r="AE31" s="114">
        <f t="shared" si="27"/>
        <v>0</v>
      </c>
      <c r="AF31" s="113">
        <v>0</v>
      </c>
      <c r="AG31" s="114">
        <f t="shared" si="28"/>
        <v>0</v>
      </c>
      <c r="AH31" s="113">
        <v>0</v>
      </c>
      <c r="AI31" s="114">
        <f t="shared" si="29"/>
        <v>0</v>
      </c>
    </row>
    <row r="32" spans="1:35">
      <c r="A32" s="103">
        <v>2</v>
      </c>
      <c r="B32" s="103" t="s">
        <v>263</v>
      </c>
      <c r="C32" s="103" t="s">
        <v>72</v>
      </c>
      <c r="D32" s="103" t="s">
        <v>73</v>
      </c>
      <c r="E32" s="112">
        <v>0</v>
      </c>
      <c r="F32" s="113">
        <v>2</v>
      </c>
      <c r="G32" s="114">
        <f t="shared" ref="G32:G53" si="30">$E32*F32</f>
        <v>0</v>
      </c>
      <c r="H32" s="113">
        <v>2</v>
      </c>
      <c r="I32" s="114">
        <f t="shared" si="1"/>
        <v>0</v>
      </c>
      <c r="J32" s="113">
        <v>1</v>
      </c>
      <c r="K32" s="114">
        <f t="shared" si="2"/>
        <v>0</v>
      </c>
      <c r="L32" s="113">
        <v>1</v>
      </c>
      <c r="M32" s="114">
        <f t="shared" si="3"/>
        <v>0</v>
      </c>
      <c r="N32" s="113">
        <v>1</v>
      </c>
      <c r="O32" s="114">
        <f t="shared" si="4"/>
        <v>0</v>
      </c>
      <c r="P32" s="113">
        <v>1</v>
      </c>
      <c r="Q32" s="114">
        <f t="shared" si="5"/>
        <v>0</v>
      </c>
      <c r="R32" s="113">
        <v>1</v>
      </c>
      <c r="S32" s="114">
        <f t="shared" si="6"/>
        <v>0</v>
      </c>
      <c r="T32" s="113">
        <v>1</v>
      </c>
      <c r="U32" s="114">
        <f t="shared" si="7"/>
        <v>0</v>
      </c>
      <c r="V32" s="113">
        <v>1</v>
      </c>
      <c r="W32" s="114">
        <f t="shared" si="8"/>
        <v>0</v>
      </c>
      <c r="X32" s="113">
        <v>1</v>
      </c>
      <c r="Y32" s="114">
        <f t="shared" si="9"/>
        <v>0</v>
      </c>
      <c r="Z32" s="113">
        <v>1</v>
      </c>
      <c r="AA32" s="114">
        <f t="shared" si="10"/>
        <v>0</v>
      </c>
      <c r="AB32" s="113">
        <v>1</v>
      </c>
      <c r="AC32" s="114">
        <f t="shared" si="11"/>
        <v>0</v>
      </c>
      <c r="AD32" s="113">
        <v>1</v>
      </c>
      <c r="AE32" s="114">
        <f t="shared" si="12"/>
        <v>0</v>
      </c>
      <c r="AF32" s="113">
        <v>1</v>
      </c>
      <c r="AG32" s="114">
        <f t="shared" si="13"/>
        <v>0</v>
      </c>
      <c r="AH32" s="113">
        <v>4</v>
      </c>
      <c r="AI32" s="114">
        <f t="shared" si="14"/>
        <v>0</v>
      </c>
    </row>
    <row r="33" spans="1:35">
      <c r="A33" s="103">
        <v>3</v>
      </c>
      <c r="B33" s="103" t="s">
        <v>74</v>
      </c>
      <c r="C33" s="103" t="s">
        <v>75</v>
      </c>
      <c r="D33" s="103" t="s">
        <v>76</v>
      </c>
      <c r="E33" s="112">
        <v>0</v>
      </c>
      <c r="F33" s="113">
        <v>2</v>
      </c>
      <c r="G33" s="114">
        <f t="shared" si="30"/>
        <v>0</v>
      </c>
      <c r="H33" s="113">
        <v>2</v>
      </c>
      <c r="I33" s="114">
        <f t="shared" si="1"/>
        <v>0</v>
      </c>
      <c r="J33" s="113">
        <v>1</v>
      </c>
      <c r="K33" s="114">
        <f t="shared" si="2"/>
        <v>0</v>
      </c>
      <c r="L33" s="113">
        <v>1</v>
      </c>
      <c r="M33" s="114">
        <f t="shared" si="3"/>
        <v>0</v>
      </c>
      <c r="N33" s="113">
        <v>1</v>
      </c>
      <c r="O33" s="114">
        <f t="shared" si="4"/>
        <v>0</v>
      </c>
      <c r="P33" s="113">
        <v>1</v>
      </c>
      <c r="Q33" s="114">
        <f t="shared" si="5"/>
        <v>0</v>
      </c>
      <c r="R33" s="113">
        <v>1</v>
      </c>
      <c r="S33" s="114">
        <f t="shared" si="6"/>
        <v>0</v>
      </c>
      <c r="T33" s="113">
        <v>1</v>
      </c>
      <c r="U33" s="114">
        <f t="shared" si="7"/>
        <v>0</v>
      </c>
      <c r="V33" s="113">
        <v>1</v>
      </c>
      <c r="W33" s="114">
        <f t="shared" si="8"/>
        <v>0</v>
      </c>
      <c r="X33" s="113">
        <v>1</v>
      </c>
      <c r="Y33" s="114">
        <f t="shared" si="9"/>
        <v>0</v>
      </c>
      <c r="Z33" s="113">
        <v>1</v>
      </c>
      <c r="AA33" s="114">
        <f t="shared" si="10"/>
        <v>0</v>
      </c>
      <c r="AB33" s="113">
        <v>1</v>
      </c>
      <c r="AC33" s="114">
        <f t="shared" si="11"/>
        <v>0</v>
      </c>
      <c r="AD33" s="113">
        <v>1</v>
      </c>
      <c r="AE33" s="114">
        <f t="shared" si="12"/>
        <v>0</v>
      </c>
      <c r="AF33" s="113">
        <v>1</v>
      </c>
      <c r="AG33" s="114">
        <f t="shared" si="13"/>
        <v>0</v>
      </c>
      <c r="AH33" s="113">
        <v>0</v>
      </c>
      <c r="AI33" s="114">
        <f t="shared" si="14"/>
        <v>0</v>
      </c>
    </row>
    <row r="34" spans="1:35">
      <c r="A34" s="103">
        <v>4</v>
      </c>
      <c r="B34" s="103" t="s">
        <v>77</v>
      </c>
      <c r="C34" s="103" t="s">
        <v>254</v>
      </c>
      <c r="D34" s="103" t="s">
        <v>278</v>
      </c>
      <c r="E34" s="112">
        <v>0</v>
      </c>
      <c r="F34" s="113">
        <v>1</v>
      </c>
      <c r="G34" s="114">
        <f t="shared" ref="G34" si="31">$E34*F34</f>
        <v>0</v>
      </c>
      <c r="H34" s="113">
        <v>1</v>
      </c>
      <c r="I34" s="114">
        <f t="shared" ref="I34" si="32">$E34*H34</f>
        <v>0</v>
      </c>
      <c r="J34" s="113">
        <v>1</v>
      </c>
      <c r="K34" s="114">
        <f t="shared" ref="K34" si="33">$E34*J34</f>
        <v>0</v>
      </c>
      <c r="L34" s="113">
        <v>1</v>
      </c>
      <c r="M34" s="114">
        <f t="shared" ref="M34" si="34">$E34*L34</f>
        <v>0</v>
      </c>
      <c r="N34" s="113">
        <v>1</v>
      </c>
      <c r="O34" s="114">
        <f t="shared" ref="O34" si="35">$E34*N34</f>
        <v>0</v>
      </c>
      <c r="P34" s="113">
        <v>1</v>
      </c>
      <c r="Q34" s="114">
        <f t="shared" ref="Q34" si="36">$E34*P34</f>
        <v>0</v>
      </c>
      <c r="R34" s="113">
        <v>1</v>
      </c>
      <c r="S34" s="114">
        <f t="shared" ref="S34" si="37">$E34*R34</f>
        <v>0</v>
      </c>
      <c r="T34" s="113">
        <v>1</v>
      </c>
      <c r="U34" s="114">
        <f t="shared" ref="U34" si="38">$E34*T34</f>
        <v>0</v>
      </c>
      <c r="V34" s="113">
        <v>1</v>
      </c>
      <c r="W34" s="114">
        <f t="shared" ref="W34" si="39">$E34*V34</f>
        <v>0</v>
      </c>
      <c r="X34" s="113">
        <v>1</v>
      </c>
      <c r="Y34" s="114">
        <f t="shared" ref="Y34" si="40">$E34*X34</f>
        <v>0</v>
      </c>
      <c r="Z34" s="113">
        <v>1</v>
      </c>
      <c r="AA34" s="114">
        <f t="shared" ref="AA34" si="41">$E34*Z34</f>
        <v>0</v>
      </c>
      <c r="AB34" s="113">
        <v>1</v>
      </c>
      <c r="AC34" s="114">
        <f t="shared" ref="AC34" si="42">$E34*AB34</f>
        <v>0</v>
      </c>
      <c r="AD34" s="113">
        <v>1</v>
      </c>
      <c r="AE34" s="114">
        <f t="shared" ref="AE34" si="43">$E34*AD34</f>
        <v>0</v>
      </c>
      <c r="AF34" s="113">
        <v>1</v>
      </c>
      <c r="AG34" s="114">
        <f t="shared" ref="AG34" si="44">$E34*AF34</f>
        <v>0</v>
      </c>
      <c r="AH34" s="113">
        <v>0</v>
      </c>
      <c r="AI34" s="114">
        <f t="shared" ref="AI34" si="45">$E34*AH34</f>
        <v>0</v>
      </c>
    </row>
    <row r="35" spans="1:35">
      <c r="A35" s="103">
        <v>4</v>
      </c>
      <c r="B35" s="103" t="s">
        <v>77</v>
      </c>
      <c r="C35" s="103" t="s">
        <v>78</v>
      </c>
      <c r="D35" s="103" t="s">
        <v>79</v>
      </c>
      <c r="E35" s="112">
        <v>0</v>
      </c>
      <c r="F35" s="113">
        <v>5</v>
      </c>
      <c r="G35" s="114">
        <f t="shared" si="30"/>
        <v>0</v>
      </c>
      <c r="H35" s="113">
        <v>5</v>
      </c>
      <c r="I35" s="114">
        <f t="shared" si="1"/>
        <v>0</v>
      </c>
      <c r="J35" s="113">
        <v>2</v>
      </c>
      <c r="K35" s="114">
        <f t="shared" si="2"/>
        <v>0</v>
      </c>
      <c r="L35" s="113">
        <v>2</v>
      </c>
      <c r="M35" s="114">
        <f t="shared" si="3"/>
        <v>0</v>
      </c>
      <c r="N35" s="113">
        <v>4</v>
      </c>
      <c r="O35" s="114">
        <f t="shared" si="4"/>
        <v>0</v>
      </c>
      <c r="P35" s="113">
        <v>4</v>
      </c>
      <c r="Q35" s="114">
        <f t="shared" si="5"/>
        <v>0</v>
      </c>
      <c r="R35" s="113">
        <v>2</v>
      </c>
      <c r="S35" s="114">
        <f t="shared" si="6"/>
        <v>0</v>
      </c>
      <c r="T35" s="113">
        <v>2</v>
      </c>
      <c r="U35" s="114">
        <f t="shared" si="7"/>
        <v>0</v>
      </c>
      <c r="V35" s="113">
        <v>2</v>
      </c>
      <c r="W35" s="114">
        <f t="shared" si="8"/>
        <v>0</v>
      </c>
      <c r="X35" s="113">
        <v>2</v>
      </c>
      <c r="Y35" s="114">
        <f t="shared" si="9"/>
        <v>0</v>
      </c>
      <c r="Z35" s="113">
        <v>2</v>
      </c>
      <c r="AA35" s="114">
        <f t="shared" si="10"/>
        <v>0</v>
      </c>
      <c r="AB35" s="113">
        <v>2</v>
      </c>
      <c r="AC35" s="114">
        <f t="shared" si="11"/>
        <v>0</v>
      </c>
      <c r="AD35" s="113">
        <v>2</v>
      </c>
      <c r="AE35" s="114">
        <f t="shared" si="12"/>
        <v>0</v>
      </c>
      <c r="AF35" s="113">
        <v>3</v>
      </c>
      <c r="AG35" s="114">
        <f t="shared" si="13"/>
        <v>0</v>
      </c>
      <c r="AH35" s="113">
        <v>0</v>
      </c>
      <c r="AI35" s="114">
        <f t="shared" si="14"/>
        <v>0</v>
      </c>
    </row>
    <row r="36" spans="1:35">
      <c r="A36" s="103">
        <v>4</v>
      </c>
      <c r="B36" s="103" t="s">
        <v>77</v>
      </c>
      <c r="C36" s="103" t="s">
        <v>80</v>
      </c>
      <c r="D36" s="103" t="s">
        <v>81</v>
      </c>
      <c r="E36" s="112">
        <v>0</v>
      </c>
      <c r="F36" s="113">
        <v>1</v>
      </c>
      <c r="G36" s="114">
        <f t="shared" si="30"/>
        <v>0</v>
      </c>
      <c r="H36" s="113">
        <v>1</v>
      </c>
      <c r="I36" s="114">
        <f t="shared" si="1"/>
        <v>0</v>
      </c>
      <c r="J36" s="113">
        <v>1</v>
      </c>
      <c r="K36" s="114">
        <f t="shared" si="2"/>
        <v>0</v>
      </c>
      <c r="L36" s="113">
        <v>1</v>
      </c>
      <c r="M36" s="114">
        <f t="shared" si="3"/>
        <v>0</v>
      </c>
      <c r="N36" s="113">
        <v>1</v>
      </c>
      <c r="O36" s="114">
        <f t="shared" si="4"/>
        <v>0</v>
      </c>
      <c r="P36" s="113">
        <v>1</v>
      </c>
      <c r="Q36" s="114">
        <f t="shared" si="5"/>
        <v>0</v>
      </c>
      <c r="R36" s="113">
        <v>1</v>
      </c>
      <c r="S36" s="114">
        <f t="shared" si="6"/>
        <v>0</v>
      </c>
      <c r="T36" s="113">
        <v>1</v>
      </c>
      <c r="U36" s="114">
        <f t="shared" si="7"/>
        <v>0</v>
      </c>
      <c r="V36" s="113">
        <v>1</v>
      </c>
      <c r="W36" s="114">
        <f t="shared" si="8"/>
        <v>0</v>
      </c>
      <c r="X36" s="113">
        <v>1</v>
      </c>
      <c r="Y36" s="114">
        <f t="shared" si="9"/>
        <v>0</v>
      </c>
      <c r="Z36" s="113">
        <v>1</v>
      </c>
      <c r="AA36" s="114">
        <f t="shared" si="10"/>
        <v>0</v>
      </c>
      <c r="AB36" s="113">
        <v>1</v>
      </c>
      <c r="AC36" s="114">
        <f t="shared" si="11"/>
        <v>0</v>
      </c>
      <c r="AD36" s="113">
        <v>1</v>
      </c>
      <c r="AE36" s="114">
        <f t="shared" si="12"/>
        <v>0</v>
      </c>
      <c r="AF36" s="113">
        <v>1</v>
      </c>
      <c r="AG36" s="114">
        <f t="shared" si="13"/>
        <v>0</v>
      </c>
      <c r="AH36" s="113">
        <v>0</v>
      </c>
      <c r="AI36" s="114">
        <f t="shared" si="14"/>
        <v>0</v>
      </c>
    </row>
    <row r="37" spans="1:35">
      <c r="A37" s="103">
        <v>4</v>
      </c>
      <c r="B37" s="103" t="s">
        <v>77</v>
      </c>
      <c r="C37" s="103" t="s">
        <v>82</v>
      </c>
      <c r="D37" s="103" t="s">
        <v>83</v>
      </c>
      <c r="E37" s="112">
        <v>0</v>
      </c>
      <c r="F37" s="113">
        <v>1</v>
      </c>
      <c r="G37" s="114">
        <f t="shared" si="30"/>
        <v>0</v>
      </c>
      <c r="H37" s="113">
        <v>1</v>
      </c>
      <c r="I37" s="114">
        <f t="shared" si="1"/>
        <v>0</v>
      </c>
      <c r="J37" s="113">
        <v>1</v>
      </c>
      <c r="K37" s="114">
        <f t="shared" si="2"/>
        <v>0</v>
      </c>
      <c r="L37" s="113">
        <v>1</v>
      </c>
      <c r="M37" s="114">
        <f t="shared" si="3"/>
        <v>0</v>
      </c>
      <c r="N37" s="113">
        <v>1</v>
      </c>
      <c r="O37" s="114">
        <f t="shared" si="4"/>
        <v>0</v>
      </c>
      <c r="P37" s="113">
        <v>1</v>
      </c>
      <c r="Q37" s="114">
        <f t="shared" si="5"/>
        <v>0</v>
      </c>
      <c r="R37" s="113">
        <v>1</v>
      </c>
      <c r="S37" s="114">
        <f t="shared" si="6"/>
        <v>0</v>
      </c>
      <c r="T37" s="113">
        <v>1</v>
      </c>
      <c r="U37" s="114">
        <f t="shared" si="7"/>
        <v>0</v>
      </c>
      <c r="V37" s="113">
        <v>1</v>
      </c>
      <c r="W37" s="114">
        <f t="shared" si="8"/>
        <v>0</v>
      </c>
      <c r="X37" s="113">
        <v>1</v>
      </c>
      <c r="Y37" s="114">
        <f t="shared" si="9"/>
        <v>0</v>
      </c>
      <c r="Z37" s="113">
        <v>1</v>
      </c>
      <c r="AA37" s="114">
        <f t="shared" si="10"/>
        <v>0</v>
      </c>
      <c r="AB37" s="113">
        <v>1</v>
      </c>
      <c r="AC37" s="114">
        <f t="shared" si="11"/>
        <v>0</v>
      </c>
      <c r="AD37" s="113">
        <v>1</v>
      </c>
      <c r="AE37" s="114">
        <f t="shared" si="12"/>
        <v>0</v>
      </c>
      <c r="AF37" s="113">
        <v>1</v>
      </c>
      <c r="AG37" s="114">
        <f t="shared" si="13"/>
        <v>0</v>
      </c>
      <c r="AH37" s="113">
        <v>0</v>
      </c>
      <c r="AI37" s="114">
        <f t="shared" si="14"/>
        <v>0</v>
      </c>
    </row>
    <row r="38" spans="1:35">
      <c r="A38" s="103">
        <v>5</v>
      </c>
      <c r="B38" s="103" t="s">
        <v>84</v>
      </c>
      <c r="C38" s="103" t="s">
        <v>85</v>
      </c>
      <c r="D38" s="103"/>
      <c r="E38" s="114"/>
      <c r="F38" s="113"/>
      <c r="G38" s="114"/>
      <c r="H38" s="113"/>
      <c r="I38" s="114"/>
      <c r="J38" s="113"/>
      <c r="K38" s="114"/>
      <c r="L38" s="113"/>
      <c r="M38" s="114"/>
      <c r="N38" s="113"/>
      <c r="O38" s="114"/>
      <c r="P38" s="113"/>
      <c r="Q38" s="114"/>
      <c r="R38" s="113"/>
      <c r="S38" s="114"/>
      <c r="T38" s="113"/>
      <c r="U38" s="114"/>
      <c r="V38" s="113"/>
      <c r="W38" s="114"/>
      <c r="X38" s="113"/>
      <c r="Y38" s="114"/>
      <c r="Z38" s="113"/>
      <c r="AA38" s="114"/>
      <c r="AB38" s="113"/>
      <c r="AC38" s="114"/>
      <c r="AD38" s="113"/>
      <c r="AE38" s="114"/>
      <c r="AF38" s="113"/>
      <c r="AG38" s="114"/>
      <c r="AH38" s="113"/>
      <c r="AI38" s="114"/>
    </row>
    <row r="39" spans="1:35">
      <c r="A39" s="103">
        <v>6</v>
      </c>
      <c r="B39" s="103" t="s">
        <v>86</v>
      </c>
      <c r="C39" s="103" t="s">
        <v>87</v>
      </c>
      <c r="D39" s="103" t="s">
        <v>88</v>
      </c>
      <c r="E39" s="114"/>
      <c r="F39" s="113"/>
      <c r="G39" s="114"/>
      <c r="H39" s="113"/>
      <c r="I39" s="114"/>
      <c r="J39" s="113"/>
      <c r="K39" s="114"/>
      <c r="L39" s="113"/>
      <c r="M39" s="114"/>
      <c r="N39" s="113"/>
      <c r="O39" s="114"/>
      <c r="P39" s="113"/>
      <c r="Q39" s="114"/>
      <c r="R39" s="113"/>
      <c r="S39" s="114"/>
      <c r="T39" s="113"/>
      <c r="U39" s="114"/>
      <c r="V39" s="113"/>
      <c r="W39" s="114"/>
      <c r="X39" s="113"/>
      <c r="Y39" s="114"/>
      <c r="Z39" s="113"/>
      <c r="AA39" s="114"/>
      <c r="AB39" s="113"/>
      <c r="AC39" s="114"/>
      <c r="AD39" s="113"/>
      <c r="AE39" s="114"/>
      <c r="AF39" s="113"/>
      <c r="AG39" s="114"/>
      <c r="AH39" s="113"/>
      <c r="AI39" s="114"/>
    </row>
    <row r="40" spans="1:35">
      <c r="A40" s="103">
        <v>7</v>
      </c>
      <c r="B40" s="103" t="s">
        <v>89</v>
      </c>
      <c r="C40" s="103" t="s">
        <v>90</v>
      </c>
      <c r="D40" s="103" t="s">
        <v>91</v>
      </c>
      <c r="E40" s="112">
        <v>0</v>
      </c>
      <c r="F40" s="113">
        <v>1</v>
      </c>
      <c r="G40" s="114">
        <f t="shared" si="30"/>
        <v>0</v>
      </c>
      <c r="H40" s="113">
        <v>1</v>
      </c>
      <c r="I40" s="114">
        <f t="shared" ref="I40:I53" si="46">$E40*H40</f>
        <v>0</v>
      </c>
      <c r="J40" s="113">
        <v>1</v>
      </c>
      <c r="K40" s="114">
        <f t="shared" ref="K40:K53" si="47">$E40*J40</f>
        <v>0</v>
      </c>
      <c r="L40" s="113">
        <v>1</v>
      </c>
      <c r="M40" s="114">
        <f t="shared" ref="M40:M53" si="48">$E40*L40</f>
        <v>0</v>
      </c>
      <c r="N40" s="113">
        <v>1</v>
      </c>
      <c r="O40" s="114">
        <f t="shared" ref="O40:O53" si="49">$E40*N40</f>
        <v>0</v>
      </c>
      <c r="P40" s="113">
        <v>1</v>
      </c>
      <c r="Q40" s="114">
        <f t="shared" ref="Q40:Q53" si="50">$E40*P40</f>
        <v>0</v>
      </c>
      <c r="R40" s="113">
        <v>1</v>
      </c>
      <c r="S40" s="114">
        <f t="shared" ref="S40:S53" si="51">$E40*R40</f>
        <v>0</v>
      </c>
      <c r="T40" s="113">
        <v>1</v>
      </c>
      <c r="U40" s="114">
        <f t="shared" ref="U40:U53" si="52">$E40*T40</f>
        <v>0</v>
      </c>
      <c r="V40" s="113">
        <v>1</v>
      </c>
      <c r="W40" s="114">
        <f t="shared" ref="W40:W53" si="53">$E40*V40</f>
        <v>0</v>
      </c>
      <c r="X40" s="113">
        <v>1</v>
      </c>
      <c r="Y40" s="114">
        <f t="shared" ref="Y40:Y53" si="54">$E40*X40</f>
        <v>0</v>
      </c>
      <c r="Z40" s="113">
        <v>1</v>
      </c>
      <c r="AA40" s="114">
        <f t="shared" ref="AA40:AA53" si="55">$E40*Z40</f>
        <v>0</v>
      </c>
      <c r="AB40" s="113">
        <v>1</v>
      </c>
      <c r="AC40" s="114">
        <f t="shared" ref="AC40:AC53" si="56">$E40*AB40</f>
        <v>0</v>
      </c>
      <c r="AD40" s="113">
        <v>1</v>
      </c>
      <c r="AE40" s="114">
        <f t="shared" ref="AE40:AE53" si="57">$E40*AD40</f>
        <v>0</v>
      </c>
      <c r="AF40" s="113">
        <v>1</v>
      </c>
      <c r="AG40" s="114">
        <f t="shared" ref="AG40:AG53" si="58">$E40*AF40</f>
        <v>0</v>
      </c>
      <c r="AH40" s="113">
        <v>0</v>
      </c>
      <c r="AI40" s="114">
        <f t="shared" ref="AI40:AI53" si="59">$E40*AH40</f>
        <v>0</v>
      </c>
    </row>
    <row r="41" spans="1:35">
      <c r="A41" s="103">
        <v>8</v>
      </c>
      <c r="B41" s="103" t="s">
        <v>92</v>
      </c>
      <c r="C41" s="103" t="s">
        <v>93</v>
      </c>
      <c r="D41" s="103" t="s">
        <v>94</v>
      </c>
      <c r="E41" s="112">
        <v>0</v>
      </c>
      <c r="F41" s="113">
        <v>1</v>
      </c>
      <c r="G41" s="114">
        <f t="shared" si="30"/>
        <v>0</v>
      </c>
      <c r="H41" s="113">
        <v>1</v>
      </c>
      <c r="I41" s="114">
        <f t="shared" si="46"/>
        <v>0</v>
      </c>
      <c r="J41" s="113">
        <v>1</v>
      </c>
      <c r="K41" s="114">
        <f t="shared" si="47"/>
        <v>0</v>
      </c>
      <c r="L41" s="113">
        <v>1</v>
      </c>
      <c r="M41" s="114">
        <f t="shared" si="48"/>
        <v>0</v>
      </c>
      <c r="N41" s="113">
        <v>1</v>
      </c>
      <c r="O41" s="114">
        <f t="shared" si="49"/>
        <v>0</v>
      </c>
      <c r="P41" s="113">
        <v>1</v>
      </c>
      <c r="Q41" s="114">
        <f t="shared" si="50"/>
        <v>0</v>
      </c>
      <c r="R41" s="113">
        <v>1</v>
      </c>
      <c r="S41" s="114">
        <f t="shared" si="51"/>
        <v>0</v>
      </c>
      <c r="T41" s="113">
        <v>1</v>
      </c>
      <c r="U41" s="114">
        <f t="shared" si="52"/>
        <v>0</v>
      </c>
      <c r="V41" s="113">
        <v>1</v>
      </c>
      <c r="W41" s="114">
        <f t="shared" si="53"/>
        <v>0</v>
      </c>
      <c r="X41" s="113">
        <v>1</v>
      </c>
      <c r="Y41" s="114">
        <f t="shared" si="54"/>
        <v>0</v>
      </c>
      <c r="Z41" s="113">
        <v>1</v>
      </c>
      <c r="AA41" s="114">
        <f t="shared" si="55"/>
        <v>0</v>
      </c>
      <c r="AB41" s="113">
        <v>1</v>
      </c>
      <c r="AC41" s="114">
        <f t="shared" si="56"/>
        <v>0</v>
      </c>
      <c r="AD41" s="113">
        <v>1</v>
      </c>
      <c r="AE41" s="114">
        <f t="shared" si="57"/>
        <v>0</v>
      </c>
      <c r="AF41" s="113">
        <v>1</v>
      </c>
      <c r="AG41" s="114">
        <f t="shared" si="58"/>
        <v>0</v>
      </c>
      <c r="AH41" s="113">
        <v>0</v>
      </c>
      <c r="AI41" s="114">
        <f t="shared" si="59"/>
        <v>0</v>
      </c>
    </row>
    <row r="42" spans="1:35">
      <c r="A42" s="103">
        <v>9</v>
      </c>
      <c r="B42" s="103" t="s">
        <v>95</v>
      </c>
      <c r="C42" s="103" t="s">
        <v>96</v>
      </c>
      <c r="D42" s="103" t="s">
        <v>97</v>
      </c>
      <c r="E42" s="112">
        <v>0</v>
      </c>
      <c r="F42" s="113">
        <v>1</v>
      </c>
      <c r="G42" s="114">
        <f t="shared" si="30"/>
        <v>0</v>
      </c>
      <c r="H42" s="113">
        <v>1</v>
      </c>
      <c r="I42" s="114">
        <f t="shared" si="46"/>
        <v>0</v>
      </c>
      <c r="J42" s="113">
        <v>1</v>
      </c>
      <c r="K42" s="114">
        <f t="shared" si="47"/>
        <v>0</v>
      </c>
      <c r="L42" s="113">
        <v>1</v>
      </c>
      <c r="M42" s="114">
        <f t="shared" si="48"/>
        <v>0</v>
      </c>
      <c r="N42" s="113">
        <v>1</v>
      </c>
      <c r="O42" s="114">
        <f t="shared" si="49"/>
        <v>0</v>
      </c>
      <c r="P42" s="113">
        <v>1</v>
      </c>
      <c r="Q42" s="114">
        <f t="shared" si="50"/>
        <v>0</v>
      </c>
      <c r="R42" s="113">
        <v>1</v>
      </c>
      <c r="S42" s="114">
        <f t="shared" si="51"/>
        <v>0</v>
      </c>
      <c r="T42" s="113">
        <v>1</v>
      </c>
      <c r="U42" s="114">
        <f t="shared" si="52"/>
        <v>0</v>
      </c>
      <c r="V42" s="113">
        <v>1</v>
      </c>
      <c r="W42" s="114">
        <f t="shared" si="53"/>
        <v>0</v>
      </c>
      <c r="X42" s="113">
        <v>1</v>
      </c>
      <c r="Y42" s="114">
        <f t="shared" si="54"/>
        <v>0</v>
      </c>
      <c r="Z42" s="113">
        <v>1</v>
      </c>
      <c r="AA42" s="114">
        <f t="shared" si="55"/>
        <v>0</v>
      </c>
      <c r="AB42" s="113">
        <v>1</v>
      </c>
      <c r="AC42" s="114">
        <f t="shared" si="56"/>
        <v>0</v>
      </c>
      <c r="AD42" s="113">
        <v>1</v>
      </c>
      <c r="AE42" s="114">
        <f t="shared" si="57"/>
        <v>0</v>
      </c>
      <c r="AF42" s="113">
        <v>1</v>
      </c>
      <c r="AG42" s="114">
        <f t="shared" si="58"/>
        <v>0</v>
      </c>
      <c r="AH42" s="113">
        <v>0</v>
      </c>
      <c r="AI42" s="114">
        <f t="shared" si="59"/>
        <v>0</v>
      </c>
    </row>
    <row r="43" spans="1:35">
      <c r="A43" s="103">
        <v>10</v>
      </c>
      <c r="B43" s="103" t="s">
        <v>269</v>
      </c>
      <c r="C43" s="103"/>
      <c r="D43" s="103" t="s">
        <v>270</v>
      </c>
      <c r="E43" s="112">
        <v>0</v>
      </c>
      <c r="F43" s="113">
        <v>1</v>
      </c>
      <c r="G43" s="114">
        <f t="shared" ref="G43" si="60">$E43*F43</f>
        <v>0</v>
      </c>
      <c r="H43" s="113">
        <v>1</v>
      </c>
      <c r="I43" s="114">
        <f t="shared" ref="I43" si="61">$E43*H43</f>
        <v>0</v>
      </c>
      <c r="J43" s="113">
        <v>1</v>
      </c>
      <c r="K43" s="114">
        <f t="shared" ref="K43" si="62">$E43*J43</f>
        <v>0</v>
      </c>
      <c r="L43" s="113">
        <v>1</v>
      </c>
      <c r="M43" s="114">
        <f t="shared" ref="M43" si="63">$E43*L43</f>
        <v>0</v>
      </c>
      <c r="N43" s="113">
        <v>1</v>
      </c>
      <c r="O43" s="114">
        <f t="shared" ref="O43" si="64">$E43*N43</f>
        <v>0</v>
      </c>
      <c r="P43" s="113">
        <v>1</v>
      </c>
      <c r="Q43" s="114">
        <f t="shared" ref="Q43" si="65">$E43*P43</f>
        <v>0</v>
      </c>
      <c r="R43" s="113">
        <v>1</v>
      </c>
      <c r="S43" s="114">
        <f t="shared" ref="S43" si="66">$E43*R43</f>
        <v>0</v>
      </c>
      <c r="T43" s="113">
        <v>1</v>
      </c>
      <c r="U43" s="114">
        <f t="shared" ref="U43" si="67">$E43*T43</f>
        <v>0</v>
      </c>
      <c r="V43" s="113">
        <v>1</v>
      </c>
      <c r="W43" s="114">
        <f t="shared" ref="W43" si="68">$E43*V43</f>
        <v>0</v>
      </c>
      <c r="X43" s="113">
        <v>1</v>
      </c>
      <c r="Y43" s="114">
        <f t="shared" ref="Y43" si="69">$E43*X43</f>
        <v>0</v>
      </c>
      <c r="Z43" s="113">
        <v>1</v>
      </c>
      <c r="AA43" s="114">
        <f t="shared" ref="AA43" si="70">$E43*Z43</f>
        <v>0</v>
      </c>
      <c r="AB43" s="113">
        <v>1</v>
      </c>
      <c r="AC43" s="114">
        <f t="shared" ref="AC43" si="71">$E43*AB43</f>
        <v>0</v>
      </c>
      <c r="AD43" s="113">
        <v>1</v>
      </c>
      <c r="AE43" s="114">
        <f t="shared" ref="AE43" si="72">$E43*AD43</f>
        <v>0</v>
      </c>
      <c r="AF43" s="113">
        <v>1</v>
      </c>
      <c r="AG43" s="114">
        <f t="shared" ref="AG43" si="73">$E43*AF43</f>
        <v>0</v>
      </c>
      <c r="AH43" s="113">
        <v>0</v>
      </c>
      <c r="AI43" s="114">
        <f t="shared" ref="AI43" si="74">$E43*AH43</f>
        <v>0</v>
      </c>
    </row>
    <row r="44" spans="1:35">
      <c r="A44" s="103">
        <v>11</v>
      </c>
      <c r="B44" s="103" t="s">
        <v>98</v>
      </c>
      <c r="C44" s="103" t="s">
        <v>88</v>
      </c>
      <c r="D44" s="103"/>
      <c r="E44" s="112">
        <v>0</v>
      </c>
      <c r="F44" s="113">
        <v>1</v>
      </c>
      <c r="G44" s="114">
        <f t="shared" si="30"/>
        <v>0</v>
      </c>
      <c r="H44" s="113">
        <v>1</v>
      </c>
      <c r="I44" s="114">
        <f t="shared" si="46"/>
        <v>0</v>
      </c>
      <c r="J44" s="113">
        <v>1</v>
      </c>
      <c r="K44" s="114">
        <f t="shared" si="47"/>
        <v>0</v>
      </c>
      <c r="L44" s="113">
        <v>1</v>
      </c>
      <c r="M44" s="114">
        <f t="shared" si="48"/>
        <v>0</v>
      </c>
      <c r="N44" s="113">
        <v>1</v>
      </c>
      <c r="O44" s="114">
        <f t="shared" si="49"/>
        <v>0</v>
      </c>
      <c r="P44" s="113">
        <v>1</v>
      </c>
      <c r="Q44" s="114">
        <f t="shared" si="50"/>
        <v>0</v>
      </c>
      <c r="R44" s="113">
        <v>1</v>
      </c>
      <c r="S44" s="114">
        <f t="shared" si="51"/>
        <v>0</v>
      </c>
      <c r="T44" s="113">
        <v>1</v>
      </c>
      <c r="U44" s="114">
        <f t="shared" si="52"/>
        <v>0</v>
      </c>
      <c r="V44" s="113">
        <v>1</v>
      </c>
      <c r="W44" s="114">
        <f t="shared" si="53"/>
        <v>0</v>
      </c>
      <c r="X44" s="113">
        <v>1</v>
      </c>
      <c r="Y44" s="114">
        <f t="shared" si="54"/>
        <v>0</v>
      </c>
      <c r="Z44" s="113">
        <v>1</v>
      </c>
      <c r="AA44" s="114">
        <f t="shared" si="55"/>
        <v>0</v>
      </c>
      <c r="AB44" s="113">
        <v>1</v>
      </c>
      <c r="AC44" s="114">
        <f t="shared" si="56"/>
        <v>0</v>
      </c>
      <c r="AD44" s="113">
        <v>1</v>
      </c>
      <c r="AE44" s="114">
        <f t="shared" si="57"/>
        <v>0</v>
      </c>
      <c r="AF44" s="113">
        <v>1</v>
      </c>
      <c r="AG44" s="114">
        <f t="shared" si="58"/>
        <v>0</v>
      </c>
      <c r="AH44" s="113">
        <v>0</v>
      </c>
      <c r="AI44" s="114">
        <f t="shared" si="59"/>
        <v>0</v>
      </c>
    </row>
    <row r="45" spans="1:35">
      <c r="A45" s="103">
        <v>12</v>
      </c>
      <c r="B45" s="103" t="s">
        <v>99</v>
      </c>
      <c r="C45" s="103" t="s">
        <v>88</v>
      </c>
      <c r="D45" s="103"/>
      <c r="E45" s="112">
        <v>0</v>
      </c>
      <c r="F45" s="113">
        <v>1</v>
      </c>
      <c r="G45" s="114">
        <f t="shared" si="30"/>
        <v>0</v>
      </c>
      <c r="H45" s="113">
        <v>1</v>
      </c>
      <c r="I45" s="114">
        <f t="shared" si="46"/>
        <v>0</v>
      </c>
      <c r="J45" s="113">
        <v>1</v>
      </c>
      <c r="K45" s="114">
        <f t="shared" si="47"/>
        <v>0</v>
      </c>
      <c r="L45" s="113">
        <v>1</v>
      </c>
      <c r="M45" s="114">
        <f t="shared" si="48"/>
        <v>0</v>
      </c>
      <c r="N45" s="113">
        <v>1</v>
      </c>
      <c r="O45" s="114">
        <f t="shared" si="49"/>
        <v>0</v>
      </c>
      <c r="P45" s="113">
        <v>1</v>
      </c>
      <c r="Q45" s="114">
        <f t="shared" si="50"/>
        <v>0</v>
      </c>
      <c r="R45" s="113">
        <v>1</v>
      </c>
      <c r="S45" s="114">
        <f t="shared" si="51"/>
        <v>0</v>
      </c>
      <c r="T45" s="113">
        <v>1</v>
      </c>
      <c r="U45" s="114">
        <f t="shared" si="52"/>
        <v>0</v>
      </c>
      <c r="V45" s="113">
        <v>1</v>
      </c>
      <c r="W45" s="114">
        <f t="shared" si="53"/>
        <v>0</v>
      </c>
      <c r="X45" s="113">
        <v>1</v>
      </c>
      <c r="Y45" s="114">
        <f t="shared" si="54"/>
        <v>0</v>
      </c>
      <c r="Z45" s="113">
        <v>1</v>
      </c>
      <c r="AA45" s="114">
        <f t="shared" si="55"/>
        <v>0</v>
      </c>
      <c r="AB45" s="113">
        <v>1</v>
      </c>
      <c r="AC45" s="114">
        <f t="shared" si="56"/>
        <v>0</v>
      </c>
      <c r="AD45" s="113">
        <v>1</v>
      </c>
      <c r="AE45" s="114">
        <f t="shared" si="57"/>
        <v>0</v>
      </c>
      <c r="AF45" s="113">
        <v>1</v>
      </c>
      <c r="AG45" s="114">
        <f t="shared" si="58"/>
        <v>0</v>
      </c>
      <c r="AH45" s="113">
        <v>0</v>
      </c>
      <c r="AI45" s="114">
        <f t="shared" si="59"/>
        <v>0</v>
      </c>
    </row>
    <row r="46" spans="1:35">
      <c r="A46" s="103">
        <v>13</v>
      </c>
      <c r="B46" s="103" t="s">
        <v>100</v>
      </c>
      <c r="C46" s="103" t="s">
        <v>88</v>
      </c>
      <c r="D46" s="103"/>
      <c r="E46" s="112">
        <v>0</v>
      </c>
      <c r="F46" s="113">
        <v>1</v>
      </c>
      <c r="G46" s="114">
        <f t="shared" si="30"/>
        <v>0</v>
      </c>
      <c r="H46" s="113">
        <v>1</v>
      </c>
      <c r="I46" s="114">
        <f t="shared" si="46"/>
        <v>0</v>
      </c>
      <c r="J46" s="113">
        <v>1</v>
      </c>
      <c r="K46" s="114">
        <f t="shared" si="47"/>
        <v>0</v>
      </c>
      <c r="L46" s="113">
        <v>1</v>
      </c>
      <c r="M46" s="114">
        <f t="shared" si="48"/>
        <v>0</v>
      </c>
      <c r="N46" s="113">
        <v>1</v>
      </c>
      <c r="O46" s="114">
        <f t="shared" si="49"/>
        <v>0</v>
      </c>
      <c r="P46" s="113">
        <v>1</v>
      </c>
      <c r="Q46" s="114">
        <f t="shared" si="50"/>
        <v>0</v>
      </c>
      <c r="R46" s="113">
        <v>1</v>
      </c>
      <c r="S46" s="114">
        <f t="shared" si="51"/>
        <v>0</v>
      </c>
      <c r="T46" s="113">
        <v>1</v>
      </c>
      <c r="U46" s="114">
        <f t="shared" si="52"/>
        <v>0</v>
      </c>
      <c r="V46" s="113">
        <v>1</v>
      </c>
      <c r="W46" s="114">
        <f t="shared" si="53"/>
        <v>0</v>
      </c>
      <c r="X46" s="113">
        <v>1</v>
      </c>
      <c r="Y46" s="114">
        <f t="shared" si="54"/>
        <v>0</v>
      </c>
      <c r="Z46" s="113">
        <v>1</v>
      </c>
      <c r="AA46" s="114">
        <f t="shared" si="55"/>
        <v>0</v>
      </c>
      <c r="AB46" s="113">
        <v>1</v>
      </c>
      <c r="AC46" s="114">
        <f t="shared" si="56"/>
        <v>0</v>
      </c>
      <c r="AD46" s="113">
        <v>1</v>
      </c>
      <c r="AE46" s="114">
        <f t="shared" si="57"/>
        <v>0</v>
      </c>
      <c r="AF46" s="113">
        <v>1</v>
      </c>
      <c r="AG46" s="114">
        <f t="shared" si="58"/>
        <v>0</v>
      </c>
      <c r="AH46" s="113">
        <v>0</v>
      </c>
      <c r="AI46" s="114">
        <f t="shared" si="59"/>
        <v>0</v>
      </c>
    </row>
    <row r="47" spans="1:35">
      <c r="A47" s="103">
        <v>14</v>
      </c>
      <c r="B47" s="103" t="s">
        <v>101</v>
      </c>
      <c r="C47" s="103" t="s">
        <v>88</v>
      </c>
      <c r="D47" s="103"/>
      <c r="E47" s="112">
        <v>0</v>
      </c>
      <c r="F47" s="113">
        <v>1</v>
      </c>
      <c r="G47" s="114">
        <f t="shared" si="30"/>
        <v>0</v>
      </c>
      <c r="H47" s="113">
        <v>1</v>
      </c>
      <c r="I47" s="114">
        <f t="shared" si="46"/>
        <v>0</v>
      </c>
      <c r="J47" s="113">
        <v>1</v>
      </c>
      <c r="K47" s="114">
        <f t="shared" si="47"/>
        <v>0</v>
      </c>
      <c r="L47" s="113">
        <v>1</v>
      </c>
      <c r="M47" s="114">
        <f t="shared" si="48"/>
        <v>0</v>
      </c>
      <c r="N47" s="113">
        <v>1</v>
      </c>
      <c r="O47" s="114">
        <f t="shared" si="49"/>
        <v>0</v>
      </c>
      <c r="P47" s="113">
        <v>1</v>
      </c>
      <c r="Q47" s="114">
        <f t="shared" si="50"/>
        <v>0</v>
      </c>
      <c r="R47" s="113">
        <v>1</v>
      </c>
      <c r="S47" s="114">
        <f t="shared" si="51"/>
        <v>0</v>
      </c>
      <c r="T47" s="113">
        <v>1</v>
      </c>
      <c r="U47" s="114">
        <f t="shared" si="52"/>
        <v>0</v>
      </c>
      <c r="V47" s="113">
        <v>1</v>
      </c>
      <c r="W47" s="114">
        <f t="shared" si="53"/>
        <v>0</v>
      </c>
      <c r="X47" s="113">
        <v>1</v>
      </c>
      <c r="Y47" s="114">
        <f t="shared" si="54"/>
        <v>0</v>
      </c>
      <c r="Z47" s="113">
        <v>1</v>
      </c>
      <c r="AA47" s="114">
        <f t="shared" si="55"/>
        <v>0</v>
      </c>
      <c r="AB47" s="113">
        <v>1</v>
      </c>
      <c r="AC47" s="114">
        <f t="shared" si="56"/>
        <v>0</v>
      </c>
      <c r="AD47" s="113">
        <v>1</v>
      </c>
      <c r="AE47" s="114">
        <f t="shared" si="57"/>
        <v>0</v>
      </c>
      <c r="AF47" s="113">
        <v>1</v>
      </c>
      <c r="AG47" s="114">
        <f t="shared" si="58"/>
        <v>0</v>
      </c>
      <c r="AH47" s="113">
        <v>1</v>
      </c>
      <c r="AI47" s="114">
        <f t="shared" si="59"/>
        <v>0</v>
      </c>
    </row>
    <row r="48" spans="1:35">
      <c r="A48" s="103">
        <v>15</v>
      </c>
      <c r="B48" s="103" t="s">
        <v>102</v>
      </c>
      <c r="C48" s="103" t="s">
        <v>88</v>
      </c>
      <c r="D48" s="103"/>
      <c r="E48" s="112">
        <v>0</v>
      </c>
      <c r="F48" s="113">
        <v>1</v>
      </c>
      <c r="G48" s="114">
        <f t="shared" si="30"/>
        <v>0</v>
      </c>
      <c r="H48" s="113">
        <v>1</v>
      </c>
      <c r="I48" s="114">
        <f t="shared" si="46"/>
        <v>0</v>
      </c>
      <c r="J48" s="113">
        <v>1</v>
      </c>
      <c r="K48" s="114">
        <f t="shared" si="47"/>
        <v>0</v>
      </c>
      <c r="L48" s="113">
        <v>1</v>
      </c>
      <c r="M48" s="114">
        <f t="shared" si="48"/>
        <v>0</v>
      </c>
      <c r="N48" s="113">
        <v>1</v>
      </c>
      <c r="O48" s="114">
        <f t="shared" si="49"/>
        <v>0</v>
      </c>
      <c r="P48" s="113">
        <v>1</v>
      </c>
      <c r="Q48" s="114">
        <f t="shared" si="50"/>
        <v>0</v>
      </c>
      <c r="R48" s="113">
        <v>1</v>
      </c>
      <c r="S48" s="114">
        <f t="shared" si="51"/>
        <v>0</v>
      </c>
      <c r="T48" s="113">
        <v>1</v>
      </c>
      <c r="U48" s="114">
        <f t="shared" si="52"/>
        <v>0</v>
      </c>
      <c r="V48" s="113">
        <v>1</v>
      </c>
      <c r="W48" s="114">
        <f t="shared" si="53"/>
        <v>0</v>
      </c>
      <c r="X48" s="113">
        <v>1</v>
      </c>
      <c r="Y48" s="114">
        <f t="shared" si="54"/>
        <v>0</v>
      </c>
      <c r="Z48" s="113">
        <v>1</v>
      </c>
      <c r="AA48" s="114">
        <f t="shared" si="55"/>
        <v>0</v>
      </c>
      <c r="AB48" s="113">
        <v>1</v>
      </c>
      <c r="AC48" s="114">
        <f t="shared" si="56"/>
        <v>0</v>
      </c>
      <c r="AD48" s="113">
        <v>1</v>
      </c>
      <c r="AE48" s="114">
        <f t="shared" si="57"/>
        <v>0</v>
      </c>
      <c r="AF48" s="113">
        <v>1</v>
      </c>
      <c r="AG48" s="114">
        <f t="shared" si="58"/>
        <v>0</v>
      </c>
      <c r="AH48" s="113">
        <v>0</v>
      </c>
      <c r="AI48" s="114">
        <f t="shared" si="59"/>
        <v>0</v>
      </c>
    </row>
    <row r="49" spans="1:35">
      <c r="A49" s="103">
        <v>16</v>
      </c>
      <c r="B49" s="103" t="s">
        <v>103</v>
      </c>
      <c r="C49" s="103" t="s">
        <v>88</v>
      </c>
      <c r="D49" s="103"/>
      <c r="E49" s="112">
        <v>0</v>
      </c>
      <c r="F49" s="113">
        <v>1</v>
      </c>
      <c r="G49" s="114">
        <f t="shared" si="30"/>
        <v>0</v>
      </c>
      <c r="H49" s="113">
        <v>1</v>
      </c>
      <c r="I49" s="114">
        <f t="shared" si="46"/>
        <v>0</v>
      </c>
      <c r="J49" s="113">
        <v>1</v>
      </c>
      <c r="K49" s="114">
        <f t="shared" si="47"/>
        <v>0</v>
      </c>
      <c r="L49" s="113">
        <v>1</v>
      </c>
      <c r="M49" s="114">
        <f t="shared" si="48"/>
        <v>0</v>
      </c>
      <c r="N49" s="113">
        <v>1</v>
      </c>
      <c r="O49" s="114">
        <f t="shared" si="49"/>
        <v>0</v>
      </c>
      <c r="P49" s="113">
        <v>1</v>
      </c>
      <c r="Q49" s="114">
        <f t="shared" si="50"/>
        <v>0</v>
      </c>
      <c r="R49" s="113">
        <v>1</v>
      </c>
      <c r="S49" s="114">
        <f t="shared" si="51"/>
        <v>0</v>
      </c>
      <c r="T49" s="113">
        <v>1</v>
      </c>
      <c r="U49" s="114">
        <f t="shared" si="52"/>
        <v>0</v>
      </c>
      <c r="V49" s="113">
        <v>1</v>
      </c>
      <c r="W49" s="114">
        <f t="shared" si="53"/>
        <v>0</v>
      </c>
      <c r="X49" s="113">
        <v>1</v>
      </c>
      <c r="Y49" s="114">
        <f t="shared" si="54"/>
        <v>0</v>
      </c>
      <c r="Z49" s="113">
        <v>1</v>
      </c>
      <c r="AA49" s="114">
        <f t="shared" si="55"/>
        <v>0</v>
      </c>
      <c r="AB49" s="113">
        <v>1</v>
      </c>
      <c r="AC49" s="114">
        <f t="shared" si="56"/>
        <v>0</v>
      </c>
      <c r="AD49" s="113">
        <v>1</v>
      </c>
      <c r="AE49" s="114">
        <f t="shared" si="57"/>
        <v>0</v>
      </c>
      <c r="AF49" s="113">
        <v>1</v>
      </c>
      <c r="AG49" s="114">
        <f t="shared" si="58"/>
        <v>0</v>
      </c>
      <c r="AH49" s="113">
        <v>1</v>
      </c>
      <c r="AI49" s="114">
        <f t="shared" si="59"/>
        <v>0</v>
      </c>
    </row>
    <row r="50" spans="1:35">
      <c r="A50" s="103">
        <v>17</v>
      </c>
      <c r="B50" s="103" t="s">
        <v>104</v>
      </c>
      <c r="C50" s="103" t="s">
        <v>88</v>
      </c>
      <c r="D50" s="103"/>
      <c r="E50" s="112">
        <v>0</v>
      </c>
      <c r="F50" s="113">
        <v>1</v>
      </c>
      <c r="G50" s="114">
        <f t="shared" si="30"/>
        <v>0</v>
      </c>
      <c r="H50" s="113">
        <v>1</v>
      </c>
      <c r="I50" s="114">
        <f t="shared" si="46"/>
        <v>0</v>
      </c>
      <c r="J50" s="113">
        <v>1</v>
      </c>
      <c r="K50" s="114">
        <f t="shared" si="47"/>
        <v>0</v>
      </c>
      <c r="L50" s="113">
        <v>1</v>
      </c>
      <c r="M50" s="114">
        <f t="shared" si="48"/>
        <v>0</v>
      </c>
      <c r="N50" s="113">
        <v>1</v>
      </c>
      <c r="O50" s="114">
        <f t="shared" si="49"/>
        <v>0</v>
      </c>
      <c r="P50" s="113">
        <v>1</v>
      </c>
      <c r="Q50" s="114">
        <f t="shared" si="50"/>
        <v>0</v>
      </c>
      <c r="R50" s="113">
        <v>1</v>
      </c>
      <c r="S50" s="114">
        <f t="shared" si="51"/>
        <v>0</v>
      </c>
      <c r="T50" s="113">
        <v>1</v>
      </c>
      <c r="U50" s="114">
        <f t="shared" si="52"/>
        <v>0</v>
      </c>
      <c r="V50" s="113">
        <v>1</v>
      </c>
      <c r="W50" s="114">
        <f t="shared" si="53"/>
        <v>0</v>
      </c>
      <c r="X50" s="113">
        <v>1</v>
      </c>
      <c r="Y50" s="114">
        <f t="shared" si="54"/>
        <v>0</v>
      </c>
      <c r="Z50" s="113">
        <v>1</v>
      </c>
      <c r="AA50" s="114">
        <f t="shared" si="55"/>
        <v>0</v>
      </c>
      <c r="AB50" s="113">
        <v>1</v>
      </c>
      <c r="AC50" s="114">
        <f t="shared" si="56"/>
        <v>0</v>
      </c>
      <c r="AD50" s="113">
        <v>1</v>
      </c>
      <c r="AE50" s="114">
        <f t="shared" si="57"/>
        <v>0</v>
      </c>
      <c r="AF50" s="113">
        <v>1</v>
      </c>
      <c r="AG50" s="114">
        <f t="shared" si="58"/>
        <v>0</v>
      </c>
      <c r="AH50" s="113">
        <v>1</v>
      </c>
      <c r="AI50" s="114">
        <f t="shared" si="59"/>
        <v>0</v>
      </c>
    </row>
    <row r="51" spans="1:35">
      <c r="A51" s="103">
        <v>18</v>
      </c>
      <c r="B51" s="103" t="s">
        <v>105</v>
      </c>
      <c r="C51" s="103" t="s">
        <v>88</v>
      </c>
      <c r="D51" s="103"/>
      <c r="E51" s="112">
        <v>0</v>
      </c>
      <c r="F51" s="113">
        <v>1</v>
      </c>
      <c r="G51" s="114">
        <f t="shared" si="30"/>
        <v>0</v>
      </c>
      <c r="H51" s="113">
        <v>1</v>
      </c>
      <c r="I51" s="114">
        <f t="shared" si="46"/>
        <v>0</v>
      </c>
      <c r="J51" s="113">
        <v>1</v>
      </c>
      <c r="K51" s="114">
        <f t="shared" si="47"/>
        <v>0</v>
      </c>
      <c r="L51" s="113">
        <v>1</v>
      </c>
      <c r="M51" s="114">
        <f t="shared" si="48"/>
        <v>0</v>
      </c>
      <c r="N51" s="113">
        <v>1</v>
      </c>
      <c r="O51" s="114">
        <f t="shared" si="49"/>
        <v>0</v>
      </c>
      <c r="P51" s="113">
        <v>1</v>
      </c>
      <c r="Q51" s="114">
        <f t="shared" si="50"/>
        <v>0</v>
      </c>
      <c r="R51" s="113">
        <v>1</v>
      </c>
      <c r="S51" s="114">
        <f t="shared" si="51"/>
        <v>0</v>
      </c>
      <c r="T51" s="113">
        <v>1</v>
      </c>
      <c r="U51" s="114">
        <f t="shared" si="52"/>
        <v>0</v>
      </c>
      <c r="V51" s="113">
        <v>1</v>
      </c>
      <c r="W51" s="114">
        <f t="shared" si="53"/>
        <v>0</v>
      </c>
      <c r="X51" s="113">
        <v>1</v>
      </c>
      <c r="Y51" s="114">
        <f t="shared" si="54"/>
        <v>0</v>
      </c>
      <c r="Z51" s="113">
        <v>1</v>
      </c>
      <c r="AA51" s="114">
        <f t="shared" si="55"/>
        <v>0</v>
      </c>
      <c r="AB51" s="113">
        <v>1</v>
      </c>
      <c r="AC51" s="114">
        <f t="shared" si="56"/>
        <v>0</v>
      </c>
      <c r="AD51" s="113">
        <v>1</v>
      </c>
      <c r="AE51" s="114">
        <f t="shared" si="57"/>
        <v>0</v>
      </c>
      <c r="AF51" s="113">
        <v>1</v>
      </c>
      <c r="AG51" s="114">
        <f t="shared" si="58"/>
        <v>0</v>
      </c>
      <c r="AH51" s="113">
        <v>0</v>
      </c>
      <c r="AI51" s="114">
        <f t="shared" si="59"/>
        <v>0</v>
      </c>
    </row>
    <row r="52" spans="1:35">
      <c r="A52" s="103">
        <v>19</v>
      </c>
      <c r="B52" s="103" t="s">
        <v>106</v>
      </c>
      <c r="C52" s="103" t="s">
        <v>88</v>
      </c>
      <c r="D52" s="103"/>
      <c r="E52" s="112">
        <v>0</v>
      </c>
      <c r="F52" s="113">
        <v>1</v>
      </c>
      <c r="G52" s="114">
        <f t="shared" si="30"/>
        <v>0</v>
      </c>
      <c r="H52" s="113">
        <v>1</v>
      </c>
      <c r="I52" s="114">
        <f t="shared" si="46"/>
        <v>0</v>
      </c>
      <c r="J52" s="113">
        <v>1</v>
      </c>
      <c r="K52" s="114">
        <f t="shared" si="47"/>
        <v>0</v>
      </c>
      <c r="L52" s="113">
        <v>1</v>
      </c>
      <c r="M52" s="114">
        <f t="shared" si="48"/>
        <v>0</v>
      </c>
      <c r="N52" s="113">
        <v>1</v>
      </c>
      <c r="O52" s="114">
        <f t="shared" si="49"/>
        <v>0</v>
      </c>
      <c r="P52" s="113">
        <v>1</v>
      </c>
      <c r="Q52" s="114">
        <f t="shared" si="50"/>
        <v>0</v>
      </c>
      <c r="R52" s="113">
        <v>1</v>
      </c>
      <c r="S52" s="114">
        <f t="shared" si="51"/>
        <v>0</v>
      </c>
      <c r="T52" s="113">
        <v>1</v>
      </c>
      <c r="U52" s="114">
        <f t="shared" si="52"/>
        <v>0</v>
      </c>
      <c r="V52" s="113">
        <v>1</v>
      </c>
      <c r="W52" s="114">
        <f t="shared" si="53"/>
        <v>0</v>
      </c>
      <c r="X52" s="113">
        <v>1</v>
      </c>
      <c r="Y52" s="114">
        <f t="shared" si="54"/>
        <v>0</v>
      </c>
      <c r="Z52" s="113">
        <v>1</v>
      </c>
      <c r="AA52" s="114">
        <f t="shared" si="55"/>
        <v>0</v>
      </c>
      <c r="AB52" s="113">
        <v>1</v>
      </c>
      <c r="AC52" s="114">
        <f t="shared" si="56"/>
        <v>0</v>
      </c>
      <c r="AD52" s="113">
        <v>1</v>
      </c>
      <c r="AE52" s="114">
        <f t="shared" si="57"/>
        <v>0</v>
      </c>
      <c r="AF52" s="113">
        <v>1</v>
      </c>
      <c r="AG52" s="114">
        <f t="shared" si="58"/>
        <v>0</v>
      </c>
      <c r="AH52" s="113">
        <v>0</v>
      </c>
      <c r="AI52" s="114">
        <f t="shared" si="59"/>
        <v>0</v>
      </c>
    </row>
    <row r="53" spans="1:35">
      <c r="A53" s="115">
        <v>20</v>
      </c>
      <c r="B53" s="115" t="s">
        <v>288</v>
      </c>
      <c r="C53" s="115" t="s">
        <v>88</v>
      </c>
      <c r="D53" s="115"/>
      <c r="E53" s="112">
        <v>0</v>
      </c>
      <c r="F53" s="116">
        <v>1</v>
      </c>
      <c r="G53" s="117">
        <f t="shared" si="30"/>
        <v>0</v>
      </c>
      <c r="H53" s="116">
        <v>1</v>
      </c>
      <c r="I53" s="117">
        <f t="shared" si="46"/>
        <v>0</v>
      </c>
      <c r="J53" s="116">
        <v>1</v>
      </c>
      <c r="K53" s="117">
        <f t="shared" si="47"/>
        <v>0</v>
      </c>
      <c r="L53" s="116">
        <v>1</v>
      </c>
      <c r="M53" s="117">
        <f t="shared" si="48"/>
        <v>0</v>
      </c>
      <c r="N53" s="116">
        <v>1</v>
      </c>
      <c r="O53" s="117">
        <f t="shared" si="49"/>
        <v>0</v>
      </c>
      <c r="P53" s="116">
        <v>1</v>
      </c>
      <c r="Q53" s="117">
        <f t="shared" si="50"/>
        <v>0</v>
      </c>
      <c r="R53" s="116">
        <v>1</v>
      </c>
      <c r="S53" s="117">
        <f t="shared" si="51"/>
        <v>0</v>
      </c>
      <c r="T53" s="116">
        <v>1</v>
      </c>
      <c r="U53" s="117">
        <f t="shared" si="52"/>
        <v>0</v>
      </c>
      <c r="V53" s="116">
        <v>1</v>
      </c>
      <c r="W53" s="117">
        <f t="shared" si="53"/>
        <v>0</v>
      </c>
      <c r="X53" s="116">
        <v>1</v>
      </c>
      <c r="Y53" s="117">
        <f t="shared" si="54"/>
        <v>0</v>
      </c>
      <c r="Z53" s="116">
        <v>1</v>
      </c>
      <c r="AA53" s="117">
        <f t="shared" si="55"/>
        <v>0</v>
      </c>
      <c r="AB53" s="116">
        <v>1</v>
      </c>
      <c r="AC53" s="117">
        <f t="shared" si="56"/>
        <v>0</v>
      </c>
      <c r="AD53" s="116">
        <v>1</v>
      </c>
      <c r="AE53" s="117">
        <f t="shared" si="57"/>
        <v>0</v>
      </c>
      <c r="AF53" s="116">
        <v>1</v>
      </c>
      <c r="AG53" s="117">
        <f t="shared" si="58"/>
        <v>0</v>
      </c>
      <c r="AH53" s="116">
        <v>1</v>
      </c>
      <c r="AI53" s="117">
        <f t="shared" si="59"/>
        <v>0</v>
      </c>
    </row>
    <row r="54" spans="1:35">
      <c r="B54" s="139" t="s">
        <v>107</v>
      </c>
      <c r="C54" s="139"/>
      <c r="D54" s="139"/>
      <c r="E54" s="139"/>
      <c r="F54" s="118"/>
      <c r="G54" s="119">
        <f>SUM(G28:G53)</f>
        <v>0</v>
      </c>
      <c r="H54" s="119"/>
      <c r="I54" s="119">
        <f>SUM(I28:I53)</f>
        <v>0</v>
      </c>
      <c r="J54" s="119"/>
      <c r="K54" s="119">
        <f>SUM(K28:K53)</f>
        <v>0</v>
      </c>
      <c r="L54" s="119"/>
      <c r="M54" s="119">
        <f>SUM(M28:M53)</f>
        <v>0</v>
      </c>
      <c r="N54" s="119"/>
      <c r="O54" s="119">
        <f>SUM(O28:O53)</f>
        <v>0</v>
      </c>
      <c r="P54" s="119"/>
      <c r="Q54" s="119">
        <f>SUM(Q28:Q53)</f>
        <v>0</v>
      </c>
      <c r="R54" s="119"/>
      <c r="S54" s="119">
        <f>SUM(S28:S53)</f>
        <v>0</v>
      </c>
      <c r="T54" s="119"/>
      <c r="U54" s="119">
        <f>SUM(U28:U53)</f>
        <v>0</v>
      </c>
      <c r="V54" s="119"/>
      <c r="W54" s="119">
        <f>SUM(W28:W53)</f>
        <v>0</v>
      </c>
      <c r="X54" s="119"/>
      <c r="Y54" s="119">
        <f>SUM(Y28:Y53)</f>
        <v>0</v>
      </c>
      <c r="Z54" s="119"/>
      <c r="AA54" s="119">
        <f>SUM(AA28:AA53)</f>
        <v>0</v>
      </c>
      <c r="AB54" s="119"/>
      <c r="AC54" s="119">
        <f>SUM(AC28:AC53)</f>
        <v>0</v>
      </c>
      <c r="AD54" s="119"/>
      <c r="AE54" s="119">
        <f>SUM(AE28:AE53)</f>
        <v>0</v>
      </c>
      <c r="AF54" s="119"/>
      <c r="AG54" s="119">
        <f>SUM(AG28:AG53)</f>
        <v>0</v>
      </c>
      <c r="AH54" s="119"/>
      <c r="AI54" s="119">
        <f>SUM(AI28:AI53)</f>
        <v>0</v>
      </c>
    </row>
    <row r="55" spans="1:35">
      <c r="C55" s="120"/>
      <c r="D55" s="120"/>
      <c r="E55" s="120"/>
      <c r="F55" s="121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</row>
    <row r="56" spans="1:35" ht="15.75">
      <c r="B56" s="123" t="s">
        <v>109</v>
      </c>
      <c r="C56" s="124">
        <f>SUM(F54:AI54)</f>
        <v>0</v>
      </c>
      <c r="D56" s="120"/>
      <c r="E56" s="120"/>
      <c r="F56" s="121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</row>
    <row r="57" spans="1:35" ht="15.75">
      <c r="B57" s="123"/>
      <c r="C57" s="124"/>
      <c r="D57" s="120"/>
      <c r="E57" s="120"/>
      <c r="F57" s="121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</row>
    <row r="58" spans="1:35" ht="15.75">
      <c r="A58" s="76" t="s">
        <v>267</v>
      </c>
      <c r="B58" s="123"/>
      <c r="C58" s="124"/>
      <c r="D58" s="120"/>
      <c r="E58" s="120"/>
      <c r="F58" s="121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</row>
    <row r="59" spans="1:35" ht="25.5">
      <c r="A59" s="139" t="s">
        <v>38</v>
      </c>
      <c r="B59" s="139" t="s">
        <v>63</v>
      </c>
      <c r="C59" s="139" t="s">
        <v>64</v>
      </c>
      <c r="D59" s="139" t="s">
        <v>65</v>
      </c>
      <c r="E59" s="168" t="s">
        <v>66</v>
      </c>
      <c r="F59" s="121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</row>
    <row r="60" spans="1:35">
      <c r="A60" s="103">
        <v>1</v>
      </c>
      <c r="B60" s="103" t="s">
        <v>264</v>
      </c>
      <c r="C60" s="103" t="s">
        <v>70</v>
      </c>
      <c r="D60" s="103" t="s">
        <v>277</v>
      </c>
      <c r="E60" s="112">
        <v>0</v>
      </c>
      <c r="F60" s="121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</row>
    <row r="61" spans="1:35">
      <c r="A61" s="103">
        <v>1</v>
      </c>
      <c r="B61" s="103" t="s">
        <v>264</v>
      </c>
      <c r="C61" s="103" t="s">
        <v>248</v>
      </c>
      <c r="D61" s="103" t="s">
        <v>251</v>
      </c>
      <c r="E61" s="112">
        <v>0</v>
      </c>
      <c r="F61" s="121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</row>
    <row r="62" spans="1:35">
      <c r="A62" s="103">
        <v>1</v>
      </c>
      <c r="B62" s="103" t="s">
        <v>264</v>
      </c>
      <c r="C62" s="103" t="s">
        <v>249</v>
      </c>
      <c r="D62" s="103" t="s">
        <v>252</v>
      </c>
      <c r="E62" s="112">
        <v>0</v>
      </c>
      <c r="F62" s="121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</row>
    <row r="63" spans="1:35">
      <c r="A63" s="103">
        <v>1</v>
      </c>
      <c r="B63" s="103" t="s">
        <v>264</v>
      </c>
      <c r="C63" s="103" t="s">
        <v>250</v>
      </c>
      <c r="D63" s="103" t="s">
        <v>253</v>
      </c>
      <c r="E63" s="112">
        <v>0</v>
      </c>
      <c r="F63" s="121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</row>
    <row r="64" spans="1:35">
      <c r="A64" s="115">
        <v>2</v>
      </c>
      <c r="B64" s="115" t="s">
        <v>265</v>
      </c>
      <c r="C64" s="115" t="s">
        <v>72</v>
      </c>
      <c r="D64" s="115" t="s">
        <v>73</v>
      </c>
      <c r="E64" s="169">
        <v>0</v>
      </c>
      <c r="F64" s="121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</row>
    <row r="65" spans="1:37" ht="15.75">
      <c r="B65" s="123"/>
      <c r="C65" s="124"/>
      <c r="D65" s="120"/>
      <c r="E65" s="120"/>
      <c r="F65" s="121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</row>
    <row r="66" spans="1:37" ht="15.75">
      <c r="A66" s="76" t="s">
        <v>246</v>
      </c>
      <c r="D66" s="120"/>
      <c r="E66" s="120"/>
      <c r="F66" s="121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</row>
    <row r="67" spans="1:37">
      <c r="A67" s="60" t="s">
        <v>38</v>
      </c>
      <c r="B67" s="6" t="s">
        <v>63</v>
      </c>
      <c r="C67" s="6" t="s">
        <v>64</v>
      </c>
      <c r="D67" s="6" t="s">
        <v>65</v>
      </c>
      <c r="E67" s="6" t="s">
        <v>247</v>
      </c>
      <c r="F67" s="57"/>
      <c r="G67" s="57"/>
      <c r="H67" s="57"/>
      <c r="I67" s="57"/>
      <c r="J67" s="57"/>
      <c r="K67" s="57"/>
      <c r="L67" s="57"/>
      <c r="M67" s="57"/>
      <c r="N67" s="165"/>
      <c r="O67" s="166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</row>
    <row r="68" spans="1:37">
      <c r="A68" s="63">
        <v>1</v>
      </c>
      <c r="B68" s="63" t="s">
        <v>69</v>
      </c>
      <c r="C68" s="63" t="s">
        <v>70</v>
      </c>
      <c r="D68" s="63" t="s">
        <v>277</v>
      </c>
      <c r="E68" s="194" t="s">
        <v>268</v>
      </c>
      <c r="F68" s="195"/>
      <c r="G68" s="195"/>
      <c r="H68" s="195"/>
      <c r="I68" s="195"/>
      <c r="J68" s="195"/>
      <c r="K68" s="195"/>
      <c r="L68" s="195"/>
      <c r="M68" s="195"/>
      <c r="N68" s="195"/>
      <c r="O68" s="196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</row>
    <row r="69" spans="1:37">
      <c r="A69" s="64">
        <v>1</v>
      </c>
      <c r="B69" s="64" t="s">
        <v>69</v>
      </c>
      <c r="C69" s="64" t="s">
        <v>248</v>
      </c>
      <c r="D69" s="64" t="s">
        <v>251</v>
      </c>
      <c r="E69" s="191" t="s">
        <v>255</v>
      </c>
      <c r="F69" s="192"/>
      <c r="G69" s="192"/>
      <c r="H69" s="192"/>
      <c r="I69" s="192"/>
      <c r="J69" s="192"/>
      <c r="K69" s="192"/>
      <c r="L69" s="192"/>
      <c r="M69" s="192"/>
      <c r="N69" s="192"/>
      <c r="O69" s="193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</row>
    <row r="70" spans="1:37">
      <c r="A70" s="64">
        <v>1</v>
      </c>
      <c r="B70" s="64" t="s">
        <v>69</v>
      </c>
      <c r="C70" s="64" t="s">
        <v>249</v>
      </c>
      <c r="D70" s="64" t="s">
        <v>252</v>
      </c>
      <c r="E70" s="191" t="s">
        <v>256</v>
      </c>
      <c r="F70" s="192"/>
      <c r="G70" s="192"/>
      <c r="H70" s="192"/>
      <c r="I70" s="192"/>
      <c r="J70" s="192"/>
      <c r="K70" s="192"/>
      <c r="L70" s="192"/>
      <c r="M70" s="192"/>
      <c r="N70" s="192"/>
      <c r="O70" s="193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</row>
    <row r="71" spans="1:37">
      <c r="A71" s="64">
        <v>1</v>
      </c>
      <c r="B71" s="64" t="s">
        <v>69</v>
      </c>
      <c r="C71" s="64" t="s">
        <v>250</v>
      </c>
      <c r="D71" s="64" t="s">
        <v>253</v>
      </c>
      <c r="E71" s="191" t="s">
        <v>257</v>
      </c>
      <c r="F71" s="192"/>
      <c r="G71" s="192"/>
      <c r="H71" s="192"/>
      <c r="I71" s="192"/>
      <c r="J71" s="192"/>
      <c r="K71" s="192"/>
      <c r="L71" s="192"/>
      <c r="M71" s="192"/>
      <c r="N71" s="192"/>
      <c r="O71" s="193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</row>
    <row r="72" spans="1:37">
      <c r="A72" s="64">
        <v>2</v>
      </c>
      <c r="B72" s="64" t="s">
        <v>71</v>
      </c>
      <c r="C72" s="64" t="s">
        <v>72</v>
      </c>
      <c r="D72" s="64" t="s">
        <v>73</v>
      </c>
      <c r="E72" s="191" t="s">
        <v>286</v>
      </c>
      <c r="F72" s="192"/>
      <c r="G72" s="192"/>
      <c r="H72" s="192"/>
      <c r="I72" s="192"/>
      <c r="J72" s="192"/>
      <c r="K72" s="192"/>
      <c r="L72" s="192"/>
      <c r="M72" s="192"/>
      <c r="N72" s="192"/>
      <c r="O72" s="193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</row>
    <row r="73" spans="1:37">
      <c r="A73" s="64">
        <v>3</v>
      </c>
      <c r="B73" s="64" t="s">
        <v>74</v>
      </c>
      <c r="C73" s="64" t="s">
        <v>75</v>
      </c>
      <c r="D73" s="64" t="s">
        <v>76</v>
      </c>
      <c r="E73" s="191" t="s">
        <v>287</v>
      </c>
      <c r="F73" s="192"/>
      <c r="G73" s="192"/>
      <c r="H73" s="192"/>
      <c r="I73" s="192"/>
      <c r="J73" s="192"/>
      <c r="K73" s="192"/>
      <c r="L73" s="192"/>
      <c r="M73" s="192"/>
      <c r="N73" s="192"/>
      <c r="O73" s="193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</row>
    <row r="74" spans="1:37" ht="12.75" customHeight="1">
      <c r="A74" s="103">
        <v>4</v>
      </c>
      <c r="B74" s="103" t="s">
        <v>77</v>
      </c>
      <c r="C74" s="103" t="s">
        <v>254</v>
      </c>
      <c r="D74" s="103" t="s">
        <v>278</v>
      </c>
      <c r="E74" s="185" t="s">
        <v>258</v>
      </c>
      <c r="F74" s="186"/>
      <c r="G74" s="186"/>
      <c r="H74" s="186"/>
      <c r="I74" s="186"/>
      <c r="J74" s="186"/>
      <c r="K74" s="186"/>
      <c r="L74" s="186"/>
      <c r="M74" s="186"/>
      <c r="N74" s="186"/>
      <c r="O74" s="187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</row>
    <row r="75" spans="1:37" ht="12.75" customHeight="1">
      <c r="A75" s="103">
        <v>4</v>
      </c>
      <c r="B75" s="103" t="s">
        <v>77</v>
      </c>
      <c r="C75" s="103" t="s">
        <v>78</v>
      </c>
      <c r="D75" s="103" t="s">
        <v>79</v>
      </c>
      <c r="E75" s="185" t="s">
        <v>261</v>
      </c>
      <c r="F75" s="186"/>
      <c r="G75" s="186"/>
      <c r="H75" s="186"/>
      <c r="I75" s="186"/>
      <c r="J75" s="186"/>
      <c r="K75" s="186"/>
      <c r="L75" s="186"/>
      <c r="M75" s="186"/>
      <c r="N75" s="186"/>
      <c r="O75" s="187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</row>
    <row r="76" spans="1:37" ht="12.75" customHeight="1">
      <c r="A76" s="103">
        <v>4</v>
      </c>
      <c r="B76" s="103" t="s">
        <v>77</v>
      </c>
      <c r="C76" s="103" t="s">
        <v>80</v>
      </c>
      <c r="D76" s="103" t="s">
        <v>81</v>
      </c>
      <c r="E76" s="185" t="s">
        <v>259</v>
      </c>
      <c r="F76" s="186"/>
      <c r="G76" s="186"/>
      <c r="H76" s="186"/>
      <c r="I76" s="186"/>
      <c r="J76" s="186"/>
      <c r="K76" s="186"/>
      <c r="L76" s="186"/>
      <c r="M76" s="186"/>
      <c r="N76" s="186"/>
      <c r="O76" s="187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</row>
    <row r="77" spans="1:37" ht="12.75" customHeight="1">
      <c r="A77" s="103">
        <v>4</v>
      </c>
      <c r="B77" s="103" t="s">
        <v>77</v>
      </c>
      <c r="C77" s="103" t="s">
        <v>82</v>
      </c>
      <c r="D77" s="103" t="s">
        <v>83</v>
      </c>
      <c r="E77" s="185" t="s">
        <v>260</v>
      </c>
      <c r="F77" s="186"/>
      <c r="G77" s="186"/>
      <c r="H77" s="186"/>
      <c r="I77" s="186"/>
      <c r="J77" s="186"/>
      <c r="K77" s="186"/>
      <c r="L77" s="186"/>
      <c r="M77" s="186"/>
      <c r="N77" s="186"/>
      <c r="O77" s="187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  <c r="AH77" s="122"/>
      <c r="AI77" s="122"/>
      <c r="AJ77" s="122"/>
      <c r="AK77" s="122"/>
    </row>
    <row r="78" spans="1:37" ht="12.75" customHeight="1">
      <c r="A78" s="103">
        <v>5</v>
      </c>
      <c r="B78" s="103" t="s">
        <v>84</v>
      </c>
      <c r="C78" s="103" t="s">
        <v>85</v>
      </c>
      <c r="D78" s="103"/>
      <c r="E78" s="185"/>
      <c r="F78" s="186"/>
      <c r="G78" s="186"/>
      <c r="H78" s="186"/>
      <c r="I78" s="186"/>
      <c r="J78" s="186"/>
      <c r="K78" s="186"/>
      <c r="L78" s="186"/>
      <c r="M78" s="186"/>
      <c r="N78" s="186"/>
      <c r="O78" s="187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</row>
    <row r="79" spans="1:37" ht="12.75" customHeight="1">
      <c r="A79" s="103">
        <v>6</v>
      </c>
      <c r="B79" s="103" t="s">
        <v>86</v>
      </c>
      <c r="C79" s="103" t="s">
        <v>87</v>
      </c>
      <c r="D79" s="103" t="s">
        <v>88</v>
      </c>
      <c r="E79" s="185"/>
      <c r="F79" s="186"/>
      <c r="G79" s="186"/>
      <c r="H79" s="186"/>
      <c r="I79" s="186"/>
      <c r="J79" s="186"/>
      <c r="K79" s="186"/>
      <c r="L79" s="186"/>
      <c r="M79" s="186"/>
      <c r="N79" s="186"/>
      <c r="O79" s="187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</row>
    <row r="80" spans="1:37" ht="12.75" customHeight="1">
      <c r="A80" s="103">
        <v>7</v>
      </c>
      <c r="B80" s="103" t="s">
        <v>89</v>
      </c>
      <c r="C80" s="103" t="s">
        <v>90</v>
      </c>
      <c r="D80" s="103" t="s">
        <v>91</v>
      </c>
      <c r="E80" s="185"/>
      <c r="F80" s="186"/>
      <c r="G80" s="186"/>
      <c r="H80" s="186"/>
      <c r="I80" s="186"/>
      <c r="J80" s="186"/>
      <c r="K80" s="186"/>
      <c r="L80" s="186"/>
      <c r="M80" s="186"/>
      <c r="N80" s="186"/>
      <c r="O80" s="187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</row>
    <row r="81" spans="1:37" ht="12.75" customHeight="1">
      <c r="A81" s="103">
        <v>8</v>
      </c>
      <c r="B81" s="103" t="s">
        <v>92</v>
      </c>
      <c r="C81" s="103" t="s">
        <v>93</v>
      </c>
      <c r="D81" s="103" t="s">
        <v>94</v>
      </c>
      <c r="E81" s="185"/>
      <c r="F81" s="186"/>
      <c r="G81" s="186"/>
      <c r="H81" s="186"/>
      <c r="I81" s="186"/>
      <c r="J81" s="186"/>
      <c r="K81" s="186"/>
      <c r="L81" s="186"/>
      <c r="M81" s="186"/>
      <c r="N81" s="186"/>
      <c r="O81" s="187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</row>
    <row r="82" spans="1:37" ht="12.75" customHeight="1">
      <c r="A82" s="103">
        <v>9</v>
      </c>
      <c r="B82" s="103" t="s">
        <v>95</v>
      </c>
      <c r="C82" s="103" t="s">
        <v>96</v>
      </c>
      <c r="D82" s="103" t="s">
        <v>97</v>
      </c>
      <c r="E82" s="185"/>
      <c r="F82" s="186"/>
      <c r="G82" s="186"/>
      <c r="H82" s="186"/>
      <c r="I82" s="186"/>
      <c r="J82" s="186"/>
      <c r="K82" s="186"/>
      <c r="L82" s="186"/>
      <c r="M82" s="186"/>
      <c r="N82" s="186"/>
      <c r="O82" s="187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</row>
    <row r="83" spans="1:37">
      <c r="A83" s="115">
        <v>10</v>
      </c>
      <c r="B83" s="115" t="s">
        <v>269</v>
      </c>
      <c r="C83" s="115"/>
      <c r="D83" s="115" t="s">
        <v>270</v>
      </c>
      <c r="E83" s="188" t="s">
        <v>271</v>
      </c>
      <c r="F83" s="189"/>
      <c r="G83" s="189"/>
      <c r="H83" s="189"/>
      <c r="I83" s="189"/>
      <c r="J83" s="189"/>
      <c r="K83" s="189"/>
      <c r="L83" s="189"/>
      <c r="M83" s="189"/>
      <c r="N83" s="189"/>
      <c r="O83" s="190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</row>
    <row r="84" spans="1:37">
      <c r="A84" s="170"/>
      <c r="B84" s="170"/>
      <c r="C84" s="170"/>
      <c r="D84" s="170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</row>
    <row r="86" spans="1:37" ht="15.75">
      <c r="A86" s="76" t="s">
        <v>110</v>
      </c>
    </row>
    <row r="87" spans="1:37" ht="66.75" customHeight="1">
      <c r="A87" s="77" t="s">
        <v>38</v>
      </c>
      <c r="B87" s="77" t="s">
        <v>39</v>
      </c>
      <c r="C87" s="78" t="s">
        <v>40</v>
      </c>
      <c r="D87" s="77" t="s">
        <v>41</v>
      </c>
      <c r="E87" s="78" t="s">
        <v>245</v>
      </c>
      <c r="F87" s="77" t="s">
        <v>42</v>
      </c>
      <c r="G87" s="78" t="s">
        <v>43</v>
      </c>
      <c r="H87" s="78" t="s">
        <v>44</v>
      </c>
      <c r="I87" s="78" t="s">
        <v>45</v>
      </c>
    </row>
    <row r="88" spans="1:37">
      <c r="A88" s="125">
        <v>1</v>
      </c>
      <c r="B88" s="126" t="s">
        <v>111</v>
      </c>
      <c r="C88" s="126" t="s">
        <v>47</v>
      </c>
      <c r="D88" s="126">
        <v>1</v>
      </c>
      <c r="E88" s="126">
        <v>2</v>
      </c>
      <c r="F88" s="127" t="s">
        <v>112</v>
      </c>
      <c r="G88" s="126">
        <v>4</v>
      </c>
      <c r="H88" s="126">
        <v>4</v>
      </c>
      <c r="I88" s="83" t="str">
        <f>F88&amp;"/"&amp;G88&amp;"/"&amp;H88</f>
        <v>2a/4/4</v>
      </c>
    </row>
    <row r="89" spans="1:37">
      <c r="A89" s="84">
        <v>2</v>
      </c>
      <c r="B89" s="85" t="s">
        <v>113</v>
      </c>
      <c r="C89" s="85" t="s">
        <v>47</v>
      </c>
      <c r="D89" s="85">
        <v>1</v>
      </c>
      <c r="E89" s="85">
        <v>3</v>
      </c>
      <c r="F89" s="128" t="s">
        <v>114</v>
      </c>
      <c r="G89" s="85">
        <v>7</v>
      </c>
      <c r="H89" s="85">
        <v>12</v>
      </c>
      <c r="I89" s="129" t="str">
        <f t="shared" ref="I89:I107" si="75">F89&amp;"/"&amp;G89&amp;"/"&amp;H89</f>
        <v>3a/7/12</v>
      </c>
    </row>
    <row r="90" spans="1:37">
      <c r="A90" s="88">
        <v>3</v>
      </c>
      <c r="B90" s="89" t="s">
        <v>115</v>
      </c>
      <c r="C90" s="89" t="s">
        <v>47</v>
      </c>
      <c r="D90" s="89">
        <v>1</v>
      </c>
      <c r="E90" s="89">
        <v>3</v>
      </c>
      <c r="F90" s="130" t="s">
        <v>114</v>
      </c>
      <c r="G90" s="89">
        <v>5</v>
      </c>
      <c r="H90" s="89">
        <v>7</v>
      </c>
      <c r="I90" s="131" t="str">
        <f t="shared" si="75"/>
        <v>3a/5/7</v>
      </c>
    </row>
    <row r="91" spans="1:37">
      <c r="A91" s="84">
        <v>4</v>
      </c>
      <c r="B91" s="85" t="s">
        <v>116</v>
      </c>
      <c r="C91" s="85" t="s">
        <v>47</v>
      </c>
      <c r="D91" s="85">
        <v>1</v>
      </c>
      <c r="E91" s="85">
        <v>2</v>
      </c>
      <c r="F91" s="128" t="s">
        <v>112</v>
      </c>
      <c r="G91" s="85">
        <v>4</v>
      </c>
      <c r="H91" s="85">
        <v>4</v>
      </c>
      <c r="I91" s="129" t="str">
        <f t="shared" si="75"/>
        <v>2a/4/4</v>
      </c>
    </row>
    <row r="92" spans="1:37">
      <c r="A92" s="88">
        <v>5</v>
      </c>
      <c r="B92" s="89" t="s">
        <v>117</v>
      </c>
      <c r="C92" s="89" t="s">
        <v>47</v>
      </c>
      <c r="D92" s="89">
        <v>1</v>
      </c>
      <c r="E92" s="89">
        <v>2</v>
      </c>
      <c r="F92" s="130" t="s">
        <v>112</v>
      </c>
      <c r="G92" s="89">
        <v>4</v>
      </c>
      <c r="H92" s="89">
        <v>4</v>
      </c>
      <c r="I92" s="131" t="str">
        <f t="shared" si="75"/>
        <v>2a/4/4</v>
      </c>
    </row>
    <row r="93" spans="1:37">
      <c r="A93" s="84">
        <v>6</v>
      </c>
      <c r="B93" s="85" t="s">
        <v>118</v>
      </c>
      <c r="C93" s="85" t="s">
        <v>47</v>
      </c>
      <c r="D93" s="85">
        <v>1</v>
      </c>
      <c r="E93" s="85">
        <v>2</v>
      </c>
      <c r="F93" s="128" t="s">
        <v>112</v>
      </c>
      <c r="G93" s="85">
        <v>4</v>
      </c>
      <c r="H93" s="85">
        <v>4</v>
      </c>
      <c r="I93" s="129" t="str">
        <f t="shared" si="75"/>
        <v>2a/4/4</v>
      </c>
    </row>
    <row r="94" spans="1:37">
      <c r="A94" s="88">
        <v>7</v>
      </c>
      <c r="B94" s="89" t="s">
        <v>119</v>
      </c>
      <c r="C94" s="89" t="s">
        <v>47</v>
      </c>
      <c r="D94" s="89">
        <v>1</v>
      </c>
      <c r="E94" s="89">
        <v>2</v>
      </c>
      <c r="F94" s="130" t="s">
        <v>112</v>
      </c>
      <c r="G94" s="89">
        <v>4</v>
      </c>
      <c r="H94" s="89">
        <v>4</v>
      </c>
      <c r="I94" s="131" t="str">
        <f t="shared" si="75"/>
        <v>2a/4/4</v>
      </c>
    </row>
    <row r="95" spans="1:37">
      <c r="A95" s="84">
        <v>8</v>
      </c>
      <c r="B95" s="85" t="s">
        <v>120</v>
      </c>
      <c r="C95" s="85" t="s">
        <v>47</v>
      </c>
      <c r="D95" s="85">
        <v>1</v>
      </c>
      <c r="E95" s="85">
        <v>2</v>
      </c>
      <c r="F95" s="128" t="s">
        <v>112</v>
      </c>
      <c r="G95" s="85">
        <v>4</v>
      </c>
      <c r="H95" s="85">
        <v>6</v>
      </c>
      <c r="I95" s="129" t="str">
        <f t="shared" si="75"/>
        <v>2a/4/6</v>
      </c>
    </row>
    <row r="96" spans="1:37">
      <c r="A96" s="88">
        <v>9</v>
      </c>
      <c r="B96" s="89" t="s">
        <v>121</v>
      </c>
      <c r="C96" s="89" t="s">
        <v>47</v>
      </c>
      <c r="D96" s="89">
        <v>1</v>
      </c>
      <c r="E96" s="89">
        <v>1</v>
      </c>
      <c r="F96" s="130" t="s">
        <v>122</v>
      </c>
      <c r="G96" s="89">
        <v>4</v>
      </c>
      <c r="H96" s="89">
        <v>4</v>
      </c>
      <c r="I96" s="131" t="str">
        <f t="shared" si="75"/>
        <v>1a/4/4</v>
      </c>
    </row>
    <row r="97" spans="1:10">
      <c r="A97" s="84">
        <v>10</v>
      </c>
      <c r="B97" s="85" t="s">
        <v>123</v>
      </c>
      <c r="C97" s="85" t="s">
        <v>47</v>
      </c>
      <c r="D97" s="85">
        <v>1</v>
      </c>
      <c r="E97" s="85">
        <v>1</v>
      </c>
      <c r="F97" s="128" t="s">
        <v>122</v>
      </c>
      <c r="G97" s="85">
        <v>4</v>
      </c>
      <c r="H97" s="85">
        <v>4</v>
      </c>
      <c r="I97" s="129" t="str">
        <f t="shared" si="75"/>
        <v>1a/4/4</v>
      </c>
    </row>
    <row r="98" spans="1:10">
      <c r="A98" s="88">
        <v>11</v>
      </c>
      <c r="B98" s="89" t="s">
        <v>124</v>
      </c>
      <c r="C98" s="89" t="s">
        <v>47</v>
      </c>
      <c r="D98" s="89">
        <v>1</v>
      </c>
      <c r="E98" s="89">
        <v>1</v>
      </c>
      <c r="F98" s="130" t="s">
        <v>122</v>
      </c>
      <c r="G98" s="89">
        <v>4</v>
      </c>
      <c r="H98" s="89">
        <v>4</v>
      </c>
      <c r="I98" s="131" t="str">
        <f t="shared" si="75"/>
        <v>1a/4/4</v>
      </c>
    </row>
    <row r="99" spans="1:10">
      <c r="A99" s="84">
        <v>12</v>
      </c>
      <c r="B99" s="85" t="s">
        <v>125</v>
      </c>
      <c r="C99" s="85" t="s">
        <v>47</v>
      </c>
      <c r="D99" s="85">
        <v>1</v>
      </c>
      <c r="E99" s="85">
        <v>1</v>
      </c>
      <c r="F99" s="128" t="s">
        <v>122</v>
      </c>
      <c r="G99" s="85">
        <v>4</v>
      </c>
      <c r="H99" s="85">
        <v>4</v>
      </c>
      <c r="I99" s="129" t="str">
        <f t="shared" si="75"/>
        <v>1a/4/4</v>
      </c>
    </row>
    <row r="100" spans="1:10">
      <c r="A100" s="88">
        <v>13</v>
      </c>
      <c r="B100" s="89" t="s">
        <v>126</v>
      </c>
      <c r="C100" s="89" t="s">
        <v>47</v>
      </c>
      <c r="D100" s="89">
        <v>1</v>
      </c>
      <c r="E100" s="89">
        <v>1</v>
      </c>
      <c r="F100" s="130" t="s">
        <v>122</v>
      </c>
      <c r="G100" s="89">
        <v>4</v>
      </c>
      <c r="H100" s="89">
        <v>4</v>
      </c>
      <c r="I100" s="131" t="str">
        <f t="shared" si="75"/>
        <v>1a/4/4</v>
      </c>
    </row>
    <row r="101" spans="1:10">
      <c r="A101" s="84">
        <v>14</v>
      </c>
      <c r="B101" s="85" t="s">
        <v>127</v>
      </c>
      <c r="C101" s="85" t="s">
        <v>128</v>
      </c>
      <c r="D101" s="85">
        <v>1</v>
      </c>
      <c r="E101" s="85">
        <v>0</v>
      </c>
      <c r="F101" s="128" t="s">
        <v>129</v>
      </c>
      <c r="G101" s="85">
        <v>4</v>
      </c>
      <c r="H101" s="85">
        <v>4</v>
      </c>
      <c r="I101" s="129" t="str">
        <f t="shared" si="75"/>
        <v>SS/4/4</v>
      </c>
    </row>
    <row r="102" spans="1:10">
      <c r="A102" s="88">
        <v>15</v>
      </c>
      <c r="B102" s="89" t="s">
        <v>130</v>
      </c>
      <c r="C102" s="89" t="s">
        <v>128</v>
      </c>
      <c r="D102" s="89">
        <v>1</v>
      </c>
      <c r="E102" s="89">
        <v>0</v>
      </c>
      <c r="F102" s="130" t="s">
        <v>129</v>
      </c>
      <c r="G102" s="89">
        <v>8</v>
      </c>
      <c r="H102" s="89">
        <v>8</v>
      </c>
      <c r="I102" s="131" t="str">
        <f t="shared" si="75"/>
        <v>SS/8/8</v>
      </c>
    </row>
    <row r="103" spans="1:10">
      <c r="A103" s="84">
        <v>16</v>
      </c>
      <c r="B103" s="85" t="s">
        <v>131</v>
      </c>
      <c r="C103" s="85" t="s">
        <v>128</v>
      </c>
      <c r="D103" s="85">
        <v>1</v>
      </c>
      <c r="E103" s="85">
        <v>0</v>
      </c>
      <c r="F103" s="128" t="s">
        <v>129</v>
      </c>
      <c r="G103" s="85">
        <v>3</v>
      </c>
      <c r="H103" s="85">
        <v>2</v>
      </c>
      <c r="I103" s="129" t="str">
        <f t="shared" si="75"/>
        <v>SS/3/2</v>
      </c>
    </row>
    <row r="104" spans="1:10">
      <c r="A104" s="132">
        <v>17</v>
      </c>
      <c r="B104" s="89" t="s">
        <v>132</v>
      </c>
      <c r="C104" s="89" t="s">
        <v>133</v>
      </c>
      <c r="D104" s="89">
        <v>1</v>
      </c>
      <c r="E104" s="89">
        <v>0</v>
      </c>
      <c r="F104" s="130" t="s">
        <v>134</v>
      </c>
      <c r="G104" s="89">
        <v>2</v>
      </c>
      <c r="H104" s="89">
        <v>2</v>
      </c>
      <c r="I104" s="131" t="str">
        <f t="shared" si="75"/>
        <v>SET/2/2</v>
      </c>
    </row>
    <row r="105" spans="1:10">
      <c r="A105" s="133">
        <v>18</v>
      </c>
      <c r="B105" s="85" t="s">
        <v>135</v>
      </c>
      <c r="C105" s="85" t="s">
        <v>136</v>
      </c>
      <c r="D105" s="85">
        <v>3</v>
      </c>
      <c r="E105" s="85">
        <v>0</v>
      </c>
      <c r="F105" s="128" t="s">
        <v>137</v>
      </c>
      <c r="G105" s="85">
        <v>0</v>
      </c>
      <c r="H105" s="85">
        <v>0</v>
      </c>
      <c r="I105" s="129" t="str">
        <f t="shared" si="75"/>
        <v>R/0/0</v>
      </c>
    </row>
    <row r="106" spans="1:10">
      <c r="A106" s="88">
        <v>19</v>
      </c>
      <c r="B106" s="89" t="s">
        <v>138</v>
      </c>
      <c r="C106" s="89" t="s">
        <v>139</v>
      </c>
      <c r="D106" s="89">
        <v>25</v>
      </c>
      <c r="E106" s="89">
        <v>0</v>
      </c>
      <c r="F106" s="130" t="s">
        <v>140</v>
      </c>
      <c r="G106" s="89">
        <v>0</v>
      </c>
      <c r="H106" s="89">
        <v>0</v>
      </c>
      <c r="I106" s="131" t="str">
        <f t="shared" si="75"/>
        <v>B/0/0</v>
      </c>
    </row>
    <row r="107" spans="1:10">
      <c r="A107" s="134">
        <v>20</v>
      </c>
      <c r="B107" s="135" t="s">
        <v>141</v>
      </c>
      <c r="C107" s="135" t="s">
        <v>142</v>
      </c>
      <c r="D107" s="135">
        <v>10</v>
      </c>
      <c r="E107" s="135">
        <v>0</v>
      </c>
      <c r="F107" s="136" t="s">
        <v>62</v>
      </c>
      <c r="G107" s="135">
        <v>0</v>
      </c>
      <c r="H107" s="135">
        <v>0</v>
      </c>
      <c r="I107" s="137" t="str">
        <f t="shared" si="75"/>
        <v>T/0/0</v>
      </c>
    </row>
    <row r="108" spans="1:10">
      <c r="I108" s="138"/>
      <c r="J108" s="98"/>
    </row>
    <row r="109" spans="1:10">
      <c r="B109" s="75" t="s">
        <v>164</v>
      </c>
      <c r="I109" s="138"/>
      <c r="J109" s="98"/>
    </row>
    <row r="110" spans="1:10">
      <c r="B110" s="75" t="s">
        <v>165</v>
      </c>
      <c r="I110" s="138"/>
      <c r="J110" s="98"/>
    </row>
    <row r="111" spans="1:10">
      <c r="B111" s="75" t="s">
        <v>166</v>
      </c>
      <c r="I111" s="138"/>
      <c r="J111" s="98"/>
    </row>
    <row r="112" spans="1:10">
      <c r="B112" s="75" t="s">
        <v>167</v>
      </c>
      <c r="I112" s="138"/>
      <c r="J112" s="98"/>
    </row>
    <row r="113" spans="1:41">
      <c r="I113" s="138"/>
      <c r="J113" s="98"/>
    </row>
    <row r="115" spans="1:41" ht="15.75">
      <c r="A115" s="76" t="s">
        <v>290</v>
      </c>
      <c r="C115" s="96"/>
      <c r="D115" s="97"/>
      <c r="E115" s="99"/>
      <c r="F115" s="96"/>
      <c r="I115" s="98"/>
      <c r="J115" s="98"/>
    </row>
    <row r="116" spans="1:41" ht="25.5" customHeight="1">
      <c r="A116" s="139" t="s">
        <v>38</v>
      </c>
      <c r="B116" s="139" t="s">
        <v>63</v>
      </c>
      <c r="C116" s="139" t="s">
        <v>64</v>
      </c>
      <c r="D116" s="139" t="s">
        <v>65</v>
      </c>
      <c r="E116" s="100" t="s">
        <v>66</v>
      </c>
      <c r="F116" s="201" t="s">
        <v>39</v>
      </c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3"/>
    </row>
    <row r="117" spans="1:41" ht="12.75" customHeight="1">
      <c r="A117" s="101"/>
      <c r="B117" s="101"/>
      <c r="C117" s="101"/>
      <c r="D117" s="101"/>
      <c r="E117" s="102"/>
      <c r="F117" s="199" t="s">
        <v>111</v>
      </c>
      <c r="G117" s="200"/>
      <c r="H117" s="197" t="s">
        <v>113</v>
      </c>
      <c r="I117" s="198"/>
      <c r="J117" s="199" t="s">
        <v>115</v>
      </c>
      <c r="K117" s="200"/>
      <c r="L117" s="197" t="s">
        <v>116</v>
      </c>
      <c r="M117" s="198"/>
      <c r="N117" s="199" t="s">
        <v>117</v>
      </c>
      <c r="O117" s="200"/>
      <c r="P117" s="197" t="s">
        <v>118</v>
      </c>
      <c r="Q117" s="198"/>
      <c r="R117" s="199" t="s">
        <v>119</v>
      </c>
      <c r="S117" s="200"/>
      <c r="T117" s="197" t="s">
        <v>120</v>
      </c>
      <c r="U117" s="198"/>
      <c r="V117" s="199" t="s">
        <v>121</v>
      </c>
      <c r="W117" s="200"/>
      <c r="X117" s="197" t="s">
        <v>123</v>
      </c>
      <c r="Y117" s="198"/>
      <c r="Z117" s="199" t="s">
        <v>124</v>
      </c>
      <c r="AA117" s="200"/>
      <c r="AB117" s="197" t="s">
        <v>125</v>
      </c>
      <c r="AC117" s="198"/>
      <c r="AD117" s="199" t="s">
        <v>126</v>
      </c>
      <c r="AE117" s="200"/>
      <c r="AF117" s="197" t="s">
        <v>127</v>
      </c>
      <c r="AG117" s="198"/>
      <c r="AH117" s="199" t="s">
        <v>130</v>
      </c>
      <c r="AI117" s="200"/>
      <c r="AJ117" s="197" t="s">
        <v>135</v>
      </c>
      <c r="AK117" s="198"/>
      <c r="AL117" s="199" t="s">
        <v>143</v>
      </c>
      <c r="AM117" s="200"/>
      <c r="AN117" s="197" t="s">
        <v>141</v>
      </c>
      <c r="AO117" s="198"/>
    </row>
    <row r="118" spans="1:41">
      <c r="A118" s="103"/>
      <c r="B118" s="103"/>
      <c r="C118" s="103"/>
      <c r="D118" s="103"/>
      <c r="E118" s="104"/>
      <c r="F118" s="105" t="s">
        <v>42</v>
      </c>
      <c r="G118" s="106" t="str">
        <f>VLOOKUP(F$117,$B$88:$J$107,8,FALSE)</f>
        <v>2a/4/4</v>
      </c>
      <c r="H118" s="107" t="s">
        <v>42</v>
      </c>
      <c r="I118" s="108" t="str">
        <f>VLOOKUP(H$117,$B$88:$J$107,8,FALSE)</f>
        <v>3a/7/12</v>
      </c>
      <c r="J118" s="105" t="s">
        <v>42</v>
      </c>
      <c r="K118" s="106" t="str">
        <f>VLOOKUP(J$117,$B$88:$J$107,8,FALSE)</f>
        <v>3a/5/7</v>
      </c>
      <c r="L118" s="107" t="s">
        <v>42</v>
      </c>
      <c r="M118" s="108" t="str">
        <f>VLOOKUP(L$117,$B$88:$J$107,8,FALSE)</f>
        <v>2a/4/4</v>
      </c>
      <c r="N118" s="105" t="s">
        <v>42</v>
      </c>
      <c r="O118" s="106" t="str">
        <f>VLOOKUP(N$117,$B$88:$J$107,8,FALSE)</f>
        <v>2a/4/4</v>
      </c>
      <c r="P118" s="107" t="s">
        <v>42</v>
      </c>
      <c r="Q118" s="108" t="str">
        <f>VLOOKUP(P$117,$B$88:$J$107,8,FALSE)</f>
        <v>2a/4/4</v>
      </c>
      <c r="R118" s="105" t="s">
        <v>42</v>
      </c>
      <c r="S118" s="106" t="str">
        <f>VLOOKUP(R$117,$B$88:$J$107,8,FALSE)</f>
        <v>2a/4/4</v>
      </c>
      <c r="T118" s="107" t="s">
        <v>42</v>
      </c>
      <c r="U118" s="108" t="str">
        <f>VLOOKUP(T$117,$B$88:$J$107,8,FALSE)</f>
        <v>2a/4/6</v>
      </c>
      <c r="V118" s="105" t="s">
        <v>42</v>
      </c>
      <c r="W118" s="106" t="str">
        <f>VLOOKUP(V$117,$B$88:$J$107,8,FALSE)</f>
        <v>1a/4/4</v>
      </c>
      <c r="X118" s="107" t="s">
        <v>42</v>
      </c>
      <c r="Y118" s="108" t="str">
        <f>VLOOKUP(X$117,$B$88:$J$107,8,FALSE)</f>
        <v>1a/4/4</v>
      </c>
      <c r="Z118" s="105" t="s">
        <v>42</v>
      </c>
      <c r="AA118" s="106" t="str">
        <f>VLOOKUP(Z$117,$B$88:$J$107,8,FALSE)</f>
        <v>1a/4/4</v>
      </c>
      <c r="AB118" s="107" t="s">
        <v>42</v>
      </c>
      <c r="AC118" s="108" t="str">
        <f>VLOOKUP(AB$117,$B$88:$J$107,8,FALSE)</f>
        <v>1a/4/4</v>
      </c>
      <c r="AD118" s="105" t="s">
        <v>42</v>
      </c>
      <c r="AE118" s="106" t="str">
        <f>VLOOKUP(AD$117,$B$88:$J$107,8,FALSE)</f>
        <v>1a/4/4</v>
      </c>
      <c r="AF118" s="107" t="s">
        <v>42</v>
      </c>
      <c r="AG118" s="108" t="str">
        <f>VLOOKUP(AF$117,$B$88:$J$107,8,FALSE)</f>
        <v>SS/4/4</v>
      </c>
      <c r="AH118" s="105" t="s">
        <v>42</v>
      </c>
      <c r="AI118" s="106" t="str">
        <f>VLOOKUP(AH$117,$B$88:$J$107,8,FALSE)</f>
        <v>SS/8/8</v>
      </c>
      <c r="AJ118" s="107" t="s">
        <v>42</v>
      </c>
      <c r="AK118" s="108" t="str">
        <f>VLOOKUP(AJ$117,$B$88:$J$107,8,FALSE)</f>
        <v>R/0/0</v>
      </c>
      <c r="AL118" s="105" t="s">
        <v>42</v>
      </c>
      <c r="AM118" s="106" t="str">
        <f>VLOOKUP(AL$117,$B$88:$J$107,8,FALSE)</f>
        <v>B/0/0</v>
      </c>
      <c r="AN118" s="107" t="s">
        <v>42</v>
      </c>
      <c r="AO118" s="108" t="str">
        <f>VLOOKUP(AN$117,$B$88:$J$107,8,FALSE)</f>
        <v>T/0/0</v>
      </c>
    </row>
    <row r="119" spans="1:41" ht="103.5" customHeight="1">
      <c r="A119" s="103"/>
      <c r="B119" s="103"/>
      <c r="C119" s="103"/>
      <c r="D119" s="103"/>
      <c r="E119" s="109"/>
      <c r="F119" s="110" t="s">
        <v>67</v>
      </c>
      <c r="G119" s="110" t="s">
        <v>68</v>
      </c>
      <c r="H119" s="111" t="s">
        <v>67</v>
      </c>
      <c r="I119" s="111" t="s">
        <v>68</v>
      </c>
      <c r="J119" s="110" t="s">
        <v>67</v>
      </c>
      <c r="K119" s="110" t="s">
        <v>68</v>
      </c>
      <c r="L119" s="111" t="s">
        <v>67</v>
      </c>
      <c r="M119" s="111" t="s">
        <v>68</v>
      </c>
      <c r="N119" s="110" t="s">
        <v>67</v>
      </c>
      <c r="O119" s="110" t="s">
        <v>68</v>
      </c>
      <c r="P119" s="111" t="s">
        <v>67</v>
      </c>
      <c r="Q119" s="111" t="s">
        <v>68</v>
      </c>
      <c r="R119" s="110" t="s">
        <v>67</v>
      </c>
      <c r="S119" s="110" t="s">
        <v>68</v>
      </c>
      <c r="T119" s="111" t="s">
        <v>67</v>
      </c>
      <c r="U119" s="111" t="s">
        <v>68</v>
      </c>
      <c r="V119" s="110" t="s">
        <v>67</v>
      </c>
      <c r="W119" s="110" t="s">
        <v>68</v>
      </c>
      <c r="X119" s="111" t="s">
        <v>67</v>
      </c>
      <c r="Y119" s="111" t="s">
        <v>68</v>
      </c>
      <c r="Z119" s="110" t="s">
        <v>67</v>
      </c>
      <c r="AA119" s="110" t="s">
        <v>68</v>
      </c>
      <c r="AB119" s="111" t="s">
        <v>67</v>
      </c>
      <c r="AC119" s="111" t="s">
        <v>68</v>
      </c>
      <c r="AD119" s="110" t="s">
        <v>67</v>
      </c>
      <c r="AE119" s="110" t="s">
        <v>68</v>
      </c>
      <c r="AF119" s="111" t="s">
        <v>67</v>
      </c>
      <c r="AG119" s="111" t="s">
        <v>68</v>
      </c>
      <c r="AH119" s="110" t="s">
        <v>67</v>
      </c>
      <c r="AI119" s="110" t="s">
        <v>68</v>
      </c>
      <c r="AJ119" s="111" t="s">
        <v>67</v>
      </c>
      <c r="AK119" s="111" t="s">
        <v>68</v>
      </c>
      <c r="AL119" s="110" t="s">
        <v>67</v>
      </c>
      <c r="AM119" s="110" t="s">
        <v>68</v>
      </c>
      <c r="AN119" s="111" t="s">
        <v>67</v>
      </c>
      <c r="AO119" s="111" t="s">
        <v>68</v>
      </c>
    </row>
    <row r="120" spans="1:41">
      <c r="A120" s="103">
        <v>1</v>
      </c>
      <c r="B120" s="103" t="s">
        <v>262</v>
      </c>
      <c r="C120" s="103" t="s">
        <v>144</v>
      </c>
      <c r="D120" s="103" t="s">
        <v>275</v>
      </c>
      <c r="E120" s="112">
        <v>0</v>
      </c>
      <c r="F120" s="113">
        <v>1</v>
      </c>
      <c r="G120" s="114">
        <f>$E120*F120</f>
        <v>0</v>
      </c>
      <c r="H120" s="113">
        <v>1</v>
      </c>
      <c r="I120" s="114">
        <f t="shared" ref="I120:I133" si="76">$E120*H120</f>
        <v>0</v>
      </c>
      <c r="J120" s="113">
        <v>1</v>
      </c>
      <c r="K120" s="114">
        <f t="shared" ref="K120:K133" si="77">$E120*J120</f>
        <v>0</v>
      </c>
      <c r="L120" s="113">
        <v>1</v>
      </c>
      <c r="M120" s="114">
        <f t="shared" ref="M120:M133" si="78">$E120*L120</f>
        <v>0</v>
      </c>
      <c r="N120" s="113">
        <v>1</v>
      </c>
      <c r="O120" s="114">
        <f t="shared" ref="O120:O133" si="79">$E120*N120</f>
        <v>0</v>
      </c>
      <c r="P120" s="113">
        <v>1</v>
      </c>
      <c r="Q120" s="114">
        <f t="shared" ref="Q120:Q133" si="80">$E120*P120</f>
        <v>0</v>
      </c>
      <c r="R120" s="113">
        <v>1</v>
      </c>
      <c r="S120" s="114">
        <f t="shared" ref="S120:S133" si="81">$E120*R120</f>
        <v>0</v>
      </c>
      <c r="T120" s="113">
        <v>1</v>
      </c>
      <c r="U120" s="114">
        <f t="shared" ref="U120:U133" si="82">$E120*T120</f>
        <v>0</v>
      </c>
      <c r="V120" s="113">
        <v>1</v>
      </c>
      <c r="W120" s="114">
        <f t="shared" ref="W120:W133" si="83">$E120*V120</f>
        <v>0</v>
      </c>
      <c r="X120" s="113">
        <v>1</v>
      </c>
      <c r="Y120" s="114">
        <f t="shared" ref="Y120:Y133" si="84">$E120*X120</f>
        <v>0</v>
      </c>
      <c r="Z120" s="113">
        <v>1</v>
      </c>
      <c r="AA120" s="114">
        <f t="shared" ref="AA120:AA133" si="85">$E120*Z120</f>
        <v>0</v>
      </c>
      <c r="AB120" s="113">
        <v>1</v>
      </c>
      <c r="AC120" s="114">
        <f t="shared" ref="AC120:AC133" si="86">$E120*AB120</f>
        <v>0</v>
      </c>
      <c r="AD120" s="113">
        <v>1</v>
      </c>
      <c r="AE120" s="114">
        <f t="shared" ref="AE120:AE133" si="87">$E120*AD120</f>
        <v>0</v>
      </c>
      <c r="AF120" s="113">
        <v>0</v>
      </c>
      <c r="AG120" s="114">
        <f t="shared" ref="AG120:AG133" si="88">$E120*AF120</f>
        <v>0</v>
      </c>
      <c r="AH120" s="113">
        <v>0</v>
      </c>
      <c r="AI120" s="114">
        <f t="shared" ref="AI120:AI133" si="89">$E120*AH120</f>
        <v>0</v>
      </c>
      <c r="AJ120" s="113">
        <v>0</v>
      </c>
      <c r="AK120" s="114">
        <f t="shared" ref="AK120:AK133" si="90">$E120*AJ120</f>
        <v>0</v>
      </c>
      <c r="AL120" s="113">
        <v>0</v>
      </c>
      <c r="AM120" s="114">
        <f t="shared" ref="AM120:AM133" si="91">$E120*AL120</f>
        <v>0</v>
      </c>
      <c r="AN120" s="113">
        <v>0</v>
      </c>
      <c r="AO120" s="114">
        <f t="shared" ref="AO120:AO133" si="92">$E120*AN120</f>
        <v>0</v>
      </c>
    </row>
    <row r="121" spans="1:41">
      <c r="A121" s="103">
        <v>1</v>
      </c>
      <c r="B121" s="103" t="s">
        <v>262</v>
      </c>
      <c r="C121" s="103" t="s">
        <v>272</v>
      </c>
      <c r="D121" s="103" t="s">
        <v>251</v>
      </c>
      <c r="E121" s="112">
        <v>0</v>
      </c>
      <c r="F121" s="113">
        <v>2</v>
      </c>
      <c r="G121" s="114">
        <f t="shared" ref="G121:G123" si="93">$E121*F121</f>
        <v>0</v>
      </c>
      <c r="H121" s="113">
        <v>2</v>
      </c>
      <c r="I121" s="114">
        <f t="shared" ref="I121:I123" si="94">$E121*H121</f>
        <v>0</v>
      </c>
      <c r="J121" s="113">
        <v>2</v>
      </c>
      <c r="K121" s="114">
        <f t="shared" ref="K121:K123" si="95">$E121*J121</f>
        <v>0</v>
      </c>
      <c r="L121" s="113">
        <v>2</v>
      </c>
      <c r="M121" s="114">
        <f t="shared" ref="M121:M123" si="96">$E121*L121</f>
        <v>0</v>
      </c>
      <c r="N121" s="113">
        <v>2</v>
      </c>
      <c r="O121" s="114">
        <f t="shared" ref="O121:O123" si="97">$E121*N121</f>
        <v>0</v>
      </c>
      <c r="P121" s="113">
        <v>2</v>
      </c>
      <c r="Q121" s="114">
        <f t="shared" ref="Q121:Q123" si="98">$E121*P121</f>
        <v>0</v>
      </c>
      <c r="R121" s="113">
        <v>2</v>
      </c>
      <c r="S121" s="114">
        <f t="shared" ref="S121:S123" si="99">$E121*R121</f>
        <v>0</v>
      </c>
      <c r="T121" s="113">
        <v>2</v>
      </c>
      <c r="U121" s="114">
        <f t="shared" ref="U121:U123" si="100">$E121*T121</f>
        <v>0</v>
      </c>
      <c r="V121" s="113">
        <v>2</v>
      </c>
      <c r="W121" s="114">
        <f t="shared" ref="W121:W123" si="101">$E121*V121</f>
        <v>0</v>
      </c>
      <c r="X121" s="113">
        <v>1</v>
      </c>
      <c r="Y121" s="114">
        <f t="shared" ref="Y121:Y123" si="102">$E121*X121</f>
        <v>0</v>
      </c>
      <c r="Z121" s="113">
        <v>1</v>
      </c>
      <c r="AA121" s="114">
        <f t="shared" ref="AA121:AA123" si="103">$E121*Z121</f>
        <v>0</v>
      </c>
      <c r="AB121" s="113">
        <v>1</v>
      </c>
      <c r="AC121" s="114">
        <f t="shared" ref="AC121:AC123" si="104">$E121*AB121</f>
        <v>0</v>
      </c>
      <c r="AD121" s="113">
        <v>1</v>
      </c>
      <c r="AE121" s="114">
        <f t="shared" ref="AE121:AE123" si="105">$E121*AD121</f>
        <v>0</v>
      </c>
      <c r="AF121" s="113">
        <v>0</v>
      </c>
      <c r="AG121" s="114">
        <f t="shared" ref="AG121:AG123" si="106">$E121*AF121</f>
        <v>0</v>
      </c>
      <c r="AH121" s="113">
        <v>0</v>
      </c>
      <c r="AI121" s="114">
        <f t="shared" ref="AI121:AI123" si="107">$E121*AH121</f>
        <v>0</v>
      </c>
      <c r="AJ121" s="113">
        <v>0</v>
      </c>
      <c r="AK121" s="114">
        <f t="shared" ref="AK121:AK123" si="108">$E121*AJ121</f>
        <v>0</v>
      </c>
      <c r="AL121" s="113">
        <v>0</v>
      </c>
      <c r="AM121" s="114">
        <f t="shared" ref="AM121:AM123" si="109">$E121*AL121</f>
        <v>0</v>
      </c>
      <c r="AN121" s="113">
        <v>0</v>
      </c>
      <c r="AO121" s="114">
        <f t="shared" ref="AO121:AO123" si="110">$E121*AN121</f>
        <v>0</v>
      </c>
    </row>
    <row r="122" spans="1:41">
      <c r="A122" s="103">
        <v>1</v>
      </c>
      <c r="B122" s="103" t="s">
        <v>262</v>
      </c>
      <c r="C122" s="103" t="s">
        <v>273</v>
      </c>
      <c r="D122" s="103" t="s">
        <v>252</v>
      </c>
      <c r="E122" s="112">
        <v>0</v>
      </c>
      <c r="F122" s="113">
        <v>4</v>
      </c>
      <c r="G122" s="114">
        <f t="shared" si="93"/>
        <v>0</v>
      </c>
      <c r="H122" s="113">
        <v>5</v>
      </c>
      <c r="I122" s="114">
        <f t="shared" si="94"/>
        <v>0</v>
      </c>
      <c r="J122" s="113">
        <v>6</v>
      </c>
      <c r="K122" s="114">
        <f t="shared" si="95"/>
        <v>0</v>
      </c>
      <c r="L122" s="113">
        <v>3</v>
      </c>
      <c r="M122" s="114">
        <f t="shared" si="96"/>
        <v>0</v>
      </c>
      <c r="N122" s="113">
        <v>4</v>
      </c>
      <c r="O122" s="114">
        <f t="shared" si="97"/>
        <v>0</v>
      </c>
      <c r="P122" s="113">
        <v>4</v>
      </c>
      <c r="Q122" s="114">
        <f t="shared" si="98"/>
        <v>0</v>
      </c>
      <c r="R122" s="113">
        <v>3</v>
      </c>
      <c r="S122" s="114">
        <f t="shared" si="99"/>
        <v>0</v>
      </c>
      <c r="T122" s="113">
        <v>3</v>
      </c>
      <c r="U122" s="114">
        <f t="shared" si="100"/>
        <v>0</v>
      </c>
      <c r="V122" s="113">
        <v>1</v>
      </c>
      <c r="W122" s="114">
        <f t="shared" si="101"/>
        <v>0</v>
      </c>
      <c r="X122" s="113">
        <v>1</v>
      </c>
      <c r="Y122" s="114">
        <f t="shared" si="102"/>
        <v>0</v>
      </c>
      <c r="Z122" s="113">
        <v>2</v>
      </c>
      <c r="AA122" s="114">
        <f t="shared" si="103"/>
        <v>0</v>
      </c>
      <c r="AB122" s="113">
        <v>2</v>
      </c>
      <c r="AC122" s="114">
        <f t="shared" si="104"/>
        <v>0</v>
      </c>
      <c r="AD122" s="113">
        <v>1</v>
      </c>
      <c r="AE122" s="114">
        <f t="shared" si="105"/>
        <v>0</v>
      </c>
      <c r="AF122" s="113">
        <v>0</v>
      </c>
      <c r="AG122" s="114">
        <f t="shared" si="106"/>
        <v>0</v>
      </c>
      <c r="AH122" s="113">
        <v>0</v>
      </c>
      <c r="AI122" s="114">
        <f t="shared" si="107"/>
        <v>0</v>
      </c>
      <c r="AJ122" s="113">
        <v>0</v>
      </c>
      <c r="AK122" s="114">
        <f t="shared" si="108"/>
        <v>0</v>
      </c>
      <c r="AL122" s="113">
        <v>0</v>
      </c>
      <c r="AM122" s="114">
        <f t="shared" si="109"/>
        <v>0</v>
      </c>
      <c r="AN122" s="113">
        <v>0</v>
      </c>
      <c r="AO122" s="114">
        <f t="shared" si="110"/>
        <v>0</v>
      </c>
    </row>
    <row r="123" spans="1:41">
      <c r="A123" s="103">
        <v>1</v>
      </c>
      <c r="B123" s="103" t="s">
        <v>262</v>
      </c>
      <c r="C123" s="103" t="s">
        <v>274</v>
      </c>
      <c r="D123" s="103" t="s">
        <v>253</v>
      </c>
      <c r="E123" s="112">
        <v>0</v>
      </c>
      <c r="F123" s="113">
        <v>0</v>
      </c>
      <c r="G123" s="114">
        <f t="shared" si="93"/>
        <v>0</v>
      </c>
      <c r="H123" s="113">
        <v>0</v>
      </c>
      <c r="I123" s="114">
        <f t="shared" si="94"/>
        <v>0</v>
      </c>
      <c r="J123" s="113">
        <v>0</v>
      </c>
      <c r="K123" s="114">
        <f t="shared" si="95"/>
        <v>0</v>
      </c>
      <c r="L123" s="113">
        <v>0</v>
      </c>
      <c r="M123" s="114">
        <f t="shared" si="96"/>
        <v>0</v>
      </c>
      <c r="N123" s="113">
        <v>0</v>
      </c>
      <c r="O123" s="114">
        <f t="shared" si="97"/>
        <v>0</v>
      </c>
      <c r="P123" s="113">
        <v>0</v>
      </c>
      <c r="Q123" s="114">
        <f t="shared" si="98"/>
        <v>0</v>
      </c>
      <c r="R123" s="113">
        <v>0</v>
      </c>
      <c r="S123" s="114">
        <f t="shared" si="99"/>
        <v>0</v>
      </c>
      <c r="T123" s="113">
        <v>0</v>
      </c>
      <c r="U123" s="114">
        <f t="shared" si="100"/>
        <v>0</v>
      </c>
      <c r="V123" s="113">
        <v>0</v>
      </c>
      <c r="W123" s="114">
        <f t="shared" si="101"/>
        <v>0</v>
      </c>
      <c r="X123" s="113">
        <v>0</v>
      </c>
      <c r="Y123" s="114">
        <f t="shared" si="102"/>
        <v>0</v>
      </c>
      <c r="Z123" s="113">
        <v>0</v>
      </c>
      <c r="AA123" s="114">
        <f t="shared" si="103"/>
        <v>0</v>
      </c>
      <c r="AB123" s="113">
        <v>0</v>
      </c>
      <c r="AC123" s="114">
        <f t="shared" si="104"/>
        <v>0</v>
      </c>
      <c r="AD123" s="113">
        <v>0</v>
      </c>
      <c r="AE123" s="114">
        <f t="shared" si="105"/>
        <v>0</v>
      </c>
      <c r="AF123" s="113">
        <v>0</v>
      </c>
      <c r="AG123" s="114">
        <f t="shared" si="106"/>
        <v>0</v>
      </c>
      <c r="AH123" s="113">
        <v>0</v>
      </c>
      <c r="AI123" s="114">
        <f t="shared" si="107"/>
        <v>0</v>
      </c>
      <c r="AJ123" s="113">
        <v>0</v>
      </c>
      <c r="AK123" s="114">
        <f t="shared" si="108"/>
        <v>0</v>
      </c>
      <c r="AL123" s="113">
        <v>0</v>
      </c>
      <c r="AM123" s="114">
        <f t="shared" si="109"/>
        <v>0</v>
      </c>
      <c r="AN123" s="113">
        <v>0</v>
      </c>
      <c r="AO123" s="114">
        <f t="shared" si="110"/>
        <v>0</v>
      </c>
    </row>
    <row r="124" spans="1:41">
      <c r="A124" s="103">
        <v>2</v>
      </c>
      <c r="B124" s="103" t="s">
        <v>263</v>
      </c>
      <c r="C124" s="103" t="s">
        <v>145</v>
      </c>
      <c r="D124" s="103" t="s">
        <v>146</v>
      </c>
      <c r="E124" s="112">
        <v>0</v>
      </c>
      <c r="F124" s="113">
        <v>2</v>
      </c>
      <c r="G124" s="114">
        <f t="shared" ref="G124:G150" si="111">$E124*F124</f>
        <v>0</v>
      </c>
      <c r="H124" s="113">
        <v>2</v>
      </c>
      <c r="I124" s="114">
        <f t="shared" si="76"/>
        <v>0</v>
      </c>
      <c r="J124" s="113">
        <v>2</v>
      </c>
      <c r="K124" s="114">
        <f t="shared" si="77"/>
        <v>0</v>
      </c>
      <c r="L124" s="113">
        <v>2</v>
      </c>
      <c r="M124" s="114">
        <f t="shared" si="78"/>
        <v>0</v>
      </c>
      <c r="N124" s="113">
        <v>2</v>
      </c>
      <c r="O124" s="114">
        <f t="shared" si="79"/>
        <v>0</v>
      </c>
      <c r="P124" s="113">
        <v>2</v>
      </c>
      <c r="Q124" s="114">
        <f t="shared" si="80"/>
        <v>0</v>
      </c>
      <c r="R124" s="113">
        <v>2</v>
      </c>
      <c r="S124" s="114">
        <f t="shared" si="81"/>
        <v>0</v>
      </c>
      <c r="T124" s="113">
        <v>2</v>
      </c>
      <c r="U124" s="114">
        <f t="shared" si="82"/>
        <v>0</v>
      </c>
      <c r="V124" s="113">
        <v>1</v>
      </c>
      <c r="W124" s="114">
        <f t="shared" si="83"/>
        <v>0</v>
      </c>
      <c r="X124" s="113">
        <v>1</v>
      </c>
      <c r="Y124" s="114">
        <f t="shared" si="84"/>
        <v>0</v>
      </c>
      <c r="Z124" s="113">
        <v>1</v>
      </c>
      <c r="AA124" s="114">
        <f t="shared" si="85"/>
        <v>0</v>
      </c>
      <c r="AB124" s="113">
        <v>1</v>
      </c>
      <c r="AC124" s="114">
        <f t="shared" si="86"/>
        <v>0</v>
      </c>
      <c r="AD124" s="113">
        <v>1</v>
      </c>
      <c r="AE124" s="114">
        <f t="shared" si="87"/>
        <v>0</v>
      </c>
      <c r="AF124" s="113">
        <v>0</v>
      </c>
      <c r="AG124" s="114">
        <f t="shared" si="88"/>
        <v>0</v>
      </c>
      <c r="AH124" s="113">
        <v>0</v>
      </c>
      <c r="AI124" s="114">
        <f t="shared" si="89"/>
        <v>0</v>
      </c>
      <c r="AJ124" s="113">
        <v>0</v>
      </c>
      <c r="AK124" s="114">
        <f t="shared" si="90"/>
        <v>0</v>
      </c>
      <c r="AL124" s="113">
        <v>0</v>
      </c>
      <c r="AM124" s="114">
        <f t="shared" si="91"/>
        <v>0</v>
      </c>
      <c r="AN124" s="113">
        <v>0</v>
      </c>
      <c r="AO124" s="114">
        <f t="shared" si="92"/>
        <v>0</v>
      </c>
    </row>
    <row r="125" spans="1:41">
      <c r="A125" s="103">
        <v>3</v>
      </c>
      <c r="B125" s="103" t="s">
        <v>74</v>
      </c>
      <c r="C125" s="103" t="s">
        <v>147</v>
      </c>
      <c r="D125" s="103" t="s">
        <v>148</v>
      </c>
      <c r="E125" s="112">
        <v>0</v>
      </c>
      <c r="F125" s="113">
        <v>2</v>
      </c>
      <c r="G125" s="114">
        <f t="shared" si="111"/>
        <v>0</v>
      </c>
      <c r="H125" s="113">
        <v>2</v>
      </c>
      <c r="I125" s="114">
        <f t="shared" si="76"/>
        <v>0</v>
      </c>
      <c r="J125" s="113">
        <v>2</v>
      </c>
      <c r="K125" s="114">
        <f t="shared" si="77"/>
        <v>0</v>
      </c>
      <c r="L125" s="113">
        <v>2</v>
      </c>
      <c r="M125" s="114">
        <f t="shared" si="78"/>
        <v>0</v>
      </c>
      <c r="N125" s="113">
        <v>2</v>
      </c>
      <c r="O125" s="114">
        <f t="shared" si="79"/>
        <v>0</v>
      </c>
      <c r="P125" s="113">
        <v>2</v>
      </c>
      <c r="Q125" s="114">
        <f t="shared" si="80"/>
        <v>0</v>
      </c>
      <c r="R125" s="113">
        <v>2</v>
      </c>
      <c r="S125" s="114">
        <f t="shared" si="81"/>
        <v>0</v>
      </c>
      <c r="T125" s="113">
        <v>2</v>
      </c>
      <c r="U125" s="114">
        <f t="shared" si="82"/>
        <v>0</v>
      </c>
      <c r="V125" s="113">
        <v>1</v>
      </c>
      <c r="W125" s="114">
        <f t="shared" si="83"/>
        <v>0</v>
      </c>
      <c r="X125" s="113">
        <v>1</v>
      </c>
      <c r="Y125" s="114">
        <f t="shared" si="84"/>
        <v>0</v>
      </c>
      <c r="Z125" s="113">
        <v>1</v>
      </c>
      <c r="AA125" s="114">
        <f t="shared" si="85"/>
        <v>0</v>
      </c>
      <c r="AB125" s="113">
        <v>1</v>
      </c>
      <c r="AC125" s="114">
        <f t="shared" si="86"/>
        <v>0</v>
      </c>
      <c r="AD125" s="113">
        <v>1</v>
      </c>
      <c r="AE125" s="114">
        <f t="shared" si="87"/>
        <v>0</v>
      </c>
      <c r="AF125" s="113">
        <v>0</v>
      </c>
      <c r="AG125" s="114">
        <f t="shared" si="88"/>
        <v>0</v>
      </c>
      <c r="AH125" s="113">
        <v>0</v>
      </c>
      <c r="AI125" s="114">
        <f t="shared" si="89"/>
        <v>0</v>
      </c>
      <c r="AJ125" s="113">
        <v>0</v>
      </c>
      <c r="AK125" s="114">
        <f t="shared" si="90"/>
        <v>0</v>
      </c>
      <c r="AL125" s="113">
        <v>0</v>
      </c>
      <c r="AM125" s="114">
        <f t="shared" si="91"/>
        <v>0</v>
      </c>
      <c r="AN125" s="113">
        <v>0</v>
      </c>
      <c r="AO125" s="114">
        <f t="shared" si="92"/>
        <v>0</v>
      </c>
    </row>
    <row r="126" spans="1:41">
      <c r="A126" s="103">
        <v>4</v>
      </c>
      <c r="B126" s="103" t="s">
        <v>149</v>
      </c>
      <c r="C126" s="103" t="s">
        <v>150</v>
      </c>
      <c r="D126" s="103" t="s">
        <v>151</v>
      </c>
      <c r="E126" s="112">
        <v>0</v>
      </c>
      <c r="F126" s="113">
        <v>0</v>
      </c>
      <c r="G126" s="114">
        <f t="shared" si="111"/>
        <v>0</v>
      </c>
      <c r="H126" s="113">
        <v>0</v>
      </c>
      <c r="I126" s="114">
        <f t="shared" si="76"/>
        <v>0</v>
      </c>
      <c r="J126" s="113">
        <v>0</v>
      </c>
      <c r="K126" s="114">
        <f t="shared" si="77"/>
        <v>0</v>
      </c>
      <c r="L126" s="113">
        <v>0</v>
      </c>
      <c r="M126" s="114">
        <f t="shared" si="78"/>
        <v>0</v>
      </c>
      <c r="N126" s="113">
        <v>0</v>
      </c>
      <c r="O126" s="114">
        <f t="shared" si="79"/>
        <v>0</v>
      </c>
      <c r="P126" s="113">
        <v>0</v>
      </c>
      <c r="Q126" s="114">
        <f t="shared" si="80"/>
        <v>0</v>
      </c>
      <c r="R126" s="113">
        <v>0</v>
      </c>
      <c r="S126" s="114">
        <f t="shared" si="81"/>
        <v>0</v>
      </c>
      <c r="T126" s="113">
        <v>0</v>
      </c>
      <c r="U126" s="114">
        <f t="shared" si="82"/>
        <v>0</v>
      </c>
      <c r="V126" s="113">
        <v>0</v>
      </c>
      <c r="W126" s="114">
        <f t="shared" si="83"/>
        <v>0</v>
      </c>
      <c r="X126" s="113">
        <v>0</v>
      </c>
      <c r="Y126" s="114">
        <f t="shared" si="84"/>
        <v>0</v>
      </c>
      <c r="Z126" s="113">
        <v>0</v>
      </c>
      <c r="AA126" s="114">
        <f t="shared" si="85"/>
        <v>0</v>
      </c>
      <c r="AB126" s="113">
        <v>0</v>
      </c>
      <c r="AC126" s="114">
        <f t="shared" si="86"/>
        <v>0</v>
      </c>
      <c r="AD126" s="113">
        <v>0</v>
      </c>
      <c r="AE126" s="114">
        <f t="shared" si="87"/>
        <v>0</v>
      </c>
      <c r="AF126" s="113">
        <v>0</v>
      </c>
      <c r="AG126" s="114">
        <f t="shared" si="88"/>
        <v>0</v>
      </c>
      <c r="AH126" s="113">
        <v>0</v>
      </c>
      <c r="AI126" s="114">
        <f t="shared" si="89"/>
        <v>0</v>
      </c>
      <c r="AJ126" s="113">
        <v>3</v>
      </c>
      <c r="AK126" s="114">
        <f t="shared" si="90"/>
        <v>0</v>
      </c>
      <c r="AL126" s="113">
        <v>0</v>
      </c>
      <c r="AM126" s="114">
        <f t="shared" si="91"/>
        <v>0</v>
      </c>
      <c r="AN126" s="113">
        <v>0</v>
      </c>
      <c r="AO126" s="114">
        <f t="shared" si="92"/>
        <v>0</v>
      </c>
    </row>
    <row r="127" spans="1:41">
      <c r="A127" s="103">
        <v>5</v>
      </c>
      <c r="B127" s="103" t="s">
        <v>77</v>
      </c>
      <c r="C127" s="103" t="s">
        <v>254</v>
      </c>
      <c r="D127" s="103" t="s">
        <v>276</v>
      </c>
      <c r="E127" s="112">
        <v>0</v>
      </c>
      <c r="F127" s="113">
        <v>1</v>
      </c>
      <c r="G127" s="114">
        <f t="shared" ref="G127" si="112">$E127*F127</f>
        <v>0</v>
      </c>
      <c r="H127" s="113">
        <v>1</v>
      </c>
      <c r="I127" s="114">
        <f t="shared" si="76"/>
        <v>0</v>
      </c>
      <c r="J127" s="113">
        <v>1</v>
      </c>
      <c r="K127" s="114">
        <f t="shared" si="77"/>
        <v>0</v>
      </c>
      <c r="L127" s="113">
        <v>1</v>
      </c>
      <c r="M127" s="114">
        <f t="shared" si="78"/>
        <v>0</v>
      </c>
      <c r="N127" s="113">
        <v>1</v>
      </c>
      <c r="O127" s="114">
        <f t="shared" si="79"/>
        <v>0</v>
      </c>
      <c r="P127" s="113">
        <v>1</v>
      </c>
      <c r="Q127" s="114">
        <f t="shared" si="80"/>
        <v>0</v>
      </c>
      <c r="R127" s="113">
        <v>1</v>
      </c>
      <c r="S127" s="114">
        <f t="shared" si="81"/>
        <v>0</v>
      </c>
      <c r="T127" s="113">
        <v>1</v>
      </c>
      <c r="U127" s="114">
        <f t="shared" si="82"/>
        <v>0</v>
      </c>
      <c r="V127" s="113">
        <v>1</v>
      </c>
      <c r="W127" s="114">
        <f t="shared" si="83"/>
        <v>0</v>
      </c>
      <c r="X127" s="113">
        <v>1</v>
      </c>
      <c r="Y127" s="114">
        <f t="shared" si="84"/>
        <v>0</v>
      </c>
      <c r="Z127" s="113">
        <v>1</v>
      </c>
      <c r="AA127" s="114">
        <f t="shared" si="85"/>
        <v>0</v>
      </c>
      <c r="AB127" s="113">
        <v>1</v>
      </c>
      <c r="AC127" s="114">
        <f t="shared" si="86"/>
        <v>0</v>
      </c>
      <c r="AD127" s="113">
        <v>1</v>
      </c>
      <c r="AE127" s="114">
        <f t="shared" si="87"/>
        <v>0</v>
      </c>
      <c r="AF127" s="113">
        <v>1</v>
      </c>
      <c r="AG127" s="114">
        <f t="shared" si="88"/>
        <v>0</v>
      </c>
      <c r="AH127" s="113">
        <v>1</v>
      </c>
      <c r="AI127" s="114">
        <f t="shared" si="89"/>
        <v>0</v>
      </c>
      <c r="AJ127" s="113">
        <v>0</v>
      </c>
      <c r="AK127" s="114">
        <f t="shared" si="90"/>
        <v>0</v>
      </c>
      <c r="AL127" s="113">
        <v>0</v>
      </c>
      <c r="AM127" s="114">
        <f t="shared" si="91"/>
        <v>0</v>
      </c>
      <c r="AN127" s="113">
        <v>0</v>
      </c>
      <c r="AO127" s="114">
        <f t="shared" si="92"/>
        <v>0</v>
      </c>
    </row>
    <row r="128" spans="1:41">
      <c r="A128" s="103">
        <v>5</v>
      </c>
      <c r="B128" s="103" t="s">
        <v>77</v>
      </c>
      <c r="C128" s="103" t="s">
        <v>152</v>
      </c>
      <c r="D128" s="103" t="s">
        <v>153</v>
      </c>
      <c r="E128" s="112">
        <v>0</v>
      </c>
      <c r="F128" s="113">
        <v>4</v>
      </c>
      <c r="G128" s="114">
        <f t="shared" si="111"/>
        <v>0</v>
      </c>
      <c r="H128" s="113">
        <v>7</v>
      </c>
      <c r="I128" s="114">
        <f t="shared" si="76"/>
        <v>0</v>
      </c>
      <c r="J128" s="113">
        <v>5</v>
      </c>
      <c r="K128" s="114">
        <f t="shared" si="77"/>
        <v>0</v>
      </c>
      <c r="L128" s="113">
        <v>4</v>
      </c>
      <c r="M128" s="114">
        <f t="shared" si="78"/>
        <v>0</v>
      </c>
      <c r="N128" s="113">
        <v>4</v>
      </c>
      <c r="O128" s="114">
        <f t="shared" si="79"/>
        <v>0</v>
      </c>
      <c r="P128" s="113">
        <v>4</v>
      </c>
      <c r="Q128" s="114">
        <f t="shared" si="80"/>
        <v>0</v>
      </c>
      <c r="R128" s="113">
        <v>4</v>
      </c>
      <c r="S128" s="114">
        <f t="shared" si="81"/>
        <v>0</v>
      </c>
      <c r="T128" s="113">
        <v>6</v>
      </c>
      <c r="U128" s="114">
        <f t="shared" si="82"/>
        <v>0</v>
      </c>
      <c r="V128" s="113">
        <v>4</v>
      </c>
      <c r="W128" s="114">
        <f t="shared" si="83"/>
        <v>0</v>
      </c>
      <c r="X128" s="113">
        <v>4</v>
      </c>
      <c r="Y128" s="114">
        <f t="shared" si="84"/>
        <v>0</v>
      </c>
      <c r="Z128" s="113">
        <v>4</v>
      </c>
      <c r="AA128" s="114">
        <f t="shared" si="85"/>
        <v>0</v>
      </c>
      <c r="AB128" s="113">
        <v>4</v>
      </c>
      <c r="AC128" s="114">
        <f t="shared" si="86"/>
        <v>0</v>
      </c>
      <c r="AD128" s="113">
        <v>4</v>
      </c>
      <c r="AE128" s="114">
        <f t="shared" si="87"/>
        <v>0</v>
      </c>
      <c r="AF128" s="113">
        <v>4</v>
      </c>
      <c r="AG128" s="114">
        <f t="shared" si="88"/>
        <v>0</v>
      </c>
      <c r="AH128" s="113">
        <v>8</v>
      </c>
      <c r="AI128" s="114">
        <f t="shared" si="89"/>
        <v>0</v>
      </c>
      <c r="AJ128" s="113">
        <v>0</v>
      </c>
      <c r="AK128" s="114">
        <f t="shared" si="90"/>
        <v>0</v>
      </c>
      <c r="AL128" s="113">
        <v>0</v>
      </c>
      <c r="AM128" s="114">
        <f t="shared" si="91"/>
        <v>0</v>
      </c>
      <c r="AN128" s="113">
        <v>0</v>
      </c>
      <c r="AO128" s="114">
        <f t="shared" si="92"/>
        <v>0</v>
      </c>
    </row>
    <row r="129" spans="1:41">
      <c r="A129" s="103">
        <v>5</v>
      </c>
      <c r="B129" s="103" t="s">
        <v>77</v>
      </c>
      <c r="C129" s="103" t="s">
        <v>80</v>
      </c>
      <c r="D129" s="103" t="s">
        <v>154</v>
      </c>
      <c r="E129" s="112">
        <v>0</v>
      </c>
      <c r="F129" s="113">
        <v>2</v>
      </c>
      <c r="G129" s="114">
        <f t="shared" si="111"/>
        <v>0</v>
      </c>
      <c r="H129" s="113">
        <v>2</v>
      </c>
      <c r="I129" s="114">
        <f t="shared" si="76"/>
        <v>0</v>
      </c>
      <c r="J129" s="113">
        <v>2</v>
      </c>
      <c r="K129" s="114">
        <f t="shared" si="77"/>
        <v>0</v>
      </c>
      <c r="L129" s="113">
        <v>2</v>
      </c>
      <c r="M129" s="114">
        <f t="shared" si="78"/>
        <v>0</v>
      </c>
      <c r="N129" s="113">
        <v>2</v>
      </c>
      <c r="O129" s="114">
        <f t="shared" si="79"/>
        <v>0</v>
      </c>
      <c r="P129" s="113">
        <v>2</v>
      </c>
      <c r="Q129" s="114">
        <f t="shared" si="80"/>
        <v>0</v>
      </c>
      <c r="R129" s="113">
        <v>2</v>
      </c>
      <c r="S129" s="114">
        <f t="shared" si="81"/>
        <v>0</v>
      </c>
      <c r="T129" s="113">
        <v>2</v>
      </c>
      <c r="U129" s="114">
        <f t="shared" si="82"/>
        <v>0</v>
      </c>
      <c r="V129" s="113">
        <v>1</v>
      </c>
      <c r="W129" s="114">
        <f t="shared" si="83"/>
        <v>0</v>
      </c>
      <c r="X129" s="113">
        <v>1</v>
      </c>
      <c r="Y129" s="114">
        <f t="shared" si="84"/>
        <v>0</v>
      </c>
      <c r="Z129" s="113">
        <v>1</v>
      </c>
      <c r="AA129" s="114">
        <f t="shared" si="85"/>
        <v>0</v>
      </c>
      <c r="AB129" s="113">
        <v>1</v>
      </c>
      <c r="AC129" s="114">
        <f t="shared" si="86"/>
        <v>0</v>
      </c>
      <c r="AD129" s="113">
        <v>1</v>
      </c>
      <c r="AE129" s="114">
        <f t="shared" si="87"/>
        <v>0</v>
      </c>
      <c r="AF129" s="113">
        <v>1</v>
      </c>
      <c r="AG129" s="114">
        <f t="shared" si="88"/>
        <v>0</v>
      </c>
      <c r="AH129" s="113">
        <v>1</v>
      </c>
      <c r="AI129" s="114">
        <f t="shared" si="89"/>
        <v>0</v>
      </c>
      <c r="AJ129" s="113">
        <v>0</v>
      </c>
      <c r="AK129" s="114">
        <f t="shared" si="90"/>
        <v>0</v>
      </c>
      <c r="AL129" s="113">
        <v>0</v>
      </c>
      <c r="AM129" s="114">
        <f t="shared" si="91"/>
        <v>0</v>
      </c>
      <c r="AN129" s="113">
        <v>0</v>
      </c>
      <c r="AO129" s="114">
        <f t="shared" si="92"/>
        <v>0</v>
      </c>
    </row>
    <row r="130" spans="1:41">
      <c r="A130" s="103">
        <v>5</v>
      </c>
      <c r="B130" s="103" t="s">
        <v>77</v>
      </c>
      <c r="C130" s="103" t="s">
        <v>82</v>
      </c>
      <c r="D130" s="103" t="s">
        <v>155</v>
      </c>
      <c r="E130" s="112">
        <v>0</v>
      </c>
      <c r="F130" s="113">
        <v>1</v>
      </c>
      <c r="G130" s="114">
        <f t="shared" si="111"/>
        <v>0</v>
      </c>
      <c r="H130" s="113">
        <v>1</v>
      </c>
      <c r="I130" s="114">
        <f t="shared" si="76"/>
        <v>0</v>
      </c>
      <c r="J130" s="113">
        <v>1</v>
      </c>
      <c r="K130" s="114">
        <f t="shared" si="77"/>
        <v>0</v>
      </c>
      <c r="L130" s="113">
        <v>1</v>
      </c>
      <c r="M130" s="114">
        <f t="shared" si="78"/>
        <v>0</v>
      </c>
      <c r="N130" s="113">
        <v>1</v>
      </c>
      <c r="O130" s="114">
        <f t="shared" si="79"/>
        <v>0</v>
      </c>
      <c r="P130" s="113">
        <v>1</v>
      </c>
      <c r="Q130" s="114">
        <f t="shared" si="80"/>
        <v>0</v>
      </c>
      <c r="R130" s="113">
        <v>1</v>
      </c>
      <c r="S130" s="114">
        <f t="shared" si="81"/>
        <v>0</v>
      </c>
      <c r="T130" s="113">
        <v>1</v>
      </c>
      <c r="U130" s="114">
        <f t="shared" si="82"/>
        <v>0</v>
      </c>
      <c r="V130" s="113">
        <v>1</v>
      </c>
      <c r="W130" s="114">
        <f t="shared" si="83"/>
        <v>0</v>
      </c>
      <c r="X130" s="113">
        <v>1</v>
      </c>
      <c r="Y130" s="114">
        <f t="shared" si="84"/>
        <v>0</v>
      </c>
      <c r="Z130" s="113">
        <v>1</v>
      </c>
      <c r="AA130" s="114">
        <f t="shared" si="85"/>
        <v>0</v>
      </c>
      <c r="AB130" s="113">
        <v>1</v>
      </c>
      <c r="AC130" s="114">
        <f t="shared" si="86"/>
        <v>0</v>
      </c>
      <c r="AD130" s="113">
        <v>1</v>
      </c>
      <c r="AE130" s="114">
        <f t="shared" si="87"/>
        <v>0</v>
      </c>
      <c r="AF130" s="113">
        <v>0</v>
      </c>
      <c r="AG130" s="114">
        <f t="shared" si="88"/>
        <v>0</v>
      </c>
      <c r="AH130" s="113">
        <v>0</v>
      </c>
      <c r="AI130" s="114">
        <f t="shared" si="89"/>
        <v>0</v>
      </c>
      <c r="AJ130" s="113">
        <v>3</v>
      </c>
      <c r="AK130" s="114">
        <f t="shared" si="90"/>
        <v>0</v>
      </c>
      <c r="AL130" s="113">
        <v>0</v>
      </c>
      <c r="AM130" s="114">
        <f t="shared" si="91"/>
        <v>0</v>
      </c>
      <c r="AN130" s="113">
        <v>0</v>
      </c>
      <c r="AO130" s="114">
        <f t="shared" si="92"/>
        <v>0</v>
      </c>
    </row>
    <row r="131" spans="1:41">
      <c r="A131" s="103">
        <v>6</v>
      </c>
      <c r="B131" s="103" t="s">
        <v>84</v>
      </c>
      <c r="C131" s="103" t="s">
        <v>281</v>
      </c>
      <c r="D131" s="103" t="s">
        <v>280</v>
      </c>
      <c r="E131" s="112">
        <v>0</v>
      </c>
      <c r="F131" s="113">
        <v>1</v>
      </c>
      <c r="G131" s="114">
        <f t="shared" ref="G131" si="113">$E131*F131</f>
        <v>0</v>
      </c>
      <c r="H131" s="113">
        <v>1</v>
      </c>
      <c r="I131" s="114">
        <f t="shared" ref="I131" si="114">$E131*H131</f>
        <v>0</v>
      </c>
      <c r="J131" s="113">
        <v>1</v>
      </c>
      <c r="K131" s="114">
        <f t="shared" ref="K131" si="115">$E131*J131</f>
        <v>0</v>
      </c>
      <c r="L131" s="113">
        <v>1</v>
      </c>
      <c r="M131" s="114">
        <f t="shared" ref="M131" si="116">$E131*L131</f>
        <v>0</v>
      </c>
      <c r="N131" s="113">
        <v>1</v>
      </c>
      <c r="O131" s="114">
        <f t="shared" ref="O131" si="117">$E131*N131</f>
        <v>0</v>
      </c>
      <c r="P131" s="113">
        <v>1</v>
      </c>
      <c r="Q131" s="114">
        <f t="shared" ref="Q131" si="118">$E131*P131</f>
        <v>0</v>
      </c>
      <c r="R131" s="113">
        <v>1</v>
      </c>
      <c r="S131" s="114">
        <f t="shared" ref="S131" si="119">$E131*R131</f>
        <v>0</v>
      </c>
      <c r="T131" s="113">
        <v>1</v>
      </c>
      <c r="U131" s="114">
        <f t="shared" ref="U131" si="120">$E131*T131</f>
        <v>0</v>
      </c>
      <c r="V131" s="113">
        <v>1</v>
      </c>
      <c r="W131" s="114">
        <f t="shared" ref="W131" si="121">$E131*V131</f>
        <v>0</v>
      </c>
      <c r="X131" s="113">
        <v>1</v>
      </c>
      <c r="Y131" s="114">
        <f t="shared" ref="Y131" si="122">$E131*X131</f>
        <v>0</v>
      </c>
      <c r="Z131" s="113">
        <v>1</v>
      </c>
      <c r="AA131" s="114">
        <f t="shared" ref="AA131" si="123">$E131*Z131</f>
        <v>0</v>
      </c>
      <c r="AB131" s="113">
        <v>1</v>
      </c>
      <c r="AC131" s="114">
        <f t="shared" ref="AC131" si="124">$E131*AB131</f>
        <v>0</v>
      </c>
      <c r="AD131" s="113">
        <v>1</v>
      </c>
      <c r="AE131" s="114">
        <f t="shared" ref="AE131" si="125">$E131*AD131</f>
        <v>0</v>
      </c>
      <c r="AF131" s="113">
        <v>1</v>
      </c>
      <c r="AG131" s="114">
        <f t="shared" ref="AG131" si="126">$E131*AF131</f>
        <v>0</v>
      </c>
      <c r="AH131" s="113">
        <v>1</v>
      </c>
      <c r="AI131" s="114">
        <f t="shared" ref="AI131" si="127">$E131*AH131</f>
        <v>0</v>
      </c>
      <c r="AJ131" s="113">
        <v>0</v>
      </c>
      <c r="AK131" s="114">
        <f t="shared" ref="AK131" si="128">$E131*AJ131</f>
        <v>0</v>
      </c>
      <c r="AL131" s="113">
        <v>0</v>
      </c>
      <c r="AM131" s="114">
        <f t="shared" ref="AM131" si="129">$E131*AL131</f>
        <v>0</v>
      </c>
      <c r="AN131" s="113">
        <v>0</v>
      </c>
      <c r="AO131" s="114">
        <f t="shared" ref="AO131" si="130">$E131*AN131</f>
        <v>0</v>
      </c>
    </row>
    <row r="132" spans="1:41">
      <c r="A132" s="103">
        <v>6</v>
      </c>
      <c r="B132" s="103" t="s">
        <v>84</v>
      </c>
      <c r="C132" s="103" t="s">
        <v>156</v>
      </c>
      <c r="D132" s="103" t="s">
        <v>157</v>
      </c>
      <c r="E132" s="112">
        <v>0</v>
      </c>
      <c r="F132" s="113">
        <v>2</v>
      </c>
      <c r="G132" s="114">
        <f t="shared" si="111"/>
        <v>0</v>
      </c>
      <c r="H132" s="113">
        <v>6</v>
      </c>
      <c r="I132" s="114">
        <f t="shared" si="76"/>
        <v>0</v>
      </c>
      <c r="J132" s="113">
        <v>3</v>
      </c>
      <c r="K132" s="114">
        <f t="shared" si="77"/>
        <v>0</v>
      </c>
      <c r="L132" s="113">
        <v>2</v>
      </c>
      <c r="M132" s="114">
        <f t="shared" si="78"/>
        <v>0</v>
      </c>
      <c r="N132" s="113">
        <v>2</v>
      </c>
      <c r="O132" s="114">
        <f t="shared" si="79"/>
        <v>0</v>
      </c>
      <c r="P132" s="113">
        <v>2</v>
      </c>
      <c r="Q132" s="114">
        <f t="shared" si="80"/>
        <v>0</v>
      </c>
      <c r="R132" s="113">
        <v>2</v>
      </c>
      <c r="S132" s="114">
        <f t="shared" si="81"/>
        <v>0</v>
      </c>
      <c r="T132" s="113">
        <v>3</v>
      </c>
      <c r="U132" s="114">
        <f t="shared" si="82"/>
        <v>0</v>
      </c>
      <c r="V132" s="113">
        <v>2</v>
      </c>
      <c r="W132" s="114">
        <f t="shared" si="83"/>
        <v>0</v>
      </c>
      <c r="X132" s="113">
        <v>2</v>
      </c>
      <c r="Y132" s="114">
        <f t="shared" si="84"/>
        <v>0</v>
      </c>
      <c r="Z132" s="113">
        <v>2</v>
      </c>
      <c r="AA132" s="114">
        <f t="shared" si="85"/>
        <v>0</v>
      </c>
      <c r="AB132" s="113">
        <v>2</v>
      </c>
      <c r="AC132" s="114">
        <f t="shared" si="86"/>
        <v>0</v>
      </c>
      <c r="AD132" s="113">
        <v>2</v>
      </c>
      <c r="AE132" s="114">
        <f t="shared" si="87"/>
        <v>0</v>
      </c>
      <c r="AF132" s="113">
        <v>2</v>
      </c>
      <c r="AG132" s="114">
        <f t="shared" si="88"/>
        <v>0</v>
      </c>
      <c r="AH132" s="113">
        <v>4</v>
      </c>
      <c r="AI132" s="114">
        <f t="shared" si="89"/>
        <v>0</v>
      </c>
      <c r="AJ132" s="113">
        <v>0</v>
      </c>
      <c r="AK132" s="114">
        <f t="shared" si="90"/>
        <v>0</v>
      </c>
      <c r="AL132" s="113">
        <v>0</v>
      </c>
      <c r="AM132" s="114">
        <f t="shared" si="91"/>
        <v>0</v>
      </c>
      <c r="AN132" s="113">
        <v>0</v>
      </c>
      <c r="AO132" s="114">
        <f t="shared" si="92"/>
        <v>0</v>
      </c>
    </row>
    <row r="133" spans="1:41">
      <c r="A133" s="103">
        <v>6</v>
      </c>
      <c r="B133" s="103" t="s">
        <v>84</v>
      </c>
      <c r="C133" s="103" t="s">
        <v>158</v>
      </c>
      <c r="D133" s="103" t="s">
        <v>159</v>
      </c>
      <c r="E133" s="112">
        <v>0</v>
      </c>
      <c r="F133" s="113">
        <v>4</v>
      </c>
      <c r="G133" s="114">
        <f t="shared" si="111"/>
        <v>0</v>
      </c>
      <c r="H133" s="113">
        <v>12</v>
      </c>
      <c r="I133" s="114">
        <f t="shared" si="76"/>
        <v>0</v>
      </c>
      <c r="J133" s="113">
        <v>7</v>
      </c>
      <c r="K133" s="114">
        <f t="shared" si="77"/>
        <v>0</v>
      </c>
      <c r="L133" s="113">
        <v>4</v>
      </c>
      <c r="M133" s="114">
        <f t="shared" si="78"/>
        <v>0</v>
      </c>
      <c r="N133" s="113">
        <v>4</v>
      </c>
      <c r="O133" s="114">
        <f t="shared" si="79"/>
        <v>0</v>
      </c>
      <c r="P133" s="113">
        <v>4</v>
      </c>
      <c r="Q133" s="114">
        <f t="shared" si="80"/>
        <v>0</v>
      </c>
      <c r="R133" s="113">
        <v>4</v>
      </c>
      <c r="S133" s="114">
        <f t="shared" si="81"/>
        <v>0</v>
      </c>
      <c r="T133" s="113">
        <v>6</v>
      </c>
      <c r="U133" s="114">
        <f t="shared" si="82"/>
        <v>0</v>
      </c>
      <c r="V133" s="113">
        <v>4</v>
      </c>
      <c r="W133" s="114">
        <f t="shared" si="83"/>
        <v>0</v>
      </c>
      <c r="X133" s="113">
        <v>4</v>
      </c>
      <c r="Y133" s="114">
        <f t="shared" si="84"/>
        <v>0</v>
      </c>
      <c r="Z133" s="113">
        <v>4</v>
      </c>
      <c r="AA133" s="114">
        <f t="shared" si="85"/>
        <v>0</v>
      </c>
      <c r="AB133" s="113">
        <v>4</v>
      </c>
      <c r="AC133" s="114">
        <f t="shared" si="86"/>
        <v>0</v>
      </c>
      <c r="AD133" s="113">
        <v>4</v>
      </c>
      <c r="AE133" s="114">
        <f t="shared" si="87"/>
        <v>0</v>
      </c>
      <c r="AF133" s="113">
        <v>4</v>
      </c>
      <c r="AG133" s="114">
        <f t="shared" si="88"/>
        <v>0</v>
      </c>
      <c r="AH133" s="113">
        <v>8</v>
      </c>
      <c r="AI133" s="114">
        <f t="shared" si="89"/>
        <v>0</v>
      </c>
      <c r="AJ133" s="113">
        <v>0</v>
      </c>
      <c r="AK133" s="114">
        <f t="shared" si="90"/>
        <v>0</v>
      </c>
      <c r="AL133" s="113">
        <v>0</v>
      </c>
      <c r="AM133" s="114">
        <f t="shared" si="91"/>
        <v>0</v>
      </c>
      <c r="AN133" s="113">
        <v>0</v>
      </c>
      <c r="AO133" s="114">
        <f t="shared" si="92"/>
        <v>0</v>
      </c>
    </row>
    <row r="134" spans="1:41">
      <c r="A134" s="103">
        <v>7</v>
      </c>
      <c r="B134" s="103" t="s">
        <v>86</v>
      </c>
      <c r="C134" s="103" t="s">
        <v>160</v>
      </c>
      <c r="D134" s="103"/>
      <c r="E134" s="114"/>
      <c r="F134" s="113"/>
      <c r="G134" s="114"/>
      <c r="H134" s="113"/>
      <c r="I134" s="114"/>
      <c r="J134" s="113"/>
      <c r="K134" s="114"/>
      <c r="L134" s="113"/>
      <c r="M134" s="114"/>
      <c r="N134" s="113"/>
      <c r="O134" s="114"/>
      <c r="P134" s="113"/>
      <c r="Q134" s="114"/>
      <c r="R134" s="113"/>
      <c r="S134" s="114"/>
      <c r="T134" s="113"/>
      <c r="U134" s="114"/>
      <c r="V134" s="113"/>
      <c r="W134" s="114"/>
      <c r="X134" s="113"/>
      <c r="Y134" s="114"/>
      <c r="Z134" s="113"/>
      <c r="AA134" s="114"/>
      <c r="AB134" s="113"/>
      <c r="AC134" s="114"/>
      <c r="AD134" s="113"/>
      <c r="AE134" s="114"/>
      <c r="AF134" s="113"/>
      <c r="AG134" s="114"/>
      <c r="AH134" s="113"/>
      <c r="AI134" s="114"/>
      <c r="AJ134" s="113"/>
      <c r="AK134" s="114"/>
      <c r="AL134" s="113"/>
      <c r="AM134" s="114"/>
      <c r="AN134" s="113"/>
      <c r="AO134" s="114"/>
    </row>
    <row r="135" spans="1:41">
      <c r="A135" s="103">
        <v>8</v>
      </c>
      <c r="B135" s="103" t="s">
        <v>89</v>
      </c>
      <c r="C135" s="103" t="s">
        <v>90</v>
      </c>
      <c r="D135" s="103" t="s">
        <v>161</v>
      </c>
      <c r="E135" s="112">
        <v>0</v>
      </c>
      <c r="F135" s="113">
        <v>1</v>
      </c>
      <c r="G135" s="114">
        <f t="shared" si="111"/>
        <v>0</v>
      </c>
      <c r="H135" s="113">
        <v>1</v>
      </c>
      <c r="I135" s="114">
        <f t="shared" ref="I135:I150" si="131">$E135*H135</f>
        <v>0</v>
      </c>
      <c r="J135" s="113">
        <v>1</v>
      </c>
      <c r="K135" s="114">
        <f t="shared" ref="K135:K150" si="132">$E135*J135</f>
        <v>0</v>
      </c>
      <c r="L135" s="113">
        <v>1</v>
      </c>
      <c r="M135" s="114">
        <f t="shared" ref="M135:M150" si="133">$E135*L135</f>
        <v>0</v>
      </c>
      <c r="N135" s="113">
        <v>1</v>
      </c>
      <c r="O135" s="114">
        <f t="shared" ref="O135:O150" si="134">$E135*N135</f>
        <v>0</v>
      </c>
      <c r="P135" s="113">
        <v>1</v>
      </c>
      <c r="Q135" s="114">
        <f t="shared" ref="Q135:Q150" si="135">$E135*P135</f>
        <v>0</v>
      </c>
      <c r="R135" s="113">
        <v>1</v>
      </c>
      <c r="S135" s="114">
        <f t="shared" ref="S135:S150" si="136">$E135*R135</f>
        <v>0</v>
      </c>
      <c r="T135" s="113">
        <v>1</v>
      </c>
      <c r="U135" s="114">
        <f t="shared" ref="U135:U150" si="137">$E135*T135</f>
        <v>0</v>
      </c>
      <c r="V135" s="113">
        <v>1</v>
      </c>
      <c r="W135" s="114">
        <f t="shared" ref="W135:W150" si="138">$E135*V135</f>
        <v>0</v>
      </c>
      <c r="X135" s="113">
        <v>1</v>
      </c>
      <c r="Y135" s="114">
        <f t="shared" ref="Y135:Y150" si="139">$E135*X135</f>
        <v>0</v>
      </c>
      <c r="Z135" s="113">
        <v>1</v>
      </c>
      <c r="AA135" s="114">
        <f t="shared" ref="AA135:AA150" si="140">$E135*Z135</f>
        <v>0</v>
      </c>
      <c r="AB135" s="113">
        <v>1</v>
      </c>
      <c r="AC135" s="114">
        <f t="shared" ref="AC135:AC150" si="141">$E135*AB135</f>
        <v>0</v>
      </c>
      <c r="AD135" s="113">
        <v>1</v>
      </c>
      <c r="AE135" s="114">
        <f t="shared" ref="AE135:AE150" si="142">$E135*AD135</f>
        <v>0</v>
      </c>
      <c r="AF135" s="113">
        <v>1</v>
      </c>
      <c r="AG135" s="114">
        <f t="shared" ref="AG135:AG150" si="143">$E135*AF135</f>
        <v>0</v>
      </c>
      <c r="AH135" s="113">
        <v>1</v>
      </c>
      <c r="AI135" s="114">
        <f t="shared" ref="AI135:AI150" si="144">$E135*AH135</f>
        <v>0</v>
      </c>
      <c r="AJ135" s="113">
        <v>0</v>
      </c>
      <c r="AK135" s="114">
        <f t="shared" ref="AK135:AK150" si="145">$E135*AJ135</f>
        <v>0</v>
      </c>
      <c r="AL135" s="113">
        <v>0</v>
      </c>
      <c r="AM135" s="114">
        <f t="shared" ref="AM135:AM150" si="146">$E135*AL135</f>
        <v>0</v>
      </c>
      <c r="AN135" s="113">
        <v>0</v>
      </c>
      <c r="AO135" s="114">
        <f t="shared" ref="AO135:AO150" si="147">$E135*AN135</f>
        <v>0</v>
      </c>
    </row>
    <row r="136" spans="1:41">
      <c r="A136" s="103">
        <v>9</v>
      </c>
      <c r="B136" s="103" t="s">
        <v>92</v>
      </c>
      <c r="C136" s="103" t="s">
        <v>93</v>
      </c>
      <c r="D136" s="103" t="s">
        <v>94</v>
      </c>
      <c r="E136" s="112">
        <v>0</v>
      </c>
      <c r="F136" s="113">
        <v>1</v>
      </c>
      <c r="G136" s="114">
        <f t="shared" si="111"/>
        <v>0</v>
      </c>
      <c r="H136" s="113">
        <v>1</v>
      </c>
      <c r="I136" s="114">
        <f t="shared" si="131"/>
        <v>0</v>
      </c>
      <c r="J136" s="113">
        <v>1</v>
      </c>
      <c r="K136" s="114">
        <f t="shared" si="132"/>
        <v>0</v>
      </c>
      <c r="L136" s="113">
        <v>1</v>
      </c>
      <c r="M136" s="114">
        <f t="shared" si="133"/>
        <v>0</v>
      </c>
      <c r="N136" s="113">
        <v>1</v>
      </c>
      <c r="O136" s="114">
        <f t="shared" si="134"/>
        <v>0</v>
      </c>
      <c r="P136" s="113">
        <v>1</v>
      </c>
      <c r="Q136" s="114">
        <f t="shared" si="135"/>
        <v>0</v>
      </c>
      <c r="R136" s="113">
        <v>1</v>
      </c>
      <c r="S136" s="114">
        <f t="shared" si="136"/>
        <v>0</v>
      </c>
      <c r="T136" s="113">
        <v>1</v>
      </c>
      <c r="U136" s="114">
        <f t="shared" si="137"/>
        <v>0</v>
      </c>
      <c r="V136" s="113">
        <v>1</v>
      </c>
      <c r="W136" s="114">
        <f t="shared" si="138"/>
        <v>0</v>
      </c>
      <c r="X136" s="113">
        <v>1</v>
      </c>
      <c r="Y136" s="114">
        <f t="shared" si="139"/>
        <v>0</v>
      </c>
      <c r="Z136" s="113">
        <v>1</v>
      </c>
      <c r="AA136" s="114">
        <f t="shared" si="140"/>
        <v>0</v>
      </c>
      <c r="AB136" s="113">
        <v>1</v>
      </c>
      <c r="AC136" s="114">
        <f t="shared" si="141"/>
        <v>0</v>
      </c>
      <c r="AD136" s="113">
        <v>1</v>
      </c>
      <c r="AE136" s="114">
        <f t="shared" si="142"/>
        <v>0</v>
      </c>
      <c r="AF136" s="113">
        <v>1</v>
      </c>
      <c r="AG136" s="114">
        <f t="shared" si="143"/>
        <v>0</v>
      </c>
      <c r="AH136" s="113">
        <v>1</v>
      </c>
      <c r="AI136" s="114">
        <f t="shared" si="144"/>
        <v>0</v>
      </c>
      <c r="AJ136" s="113">
        <v>0</v>
      </c>
      <c r="AK136" s="114">
        <f t="shared" si="145"/>
        <v>0</v>
      </c>
      <c r="AL136" s="113">
        <v>0</v>
      </c>
      <c r="AM136" s="114">
        <f t="shared" si="146"/>
        <v>0</v>
      </c>
      <c r="AN136" s="113">
        <v>0</v>
      </c>
      <c r="AO136" s="114">
        <f t="shared" si="147"/>
        <v>0</v>
      </c>
    </row>
    <row r="137" spans="1:41">
      <c r="A137" s="103">
        <v>10</v>
      </c>
      <c r="B137" s="103" t="s">
        <v>95</v>
      </c>
      <c r="C137" s="103" t="s">
        <v>96</v>
      </c>
      <c r="D137" s="103" t="s">
        <v>97</v>
      </c>
      <c r="E137" s="112">
        <v>0</v>
      </c>
      <c r="F137" s="113">
        <v>1</v>
      </c>
      <c r="G137" s="114">
        <f t="shared" ref="G137" si="148">$E137*F137</f>
        <v>0</v>
      </c>
      <c r="H137" s="113">
        <v>1</v>
      </c>
      <c r="I137" s="114">
        <f t="shared" ref="I137" si="149">$E137*H137</f>
        <v>0</v>
      </c>
      <c r="J137" s="113">
        <v>1</v>
      </c>
      <c r="K137" s="114">
        <f t="shared" ref="K137" si="150">$E137*J137</f>
        <v>0</v>
      </c>
      <c r="L137" s="113">
        <v>1</v>
      </c>
      <c r="M137" s="114">
        <f t="shared" ref="M137" si="151">$E137*L137</f>
        <v>0</v>
      </c>
      <c r="N137" s="113">
        <v>1</v>
      </c>
      <c r="O137" s="114">
        <f t="shared" ref="O137" si="152">$E137*N137</f>
        <v>0</v>
      </c>
      <c r="P137" s="113">
        <v>1</v>
      </c>
      <c r="Q137" s="114">
        <f t="shared" ref="Q137" si="153">$E137*P137</f>
        <v>0</v>
      </c>
      <c r="R137" s="113">
        <v>1</v>
      </c>
      <c r="S137" s="114">
        <f t="shared" ref="S137" si="154">$E137*R137</f>
        <v>0</v>
      </c>
      <c r="T137" s="113">
        <v>1</v>
      </c>
      <c r="U137" s="114">
        <f t="shared" ref="U137" si="155">$E137*T137</f>
        <v>0</v>
      </c>
      <c r="V137" s="113">
        <v>1</v>
      </c>
      <c r="W137" s="114">
        <f t="shared" ref="W137" si="156">$E137*V137</f>
        <v>0</v>
      </c>
      <c r="X137" s="113">
        <v>1</v>
      </c>
      <c r="Y137" s="114">
        <f t="shared" ref="Y137" si="157">$E137*X137</f>
        <v>0</v>
      </c>
      <c r="Z137" s="113">
        <v>1</v>
      </c>
      <c r="AA137" s="114">
        <f t="shared" ref="AA137" si="158">$E137*Z137</f>
        <v>0</v>
      </c>
      <c r="AB137" s="113">
        <v>1</v>
      </c>
      <c r="AC137" s="114">
        <f t="shared" ref="AC137" si="159">$E137*AB137</f>
        <v>0</v>
      </c>
      <c r="AD137" s="113">
        <v>1</v>
      </c>
      <c r="AE137" s="114">
        <f t="shared" ref="AE137" si="160">$E137*AD137</f>
        <v>0</v>
      </c>
      <c r="AF137" s="113">
        <v>1</v>
      </c>
      <c r="AG137" s="114">
        <f t="shared" ref="AG137" si="161">$E137*AF137</f>
        <v>0</v>
      </c>
      <c r="AH137" s="113">
        <v>1</v>
      </c>
      <c r="AI137" s="114">
        <f t="shared" ref="AI137" si="162">$E137*AH137</f>
        <v>0</v>
      </c>
      <c r="AJ137" s="113">
        <v>0</v>
      </c>
      <c r="AK137" s="114">
        <f t="shared" ref="AK137" si="163">$E137*AJ137</f>
        <v>0</v>
      </c>
      <c r="AL137" s="113">
        <v>0</v>
      </c>
      <c r="AM137" s="114">
        <f t="shared" ref="AM137" si="164">$E137*AL137</f>
        <v>0</v>
      </c>
      <c r="AN137" s="113">
        <v>0</v>
      </c>
      <c r="AO137" s="114">
        <f t="shared" ref="AO137" si="165">$E137*AN137</f>
        <v>0</v>
      </c>
    </row>
    <row r="138" spans="1:41">
      <c r="A138" s="103">
        <v>11</v>
      </c>
      <c r="B138" s="103" t="s">
        <v>269</v>
      </c>
      <c r="C138" s="103"/>
      <c r="D138" s="103" t="s">
        <v>270</v>
      </c>
      <c r="E138" s="112">
        <v>0</v>
      </c>
      <c r="F138" s="113">
        <v>1</v>
      </c>
      <c r="G138" s="114">
        <f t="shared" ref="G138" si="166">$E138*F138</f>
        <v>0</v>
      </c>
      <c r="H138" s="113">
        <v>1</v>
      </c>
      <c r="I138" s="114">
        <f t="shared" ref="I138" si="167">$E138*H138</f>
        <v>0</v>
      </c>
      <c r="J138" s="113">
        <v>1</v>
      </c>
      <c r="K138" s="114">
        <f t="shared" ref="K138" si="168">$E138*J138</f>
        <v>0</v>
      </c>
      <c r="L138" s="113">
        <v>1</v>
      </c>
      <c r="M138" s="114">
        <f t="shared" ref="M138" si="169">$E138*L138</f>
        <v>0</v>
      </c>
      <c r="N138" s="113">
        <v>1</v>
      </c>
      <c r="O138" s="114">
        <f t="shared" ref="O138" si="170">$E138*N138</f>
        <v>0</v>
      </c>
      <c r="P138" s="113">
        <v>1</v>
      </c>
      <c r="Q138" s="114">
        <f t="shared" ref="Q138" si="171">$E138*P138</f>
        <v>0</v>
      </c>
      <c r="R138" s="113">
        <v>1</v>
      </c>
      <c r="S138" s="114">
        <f t="shared" ref="S138" si="172">$E138*R138</f>
        <v>0</v>
      </c>
      <c r="T138" s="113">
        <v>1</v>
      </c>
      <c r="U138" s="114">
        <f t="shared" ref="U138" si="173">$E138*T138</f>
        <v>0</v>
      </c>
      <c r="V138" s="113">
        <v>1</v>
      </c>
      <c r="W138" s="114">
        <f t="shared" ref="W138" si="174">$E138*V138</f>
        <v>0</v>
      </c>
      <c r="X138" s="113">
        <v>1</v>
      </c>
      <c r="Y138" s="114">
        <f t="shared" ref="Y138" si="175">$E138*X138</f>
        <v>0</v>
      </c>
      <c r="Z138" s="113">
        <v>1</v>
      </c>
      <c r="AA138" s="114">
        <f t="shared" ref="AA138" si="176">$E138*Z138</f>
        <v>0</v>
      </c>
      <c r="AB138" s="113">
        <v>1</v>
      </c>
      <c r="AC138" s="114">
        <f t="shared" ref="AC138" si="177">$E138*AB138</f>
        <v>0</v>
      </c>
      <c r="AD138" s="113">
        <v>1</v>
      </c>
      <c r="AE138" s="114">
        <f t="shared" ref="AE138" si="178">$E138*AD138</f>
        <v>0</v>
      </c>
      <c r="AF138" s="113">
        <v>1</v>
      </c>
      <c r="AG138" s="114">
        <f t="shared" ref="AG138" si="179">$E138*AF138</f>
        <v>0</v>
      </c>
      <c r="AH138" s="113">
        <v>1</v>
      </c>
      <c r="AI138" s="114">
        <f t="shared" ref="AI138" si="180">$E138*AH138</f>
        <v>0</v>
      </c>
      <c r="AJ138" s="113">
        <v>0</v>
      </c>
      <c r="AK138" s="114">
        <f t="shared" ref="AK138" si="181">$E138*AJ138</f>
        <v>0</v>
      </c>
      <c r="AL138" s="113">
        <v>0</v>
      </c>
      <c r="AM138" s="114">
        <f t="shared" ref="AM138" si="182">$E138*AL138</f>
        <v>0</v>
      </c>
      <c r="AN138" s="113">
        <v>0</v>
      </c>
      <c r="AO138" s="114">
        <f t="shared" ref="AO138" si="183">$E138*AN138</f>
        <v>0</v>
      </c>
    </row>
    <row r="139" spans="1:41">
      <c r="A139" s="103">
        <v>12</v>
      </c>
      <c r="B139" s="103" t="s">
        <v>162</v>
      </c>
      <c r="C139" s="103"/>
      <c r="D139" s="103"/>
      <c r="E139" s="112">
        <v>0</v>
      </c>
      <c r="F139" s="113">
        <v>0</v>
      </c>
      <c r="G139" s="114">
        <f t="shared" si="111"/>
        <v>0</v>
      </c>
      <c r="H139" s="113">
        <v>0</v>
      </c>
      <c r="I139" s="114">
        <f t="shared" si="131"/>
        <v>0</v>
      </c>
      <c r="J139" s="113">
        <v>0</v>
      </c>
      <c r="K139" s="114">
        <f t="shared" si="132"/>
        <v>0</v>
      </c>
      <c r="L139" s="113">
        <v>0</v>
      </c>
      <c r="M139" s="114">
        <f t="shared" si="133"/>
        <v>0</v>
      </c>
      <c r="N139" s="113">
        <v>0</v>
      </c>
      <c r="O139" s="114">
        <f t="shared" si="134"/>
        <v>0</v>
      </c>
      <c r="P139" s="113">
        <v>0</v>
      </c>
      <c r="Q139" s="114">
        <f t="shared" si="135"/>
        <v>0</v>
      </c>
      <c r="R139" s="113">
        <v>0</v>
      </c>
      <c r="S139" s="114">
        <f t="shared" si="136"/>
        <v>0</v>
      </c>
      <c r="T139" s="113">
        <v>0</v>
      </c>
      <c r="U139" s="114">
        <f t="shared" si="137"/>
        <v>0</v>
      </c>
      <c r="V139" s="113">
        <v>0</v>
      </c>
      <c r="W139" s="114">
        <f t="shared" si="138"/>
        <v>0</v>
      </c>
      <c r="X139" s="113">
        <v>0</v>
      </c>
      <c r="Y139" s="114">
        <f t="shared" si="139"/>
        <v>0</v>
      </c>
      <c r="Z139" s="113">
        <v>0</v>
      </c>
      <c r="AA139" s="114">
        <f t="shared" si="140"/>
        <v>0</v>
      </c>
      <c r="AB139" s="113">
        <v>0</v>
      </c>
      <c r="AC139" s="114">
        <f t="shared" si="141"/>
        <v>0</v>
      </c>
      <c r="AD139" s="113">
        <v>0</v>
      </c>
      <c r="AE139" s="114">
        <f t="shared" si="142"/>
        <v>0</v>
      </c>
      <c r="AF139" s="113">
        <v>0</v>
      </c>
      <c r="AG139" s="114">
        <f t="shared" si="143"/>
        <v>0</v>
      </c>
      <c r="AH139" s="113">
        <v>0</v>
      </c>
      <c r="AI139" s="114">
        <f t="shared" si="144"/>
        <v>0</v>
      </c>
      <c r="AJ139" s="113">
        <v>0</v>
      </c>
      <c r="AK139" s="114">
        <f t="shared" si="145"/>
        <v>0</v>
      </c>
      <c r="AL139" s="113">
        <v>25</v>
      </c>
      <c r="AM139" s="114">
        <f t="shared" si="146"/>
        <v>0</v>
      </c>
      <c r="AN139" s="113">
        <v>0</v>
      </c>
      <c r="AO139" s="114">
        <f t="shared" si="147"/>
        <v>0</v>
      </c>
    </row>
    <row r="140" spans="1:41">
      <c r="A140" s="103">
        <v>13</v>
      </c>
      <c r="B140" s="103" t="s">
        <v>163</v>
      </c>
      <c r="C140" s="103"/>
      <c r="D140" s="103"/>
      <c r="E140" s="112">
        <v>0</v>
      </c>
      <c r="F140" s="113">
        <v>0</v>
      </c>
      <c r="G140" s="114">
        <f t="shared" si="111"/>
        <v>0</v>
      </c>
      <c r="H140" s="113">
        <v>0</v>
      </c>
      <c r="I140" s="114">
        <f t="shared" si="131"/>
        <v>0</v>
      </c>
      <c r="J140" s="113">
        <v>0</v>
      </c>
      <c r="K140" s="114">
        <f t="shared" si="132"/>
        <v>0</v>
      </c>
      <c r="L140" s="113">
        <v>0</v>
      </c>
      <c r="M140" s="114">
        <f t="shared" si="133"/>
        <v>0</v>
      </c>
      <c r="N140" s="113">
        <v>0</v>
      </c>
      <c r="O140" s="114">
        <f t="shared" si="134"/>
        <v>0</v>
      </c>
      <c r="P140" s="113">
        <v>0</v>
      </c>
      <c r="Q140" s="114">
        <f t="shared" si="135"/>
        <v>0</v>
      </c>
      <c r="R140" s="113">
        <v>0</v>
      </c>
      <c r="S140" s="114">
        <f t="shared" si="136"/>
        <v>0</v>
      </c>
      <c r="T140" s="113">
        <v>0</v>
      </c>
      <c r="U140" s="114">
        <f t="shared" si="137"/>
        <v>0</v>
      </c>
      <c r="V140" s="113">
        <v>0</v>
      </c>
      <c r="W140" s="114">
        <f t="shared" si="138"/>
        <v>0</v>
      </c>
      <c r="X140" s="113">
        <v>0</v>
      </c>
      <c r="Y140" s="114">
        <f t="shared" si="139"/>
        <v>0</v>
      </c>
      <c r="Z140" s="113">
        <v>0</v>
      </c>
      <c r="AA140" s="114">
        <f t="shared" si="140"/>
        <v>0</v>
      </c>
      <c r="AB140" s="113">
        <v>0</v>
      </c>
      <c r="AC140" s="114">
        <f t="shared" si="141"/>
        <v>0</v>
      </c>
      <c r="AD140" s="113">
        <v>0</v>
      </c>
      <c r="AE140" s="114">
        <f t="shared" si="142"/>
        <v>0</v>
      </c>
      <c r="AF140" s="113">
        <v>0</v>
      </c>
      <c r="AG140" s="114">
        <f t="shared" si="143"/>
        <v>0</v>
      </c>
      <c r="AH140" s="113">
        <v>0</v>
      </c>
      <c r="AI140" s="114">
        <f t="shared" si="144"/>
        <v>0</v>
      </c>
      <c r="AJ140" s="113">
        <v>0</v>
      </c>
      <c r="AK140" s="114">
        <f t="shared" si="145"/>
        <v>0</v>
      </c>
      <c r="AL140" s="113">
        <v>0</v>
      </c>
      <c r="AM140" s="114">
        <f t="shared" si="146"/>
        <v>0</v>
      </c>
      <c r="AN140" s="113">
        <v>10</v>
      </c>
      <c r="AO140" s="114">
        <f t="shared" si="147"/>
        <v>0</v>
      </c>
    </row>
    <row r="141" spans="1:41">
      <c r="A141" s="103">
        <v>14</v>
      </c>
      <c r="B141" s="103" t="s">
        <v>98</v>
      </c>
      <c r="C141" s="103" t="s">
        <v>88</v>
      </c>
      <c r="D141" s="103"/>
      <c r="E141" s="112">
        <v>0</v>
      </c>
      <c r="F141" s="113">
        <v>1</v>
      </c>
      <c r="G141" s="114">
        <f t="shared" si="111"/>
        <v>0</v>
      </c>
      <c r="H141" s="113">
        <v>1</v>
      </c>
      <c r="I141" s="114">
        <f t="shared" si="131"/>
        <v>0</v>
      </c>
      <c r="J141" s="113">
        <v>1</v>
      </c>
      <c r="K141" s="114">
        <f t="shared" si="132"/>
        <v>0</v>
      </c>
      <c r="L141" s="113">
        <v>1</v>
      </c>
      <c r="M141" s="114">
        <f t="shared" si="133"/>
        <v>0</v>
      </c>
      <c r="N141" s="113">
        <v>1</v>
      </c>
      <c r="O141" s="114">
        <f t="shared" si="134"/>
        <v>0</v>
      </c>
      <c r="P141" s="113">
        <v>1</v>
      </c>
      <c r="Q141" s="114">
        <f t="shared" si="135"/>
        <v>0</v>
      </c>
      <c r="R141" s="113">
        <v>1</v>
      </c>
      <c r="S141" s="114">
        <f t="shared" si="136"/>
        <v>0</v>
      </c>
      <c r="T141" s="113">
        <v>1</v>
      </c>
      <c r="U141" s="114">
        <f t="shared" si="137"/>
        <v>0</v>
      </c>
      <c r="V141" s="113">
        <v>1</v>
      </c>
      <c r="W141" s="114">
        <f t="shared" si="138"/>
        <v>0</v>
      </c>
      <c r="X141" s="113">
        <v>1</v>
      </c>
      <c r="Y141" s="114">
        <f t="shared" si="139"/>
        <v>0</v>
      </c>
      <c r="Z141" s="113">
        <v>1</v>
      </c>
      <c r="AA141" s="114">
        <f t="shared" si="140"/>
        <v>0</v>
      </c>
      <c r="AB141" s="113">
        <v>1</v>
      </c>
      <c r="AC141" s="114">
        <f t="shared" si="141"/>
        <v>0</v>
      </c>
      <c r="AD141" s="113">
        <v>1</v>
      </c>
      <c r="AE141" s="114">
        <f t="shared" si="142"/>
        <v>0</v>
      </c>
      <c r="AF141" s="113">
        <v>1</v>
      </c>
      <c r="AG141" s="114">
        <f t="shared" si="143"/>
        <v>0</v>
      </c>
      <c r="AH141" s="113">
        <v>1</v>
      </c>
      <c r="AI141" s="114">
        <f t="shared" si="144"/>
        <v>0</v>
      </c>
      <c r="AJ141" s="113">
        <v>1</v>
      </c>
      <c r="AK141" s="114">
        <f t="shared" si="145"/>
        <v>0</v>
      </c>
      <c r="AL141" s="113">
        <v>0</v>
      </c>
      <c r="AM141" s="114">
        <f t="shared" si="146"/>
        <v>0</v>
      </c>
      <c r="AN141" s="113">
        <v>0</v>
      </c>
      <c r="AO141" s="114">
        <f t="shared" si="147"/>
        <v>0</v>
      </c>
    </row>
    <row r="142" spans="1:41">
      <c r="A142" s="103">
        <v>15</v>
      </c>
      <c r="B142" s="103" t="s">
        <v>99</v>
      </c>
      <c r="C142" s="103"/>
      <c r="D142" s="103"/>
      <c r="E142" s="112">
        <v>0</v>
      </c>
      <c r="F142" s="113">
        <v>1</v>
      </c>
      <c r="G142" s="114">
        <f t="shared" si="111"/>
        <v>0</v>
      </c>
      <c r="H142" s="113">
        <v>1</v>
      </c>
      <c r="I142" s="114">
        <f t="shared" si="131"/>
        <v>0</v>
      </c>
      <c r="J142" s="113">
        <v>1</v>
      </c>
      <c r="K142" s="114">
        <f t="shared" si="132"/>
        <v>0</v>
      </c>
      <c r="L142" s="113">
        <v>1</v>
      </c>
      <c r="M142" s="114">
        <f t="shared" si="133"/>
        <v>0</v>
      </c>
      <c r="N142" s="113">
        <v>1</v>
      </c>
      <c r="O142" s="114">
        <f t="shared" si="134"/>
        <v>0</v>
      </c>
      <c r="P142" s="113">
        <v>1</v>
      </c>
      <c r="Q142" s="114">
        <f t="shared" si="135"/>
        <v>0</v>
      </c>
      <c r="R142" s="113">
        <v>1</v>
      </c>
      <c r="S142" s="114">
        <f t="shared" si="136"/>
        <v>0</v>
      </c>
      <c r="T142" s="113">
        <v>1</v>
      </c>
      <c r="U142" s="114">
        <f t="shared" si="137"/>
        <v>0</v>
      </c>
      <c r="V142" s="113">
        <v>1</v>
      </c>
      <c r="W142" s="114">
        <f t="shared" si="138"/>
        <v>0</v>
      </c>
      <c r="X142" s="113">
        <v>1</v>
      </c>
      <c r="Y142" s="114">
        <f t="shared" si="139"/>
        <v>0</v>
      </c>
      <c r="Z142" s="113">
        <v>1</v>
      </c>
      <c r="AA142" s="114">
        <f t="shared" si="140"/>
        <v>0</v>
      </c>
      <c r="AB142" s="113">
        <v>1</v>
      </c>
      <c r="AC142" s="114">
        <f t="shared" si="141"/>
        <v>0</v>
      </c>
      <c r="AD142" s="113">
        <v>1</v>
      </c>
      <c r="AE142" s="114">
        <f t="shared" si="142"/>
        <v>0</v>
      </c>
      <c r="AF142" s="113">
        <v>1</v>
      </c>
      <c r="AG142" s="114">
        <f t="shared" si="143"/>
        <v>0</v>
      </c>
      <c r="AH142" s="113">
        <v>1</v>
      </c>
      <c r="AI142" s="114">
        <f t="shared" si="144"/>
        <v>0</v>
      </c>
      <c r="AJ142" s="113">
        <v>1</v>
      </c>
      <c r="AK142" s="114">
        <f t="shared" si="145"/>
        <v>0</v>
      </c>
      <c r="AL142" s="113">
        <v>1</v>
      </c>
      <c r="AM142" s="114">
        <f t="shared" si="146"/>
        <v>0</v>
      </c>
      <c r="AN142" s="113">
        <v>0</v>
      </c>
      <c r="AO142" s="114">
        <f t="shared" si="147"/>
        <v>0</v>
      </c>
    </row>
    <row r="143" spans="1:41">
      <c r="A143" s="103">
        <v>16</v>
      </c>
      <c r="B143" s="103" t="s">
        <v>100</v>
      </c>
      <c r="C143" s="103"/>
      <c r="D143" s="103"/>
      <c r="E143" s="112">
        <v>0</v>
      </c>
      <c r="F143" s="113">
        <v>1</v>
      </c>
      <c r="G143" s="114">
        <f t="shared" si="111"/>
        <v>0</v>
      </c>
      <c r="H143" s="113">
        <v>1</v>
      </c>
      <c r="I143" s="114">
        <f t="shared" si="131"/>
        <v>0</v>
      </c>
      <c r="J143" s="113">
        <v>1</v>
      </c>
      <c r="K143" s="114">
        <f t="shared" si="132"/>
        <v>0</v>
      </c>
      <c r="L143" s="113">
        <v>1</v>
      </c>
      <c r="M143" s="114">
        <f t="shared" si="133"/>
        <v>0</v>
      </c>
      <c r="N143" s="113">
        <v>1</v>
      </c>
      <c r="O143" s="114">
        <f t="shared" si="134"/>
        <v>0</v>
      </c>
      <c r="P143" s="113">
        <v>1</v>
      </c>
      <c r="Q143" s="114">
        <f t="shared" si="135"/>
        <v>0</v>
      </c>
      <c r="R143" s="113">
        <v>1</v>
      </c>
      <c r="S143" s="114">
        <f t="shared" si="136"/>
        <v>0</v>
      </c>
      <c r="T143" s="113">
        <v>1</v>
      </c>
      <c r="U143" s="114">
        <f t="shared" si="137"/>
        <v>0</v>
      </c>
      <c r="V143" s="113">
        <v>1</v>
      </c>
      <c r="W143" s="114">
        <f t="shared" si="138"/>
        <v>0</v>
      </c>
      <c r="X143" s="113">
        <v>1</v>
      </c>
      <c r="Y143" s="114">
        <f t="shared" si="139"/>
        <v>0</v>
      </c>
      <c r="Z143" s="113">
        <v>1</v>
      </c>
      <c r="AA143" s="114">
        <f t="shared" si="140"/>
        <v>0</v>
      </c>
      <c r="AB143" s="113">
        <v>1</v>
      </c>
      <c r="AC143" s="114">
        <f t="shared" si="141"/>
        <v>0</v>
      </c>
      <c r="AD143" s="113">
        <v>1</v>
      </c>
      <c r="AE143" s="114">
        <f t="shared" si="142"/>
        <v>0</v>
      </c>
      <c r="AF143" s="113">
        <v>1</v>
      </c>
      <c r="AG143" s="114">
        <f t="shared" si="143"/>
        <v>0</v>
      </c>
      <c r="AH143" s="113">
        <v>1</v>
      </c>
      <c r="AI143" s="114">
        <f t="shared" si="144"/>
        <v>0</v>
      </c>
      <c r="AJ143" s="113">
        <v>1</v>
      </c>
      <c r="AK143" s="114">
        <f t="shared" si="145"/>
        <v>0</v>
      </c>
      <c r="AL143" s="113">
        <v>1</v>
      </c>
      <c r="AM143" s="114">
        <f t="shared" si="146"/>
        <v>0</v>
      </c>
      <c r="AN143" s="113">
        <v>0</v>
      </c>
      <c r="AO143" s="114">
        <f t="shared" si="147"/>
        <v>0</v>
      </c>
    </row>
    <row r="144" spans="1:41">
      <c r="A144" s="103">
        <v>17</v>
      </c>
      <c r="B144" s="103" t="s">
        <v>101</v>
      </c>
      <c r="C144" s="103" t="s">
        <v>88</v>
      </c>
      <c r="D144" s="103"/>
      <c r="E144" s="112">
        <v>0</v>
      </c>
      <c r="F144" s="113">
        <v>1</v>
      </c>
      <c r="G144" s="114">
        <f t="shared" si="111"/>
        <v>0</v>
      </c>
      <c r="H144" s="113">
        <v>1</v>
      </c>
      <c r="I144" s="114">
        <f t="shared" si="131"/>
        <v>0</v>
      </c>
      <c r="J144" s="113">
        <v>1</v>
      </c>
      <c r="K144" s="114">
        <f t="shared" si="132"/>
        <v>0</v>
      </c>
      <c r="L144" s="113">
        <v>1</v>
      </c>
      <c r="M144" s="114">
        <f t="shared" si="133"/>
        <v>0</v>
      </c>
      <c r="N144" s="113">
        <v>1</v>
      </c>
      <c r="O144" s="114">
        <f t="shared" si="134"/>
        <v>0</v>
      </c>
      <c r="P144" s="113">
        <v>1</v>
      </c>
      <c r="Q144" s="114">
        <f t="shared" si="135"/>
        <v>0</v>
      </c>
      <c r="R144" s="113">
        <v>1</v>
      </c>
      <c r="S144" s="114">
        <f t="shared" si="136"/>
        <v>0</v>
      </c>
      <c r="T144" s="113">
        <v>1</v>
      </c>
      <c r="U144" s="114">
        <f t="shared" si="137"/>
        <v>0</v>
      </c>
      <c r="V144" s="113">
        <v>1</v>
      </c>
      <c r="W144" s="114">
        <f t="shared" si="138"/>
        <v>0</v>
      </c>
      <c r="X144" s="113">
        <v>1</v>
      </c>
      <c r="Y144" s="114">
        <f t="shared" si="139"/>
        <v>0</v>
      </c>
      <c r="Z144" s="113">
        <v>1</v>
      </c>
      <c r="AA144" s="114">
        <f t="shared" si="140"/>
        <v>0</v>
      </c>
      <c r="AB144" s="113">
        <v>1</v>
      </c>
      <c r="AC144" s="114">
        <f t="shared" si="141"/>
        <v>0</v>
      </c>
      <c r="AD144" s="113">
        <v>1</v>
      </c>
      <c r="AE144" s="114">
        <f t="shared" si="142"/>
        <v>0</v>
      </c>
      <c r="AF144" s="113">
        <v>1</v>
      </c>
      <c r="AG144" s="114">
        <f t="shared" si="143"/>
        <v>0</v>
      </c>
      <c r="AH144" s="113">
        <v>1</v>
      </c>
      <c r="AI144" s="114">
        <f t="shared" si="144"/>
        <v>0</v>
      </c>
      <c r="AJ144" s="113">
        <v>1</v>
      </c>
      <c r="AK144" s="114">
        <f t="shared" si="145"/>
        <v>0</v>
      </c>
      <c r="AL144" s="113">
        <v>1</v>
      </c>
      <c r="AM144" s="114">
        <f t="shared" si="146"/>
        <v>0</v>
      </c>
      <c r="AN144" s="113">
        <v>1</v>
      </c>
      <c r="AO144" s="114">
        <f t="shared" si="147"/>
        <v>0</v>
      </c>
    </row>
    <row r="145" spans="1:41">
      <c r="A145" s="103">
        <v>18</v>
      </c>
      <c r="B145" s="103" t="s">
        <v>102</v>
      </c>
      <c r="C145" s="103" t="s">
        <v>88</v>
      </c>
      <c r="D145" s="103"/>
      <c r="E145" s="112">
        <v>0</v>
      </c>
      <c r="F145" s="113">
        <v>1</v>
      </c>
      <c r="G145" s="114">
        <f t="shared" si="111"/>
        <v>0</v>
      </c>
      <c r="H145" s="113">
        <v>1</v>
      </c>
      <c r="I145" s="114">
        <f t="shared" si="131"/>
        <v>0</v>
      </c>
      <c r="J145" s="113">
        <v>1</v>
      </c>
      <c r="K145" s="114">
        <f t="shared" si="132"/>
        <v>0</v>
      </c>
      <c r="L145" s="113">
        <v>1</v>
      </c>
      <c r="M145" s="114">
        <f t="shared" si="133"/>
        <v>0</v>
      </c>
      <c r="N145" s="113">
        <v>1</v>
      </c>
      <c r="O145" s="114">
        <f t="shared" si="134"/>
        <v>0</v>
      </c>
      <c r="P145" s="113">
        <v>1</v>
      </c>
      <c r="Q145" s="114">
        <f t="shared" si="135"/>
        <v>0</v>
      </c>
      <c r="R145" s="113">
        <v>1</v>
      </c>
      <c r="S145" s="114">
        <f t="shared" si="136"/>
        <v>0</v>
      </c>
      <c r="T145" s="113">
        <v>1</v>
      </c>
      <c r="U145" s="114">
        <f t="shared" si="137"/>
        <v>0</v>
      </c>
      <c r="V145" s="113">
        <v>1</v>
      </c>
      <c r="W145" s="114">
        <f t="shared" si="138"/>
        <v>0</v>
      </c>
      <c r="X145" s="113">
        <v>1</v>
      </c>
      <c r="Y145" s="114">
        <f t="shared" si="139"/>
        <v>0</v>
      </c>
      <c r="Z145" s="113">
        <v>1</v>
      </c>
      <c r="AA145" s="114">
        <f t="shared" si="140"/>
        <v>0</v>
      </c>
      <c r="AB145" s="113">
        <v>1</v>
      </c>
      <c r="AC145" s="114">
        <f t="shared" si="141"/>
        <v>0</v>
      </c>
      <c r="AD145" s="113">
        <v>1</v>
      </c>
      <c r="AE145" s="114">
        <f t="shared" si="142"/>
        <v>0</v>
      </c>
      <c r="AF145" s="113">
        <v>1</v>
      </c>
      <c r="AG145" s="114">
        <f t="shared" si="143"/>
        <v>0</v>
      </c>
      <c r="AH145" s="113">
        <v>1</v>
      </c>
      <c r="AI145" s="114">
        <f t="shared" si="144"/>
        <v>0</v>
      </c>
      <c r="AJ145" s="113">
        <v>1</v>
      </c>
      <c r="AK145" s="114">
        <f t="shared" si="145"/>
        <v>0</v>
      </c>
      <c r="AL145" s="113">
        <v>1</v>
      </c>
      <c r="AM145" s="114">
        <f t="shared" si="146"/>
        <v>0</v>
      </c>
      <c r="AN145" s="113">
        <v>0</v>
      </c>
      <c r="AO145" s="114">
        <f t="shared" si="147"/>
        <v>0</v>
      </c>
    </row>
    <row r="146" spans="1:41">
      <c r="A146" s="103">
        <v>19</v>
      </c>
      <c r="B146" s="103" t="s">
        <v>103</v>
      </c>
      <c r="C146" s="103" t="s">
        <v>88</v>
      </c>
      <c r="D146" s="103"/>
      <c r="E146" s="112">
        <v>0</v>
      </c>
      <c r="F146" s="113">
        <v>1</v>
      </c>
      <c r="G146" s="114">
        <f t="shared" si="111"/>
        <v>0</v>
      </c>
      <c r="H146" s="113">
        <v>1</v>
      </c>
      <c r="I146" s="114">
        <f t="shared" si="131"/>
        <v>0</v>
      </c>
      <c r="J146" s="113">
        <v>1</v>
      </c>
      <c r="K146" s="114">
        <f t="shared" si="132"/>
        <v>0</v>
      </c>
      <c r="L146" s="113">
        <v>1</v>
      </c>
      <c r="M146" s="114">
        <f t="shared" si="133"/>
        <v>0</v>
      </c>
      <c r="N146" s="113">
        <v>1</v>
      </c>
      <c r="O146" s="114">
        <f t="shared" si="134"/>
        <v>0</v>
      </c>
      <c r="P146" s="113">
        <v>1</v>
      </c>
      <c r="Q146" s="114">
        <f t="shared" si="135"/>
        <v>0</v>
      </c>
      <c r="R146" s="113">
        <v>1</v>
      </c>
      <c r="S146" s="114">
        <f t="shared" si="136"/>
        <v>0</v>
      </c>
      <c r="T146" s="113">
        <v>1</v>
      </c>
      <c r="U146" s="114">
        <f t="shared" si="137"/>
        <v>0</v>
      </c>
      <c r="V146" s="113">
        <v>1</v>
      </c>
      <c r="W146" s="114">
        <f t="shared" si="138"/>
        <v>0</v>
      </c>
      <c r="X146" s="113">
        <v>1</v>
      </c>
      <c r="Y146" s="114">
        <f t="shared" si="139"/>
        <v>0</v>
      </c>
      <c r="Z146" s="113">
        <v>1</v>
      </c>
      <c r="AA146" s="114">
        <f t="shared" si="140"/>
        <v>0</v>
      </c>
      <c r="AB146" s="113">
        <v>1</v>
      </c>
      <c r="AC146" s="114">
        <f t="shared" si="141"/>
        <v>0</v>
      </c>
      <c r="AD146" s="113">
        <v>1</v>
      </c>
      <c r="AE146" s="114">
        <f t="shared" si="142"/>
        <v>0</v>
      </c>
      <c r="AF146" s="113">
        <v>1</v>
      </c>
      <c r="AG146" s="114">
        <f t="shared" si="143"/>
        <v>0</v>
      </c>
      <c r="AH146" s="113">
        <v>1</v>
      </c>
      <c r="AI146" s="114">
        <f t="shared" si="144"/>
        <v>0</v>
      </c>
      <c r="AJ146" s="113">
        <v>1</v>
      </c>
      <c r="AK146" s="114">
        <f t="shared" si="145"/>
        <v>0</v>
      </c>
      <c r="AL146" s="113">
        <v>1</v>
      </c>
      <c r="AM146" s="114">
        <f t="shared" si="146"/>
        <v>0</v>
      </c>
      <c r="AN146" s="113">
        <v>1</v>
      </c>
      <c r="AO146" s="114">
        <f t="shared" si="147"/>
        <v>0</v>
      </c>
    </row>
    <row r="147" spans="1:41">
      <c r="A147" s="103">
        <v>20</v>
      </c>
      <c r="B147" s="103" t="s">
        <v>104</v>
      </c>
      <c r="C147" s="103" t="s">
        <v>88</v>
      </c>
      <c r="D147" s="103"/>
      <c r="E147" s="112">
        <v>0</v>
      </c>
      <c r="F147" s="113">
        <v>1</v>
      </c>
      <c r="G147" s="114">
        <f t="shared" si="111"/>
        <v>0</v>
      </c>
      <c r="H147" s="113">
        <v>1</v>
      </c>
      <c r="I147" s="114">
        <f t="shared" si="131"/>
        <v>0</v>
      </c>
      <c r="J147" s="113">
        <v>1</v>
      </c>
      <c r="K147" s="114">
        <f t="shared" si="132"/>
        <v>0</v>
      </c>
      <c r="L147" s="113">
        <v>1</v>
      </c>
      <c r="M147" s="114">
        <f t="shared" si="133"/>
        <v>0</v>
      </c>
      <c r="N147" s="113">
        <v>1</v>
      </c>
      <c r="O147" s="114">
        <f t="shared" si="134"/>
        <v>0</v>
      </c>
      <c r="P147" s="113">
        <v>1</v>
      </c>
      <c r="Q147" s="114">
        <f t="shared" si="135"/>
        <v>0</v>
      </c>
      <c r="R147" s="113">
        <v>1</v>
      </c>
      <c r="S147" s="114">
        <f t="shared" si="136"/>
        <v>0</v>
      </c>
      <c r="T147" s="113">
        <v>1</v>
      </c>
      <c r="U147" s="114">
        <f t="shared" si="137"/>
        <v>0</v>
      </c>
      <c r="V147" s="113">
        <v>1</v>
      </c>
      <c r="W147" s="114">
        <f t="shared" si="138"/>
        <v>0</v>
      </c>
      <c r="X147" s="113">
        <v>1</v>
      </c>
      <c r="Y147" s="114">
        <f t="shared" si="139"/>
        <v>0</v>
      </c>
      <c r="Z147" s="113">
        <v>1</v>
      </c>
      <c r="AA147" s="114">
        <f t="shared" si="140"/>
        <v>0</v>
      </c>
      <c r="AB147" s="113">
        <v>1</v>
      </c>
      <c r="AC147" s="114">
        <f t="shared" si="141"/>
        <v>0</v>
      </c>
      <c r="AD147" s="113">
        <v>1</v>
      </c>
      <c r="AE147" s="114">
        <f t="shared" si="142"/>
        <v>0</v>
      </c>
      <c r="AF147" s="113">
        <v>1</v>
      </c>
      <c r="AG147" s="114">
        <f t="shared" si="143"/>
        <v>0</v>
      </c>
      <c r="AH147" s="113">
        <v>1</v>
      </c>
      <c r="AI147" s="114">
        <f t="shared" si="144"/>
        <v>0</v>
      </c>
      <c r="AJ147" s="113">
        <v>1</v>
      </c>
      <c r="AK147" s="114">
        <f t="shared" si="145"/>
        <v>0</v>
      </c>
      <c r="AL147" s="113">
        <v>1</v>
      </c>
      <c r="AM147" s="114">
        <f t="shared" si="146"/>
        <v>0</v>
      </c>
      <c r="AN147" s="113">
        <v>1</v>
      </c>
      <c r="AO147" s="114">
        <f t="shared" si="147"/>
        <v>0</v>
      </c>
    </row>
    <row r="148" spans="1:41">
      <c r="A148" s="103">
        <v>21</v>
      </c>
      <c r="B148" s="103" t="s">
        <v>105</v>
      </c>
      <c r="C148" s="103" t="s">
        <v>88</v>
      </c>
      <c r="D148" s="103"/>
      <c r="E148" s="112">
        <v>0</v>
      </c>
      <c r="F148" s="113">
        <v>1</v>
      </c>
      <c r="G148" s="114">
        <f t="shared" si="111"/>
        <v>0</v>
      </c>
      <c r="H148" s="113">
        <v>1</v>
      </c>
      <c r="I148" s="114">
        <f t="shared" si="131"/>
        <v>0</v>
      </c>
      <c r="J148" s="113">
        <v>1</v>
      </c>
      <c r="K148" s="114">
        <f t="shared" si="132"/>
        <v>0</v>
      </c>
      <c r="L148" s="113">
        <v>1</v>
      </c>
      <c r="M148" s="114">
        <f t="shared" si="133"/>
        <v>0</v>
      </c>
      <c r="N148" s="113">
        <v>1</v>
      </c>
      <c r="O148" s="114">
        <f t="shared" si="134"/>
        <v>0</v>
      </c>
      <c r="P148" s="113">
        <v>1</v>
      </c>
      <c r="Q148" s="114">
        <f t="shared" si="135"/>
        <v>0</v>
      </c>
      <c r="R148" s="113">
        <v>1</v>
      </c>
      <c r="S148" s="114">
        <f t="shared" si="136"/>
        <v>0</v>
      </c>
      <c r="T148" s="113">
        <v>1</v>
      </c>
      <c r="U148" s="114">
        <f t="shared" si="137"/>
        <v>0</v>
      </c>
      <c r="V148" s="113">
        <v>1</v>
      </c>
      <c r="W148" s="114">
        <f t="shared" si="138"/>
        <v>0</v>
      </c>
      <c r="X148" s="113">
        <v>1</v>
      </c>
      <c r="Y148" s="114">
        <f t="shared" si="139"/>
        <v>0</v>
      </c>
      <c r="Z148" s="113">
        <v>1</v>
      </c>
      <c r="AA148" s="114">
        <f t="shared" si="140"/>
        <v>0</v>
      </c>
      <c r="AB148" s="113">
        <v>1</v>
      </c>
      <c r="AC148" s="114">
        <f t="shared" si="141"/>
        <v>0</v>
      </c>
      <c r="AD148" s="113">
        <v>1</v>
      </c>
      <c r="AE148" s="114">
        <f t="shared" si="142"/>
        <v>0</v>
      </c>
      <c r="AF148" s="113">
        <v>1</v>
      </c>
      <c r="AG148" s="114">
        <f t="shared" si="143"/>
        <v>0</v>
      </c>
      <c r="AH148" s="113">
        <v>1</v>
      </c>
      <c r="AI148" s="114">
        <f t="shared" si="144"/>
        <v>0</v>
      </c>
      <c r="AJ148" s="113">
        <v>0</v>
      </c>
      <c r="AK148" s="114">
        <f t="shared" si="145"/>
        <v>0</v>
      </c>
      <c r="AL148" s="113">
        <v>0</v>
      </c>
      <c r="AM148" s="114">
        <f t="shared" si="146"/>
        <v>0</v>
      </c>
      <c r="AN148" s="113">
        <v>0</v>
      </c>
      <c r="AO148" s="114">
        <f t="shared" si="147"/>
        <v>0</v>
      </c>
    </row>
    <row r="149" spans="1:41">
      <c r="A149" s="103">
        <v>22</v>
      </c>
      <c r="B149" s="103" t="s">
        <v>106</v>
      </c>
      <c r="C149" s="103" t="s">
        <v>88</v>
      </c>
      <c r="D149" s="103"/>
      <c r="E149" s="112">
        <v>0</v>
      </c>
      <c r="F149" s="113">
        <v>1</v>
      </c>
      <c r="G149" s="114">
        <f t="shared" si="111"/>
        <v>0</v>
      </c>
      <c r="H149" s="113">
        <v>1</v>
      </c>
      <c r="I149" s="114">
        <f t="shared" si="131"/>
        <v>0</v>
      </c>
      <c r="J149" s="113">
        <v>1</v>
      </c>
      <c r="K149" s="114">
        <f t="shared" si="132"/>
        <v>0</v>
      </c>
      <c r="L149" s="113">
        <v>1</v>
      </c>
      <c r="M149" s="114">
        <f t="shared" si="133"/>
        <v>0</v>
      </c>
      <c r="N149" s="113">
        <v>1</v>
      </c>
      <c r="O149" s="114">
        <f t="shared" si="134"/>
        <v>0</v>
      </c>
      <c r="P149" s="113">
        <v>1</v>
      </c>
      <c r="Q149" s="114">
        <f t="shared" si="135"/>
        <v>0</v>
      </c>
      <c r="R149" s="113">
        <v>1</v>
      </c>
      <c r="S149" s="114">
        <f t="shared" si="136"/>
        <v>0</v>
      </c>
      <c r="T149" s="113">
        <v>1</v>
      </c>
      <c r="U149" s="114">
        <f t="shared" si="137"/>
        <v>0</v>
      </c>
      <c r="V149" s="113">
        <v>1</v>
      </c>
      <c r="W149" s="114">
        <f t="shared" si="138"/>
        <v>0</v>
      </c>
      <c r="X149" s="113">
        <v>1</v>
      </c>
      <c r="Y149" s="114">
        <f t="shared" si="139"/>
        <v>0</v>
      </c>
      <c r="Z149" s="113">
        <v>1</v>
      </c>
      <c r="AA149" s="114">
        <f t="shared" si="140"/>
        <v>0</v>
      </c>
      <c r="AB149" s="113">
        <v>1</v>
      </c>
      <c r="AC149" s="114">
        <f t="shared" si="141"/>
        <v>0</v>
      </c>
      <c r="AD149" s="113">
        <v>1</v>
      </c>
      <c r="AE149" s="114">
        <f t="shared" si="142"/>
        <v>0</v>
      </c>
      <c r="AF149" s="113">
        <v>1</v>
      </c>
      <c r="AG149" s="114">
        <f t="shared" si="143"/>
        <v>0</v>
      </c>
      <c r="AH149" s="113">
        <v>1</v>
      </c>
      <c r="AI149" s="114">
        <f t="shared" si="144"/>
        <v>0</v>
      </c>
      <c r="AJ149" s="113">
        <v>0</v>
      </c>
      <c r="AK149" s="114">
        <f t="shared" si="145"/>
        <v>0</v>
      </c>
      <c r="AL149" s="113">
        <v>0</v>
      </c>
      <c r="AM149" s="114">
        <f t="shared" si="146"/>
        <v>0</v>
      </c>
      <c r="AN149" s="113">
        <v>0</v>
      </c>
      <c r="AO149" s="114">
        <f t="shared" si="147"/>
        <v>0</v>
      </c>
    </row>
    <row r="150" spans="1:41">
      <c r="A150" s="115">
        <v>23</v>
      </c>
      <c r="B150" s="115" t="s">
        <v>289</v>
      </c>
      <c r="C150" s="115" t="s">
        <v>88</v>
      </c>
      <c r="D150" s="115"/>
      <c r="E150" s="112">
        <v>0</v>
      </c>
      <c r="F150" s="116">
        <v>1</v>
      </c>
      <c r="G150" s="114">
        <f t="shared" si="111"/>
        <v>0</v>
      </c>
      <c r="H150" s="116">
        <v>1</v>
      </c>
      <c r="I150" s="117">
        <f t="shared" si="131"/>
        <v>0</v>
      </c>
      <c r="J150" s="116">
        <v>1</v>
      </c>
      <c r="K150" s="117">
        <f t="shared" si="132"/>
        <v>0</v>
      </c>
      <c r="L150" s="116">
        <v>1</v>
      </c>
      <c r="M150" s="117">
        <f t="shared" si="133"/>
        <v>0</v>
      </c>
      <c r="N150" s="116">
        <v>1</v>
      </c>
      <c r="O150" s="117">
        <f t="shared" si="134"/>
        <v>0</v>
      </c>
      <c r="P150" s="116">
        <v>1</v>
      </c>
      <c r="Q150" s="117">
        <f t="shared" si="135"/>
        <v>0</v>
      </c>
      <c r="R150" s="116">
        <v>1</v>
      </c>
      <c r="S150" s="117">
        <f t="shared" si="136"/>
        <v>0</v>
      </c>
      <c r="T150" s="116">
        <v>1</v>
      </c>
      <c r="U150" s="117">
        <f t="shared" si="137"/>
        <v>0</v>
      </c>
      <c r="V150" s="116">
        <v>1</v>
      </c>
      <c r="W150" s="117">
        <f t="shared" si="138"/>
        <v>0</v>
      </c>
      <c r="X150" s="116">
        <v>1</v>
      </c>
      <c r="Y150" s="117">
        <f t="shared" si="139"/>
        <v>0</v>
      </c>
      <c r="Z150" s="116">
        <v>1</v>
      </c>
      <c r="AA150" s="117">
        <f t="shared" si="140"/>
        <v>0</v>
      </c>
      <c r="AB150" s="116">
        <v>1</v>
      </c>
      <c r="AC150" s="117">
        <f t="shared" si="141"/>
        <v>0</v>
      </c>
      <c r="AD150" s="116">
        <v>1</v>
      </c>
      <c r="AE150" s="117">
        <f t="shared" si="142"/>
        <v>0</v>
      </c>
      <c r="AF150" s="116">
        <v>1</v>
      </c>
      <c r="AG150" s="117">
        <f t="shared" si="143"/>
        <v>0</v>
      </c>
      <c r="AH150" s="116">
        <v>1</v>
      </c>
      <c r="AI150" s="117">
        <f t="shared" si="144"/>
        <v>0</v>
      </c>
      <c r="AJ150" s="116">
        <v>1</v>
      </c>
      <c r="AK150" s="117">
        <f t="shared" si="145"/>
        <v>0</v>
      </c>
      <c r="AL150" s="116">
        <v>1</v>
      </c>
      <c r="AM150" s="117">
        <f t="shared" si="146"/>
        <v>0</v>
      </c>
      <c r="AN150" s="116">
        <v>1</v>
      </c>
      <c r="AO150" s="117">
        <f t="shared" si="147"/>
        <v>0</v>
      </c>
    </row>
    <row r="151" spans="1:41">
      <c r="B151" s="139" t="s">
        <v>107</v>
      </c>
      <c r="C151" s="139"/>
      <c r="D151" s="139"/>
      <c r="E151" s="139"/>
      <c r="F151" s="118"/>
      <c r="G151" s="119">
        <f>SUM(G120:G150)</f>
        <v>0</v>
      </c>
      <c r="H151" s="119"/>
      <c r="I151" s="119">
        <f>SUM(I120:I150)</f>
        <v>0</v>
      </c>
      <c r="J151" s="119"/>
      <c r="K151" s="119">
        <f>SUM(K120:K150)</f>
        <v>0</v>
      </c>
      <c r="L151" s="119"/>
      <c r="M151" s="119">
        <f>SUM(M120:M150)</f>
        <v>0</v>
      </c>
      <c r="N151" s="119"/>
      <c r="O151" s="119">
        <f>SUM(O120:O150)</f>
        <v>0</v>
      </c>
      <c r="P151" s="119"/>
      <c r="Q151" s="119">
        <f>SUM(Q120:Q150)</f>
        <v>0</v>
      </c>
      <c r="R151" s="119"/>
      <c r="S151" s="119">
        <f>SUM(S120:S150)</f>
        <v>0</v>
      </c>
      <c r="T151" s="119"/>
      <c r="U151" s="119">
        <f>SUM(U120:U150)</f>
        <v>0</v>
      </c>
      <c r="V151" s="119"/>
      <c r="W151" s="119">
        <f>SUM(W120:W150)</f>
        <v>0</v>
      </c>
      <c r="X151" s="119"/>
      <c r="Y151" s="119">
        <f>SUM(Y120:Y150)</f>
        <v>0</v>
      </c>
      <c r="Z151" s="119"/>
      <c r="AA151" s="119">
        <f>SUM(AA120:AA150)</f>
        <v>0</v>
      </c>
      <c r="AB151" s="119"/>
      <c r="AC151" s="119">
        <f>SUM(AC120:AC150)</f>
        <v>0</v>
      </c>
      <c r="AD151" s="119"/>
      <c r="AE151" s="119">
        <f>SUM(AE120:AE150)</f>
        <v>0</v>
      </c>
      <c r="AF151" s="119"/>
      <c r="AG151" s="119">
        <f>SUM(AG120:AG150)</f>
        <v>0</v>
      </c>
      <c r="AH151" s="119"/>
      <c r="AI151" s="119">
        <f>SUM(AI120:AI150)</f>
        <v>0</v>
      </c>
      <c r="AJ151" s="119"/>
      <c r="AK151" s="119">
        <f>SUM(AK120:AK150)</f>
        <v>0</v>
      </c>
      <c r="AL151" s="119"/>
      <c r="AM151" s="119">
        <f>SUM(AM120:AM150)</f>
        <v>0</v>
      </c>
      <c r="AN151" s="119"/>
      <c r="AO151" s="119">
        <f>SUM(AO120:AO150)</f>
        <v>0</v>
      </c>
    </row>
    <row r="152" spans="1:41">
      <c r="C152" s="120"/>
      <c r="D152" s="120"/>
      <c r="E152" s="120"/>
      <c r="F152" s="121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  <c r="AG152" s="122"/>
      <c r="AH152" s="122"/>
      <c r="AI152" s="122"/>
    </row>
    <row r="153" spans="1:41" ht="15.75">
      <c r="B153" s="123" t="s">
        <v>168</v>
      </c>
      <c r="C153" s="124">
        <f>SUM(F151:AO151)</f>
        <v>0</v>
      </c>
      <c r="K153" s="123"/>
      <c r="L153" s="124"/>
      <c r="O153" s="122"/>
    </row>
    <row r="154" spans="1:41">
      <c r="O154" s="122"/>
    </row>
    <row r="155" spans="1:41" ht="15.75">
      <c r="A155" s="76" t="s">
        <v>279</v>
      </c>
      <c r="B155" s="123"/>
      <c r="C155" s="124"/>
      <c r="D155" s="120"/>
      <c r="E155" s="120"/>
      <c r="F155" s="121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</row>
    <row r="156" spans="1:41">
      <c r="A156" s="139" t="s">
        <v>38</v>
      </c>
      <c r="B156" s="139" t="s">
        <v>63</v>
      </c>
      <c r="C156" s="139" t="s">
        <v>64</v>
      </c>
      <c r="D156" s="139" t="s">
        <v>65</v>
      </c>
      <c r="E156" s="168" t="s">
        <v>66</v>
      </c>
      <c r="F156" s="121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  <c r="AG156" s="122"/>
      <c r="AH156" s="122"/>
      <c r="AI156" s="122"/>
    </row>
    <row r="157" spans="1:41">
      <c r="A157" s="103">
        <v>1</v>
      </c>
      <c r="B157" s="103" t="s">
        <v>264</v>
      </c>
      <c r="C157" s="103" t="s">
        <v>144</v>
      </c>
      <c r="D157" s="103" t="s">
        <v>275</v>
      </c>
      <c r="E157" s="112">
        <v>0</v>
      </c>
      <c r="F157" s="121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2"/>
      <c r="AC157" s="122"/>
      <c r="AD157" s="122"/>
      <c r="AE157" s="122"/>
      <c r="AF157" s="122"/>
      <c r="AG157" s="122"/>
      <c r="AH157" s="122"/>
      <c r="AI157" s="122"/>
    </row>
    <row r="158" spans="1:41">
      <c r="A158" s="103">
        <v>1</v>
      </c>
      <c r="B158" s="103" t="s">
        <v>264</v>
      </c>
      <c r="C158" s="103" t="s">
        <v>272</v>
      </c>
      <c r="D158" s="103" t="s">
        <v>251</v>
      </c>
      <c r="E158" s="112">
        <v>0</v>
      </c>
      <c r="F158" s="121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2"/>
      <c r="AC158" s="122"/>
      <c r="AD158" s="122"/>
      <c r="AE158" s="122"/>
      <c r="AF158" s="122"/>
      <c r="AG158" s="122"/>
      <c r="AH158" s="122"/>
      <c r="AI158" s="122"/>
    </row>
    <row r="159" spans="1:41">
      <c r="A159" s="103">
        <v>1</v>
      </c>
      <c r="B159" s="103" t="s">
        <v>264</v>
      </c>
      <c r="C159" s="103" t="s">
        <v>273</v>
      </c>
      <c r="D159" s="103" t="s">
        <v>252</v>
      </c>
      <c r="E159" s="112">
        <v>0</v>
      </c>
      <c r="F159" s="121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</row>
    <row r="160" spans="1:41">
      <c r="A160" s="103">
        <v>1</v>
      </c>
      <c r="B160" s="103" t="s">
        <v>264</v>
      </c>
      <c r="C160" s="103" t="s">
        <v>274</v>
      </c>
      <c r="D160" s="103" t="s">
        <v>253</v>
      </c>
      <c r="E160" s="112">
        <v>0</v>
      </c>
      <c r="F160" s="121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</row>
    <row r="161" spans="1:37">
      <c r="A161" s="115">
        <v>2</v>
      </c>
      <c r="B161" s="115" t="s">
        <v>265</v>
      </c>
      <c r="C161" s="115" t="s">
        <v>145</v>
      </c>
      <c r="D161" s="115" t="s">
        <v>146</v>
      </c>
      <c r="E161" s="169">
        <v>0</v>
      </c>
      <c r="F161" s="121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  <c r="AH161" s="122"/>
      <c r="AI161" s="122"/>
    </row>
    <row r="162" spans="1:37" ht="15.75">
      <c r="B162" s="123"/>
      <c r="C162" s="124"/>
      <c r="D162" s="120"/>
      <c r="E162" s="120"/>
      <c r="F162" s="121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22"/>
      <c r="AH162" s="122"/>
      <c r="AI162" s="122"/>
    </row>
    <row r="163" spans="1:37" ht="15.75">
      <c r="A163" s="76" t="s">
        <v>246</v>
      </c>
      <c r="D163" s="120"/>
      <c r="E163" s="120"/>
      <c r="F163" s="121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AD163" s="122"/>
      <c r="AE163" s="122"/>
      <c r="AF163" s="122"/>
      <c r="AG163" s="122"/>
      <c r="AH163" s="122"/>
      <c r="AI163" s="122"/>
    </row>
    <row r="164" spans="1:37">
      <c r="A164" s="60" t="s">
        <v>38</v>
      </c>
      <c r="B164" s="6" t="s">
        <v>63</v>
      </c>
      <c r="C164" s="6" t="s">
        <v>64</v>
      </c>
      <c r="D164" s="6" t="s">
        <v>65</v>
      </c>
      <c r="E164" s="6" t="s">
        <v>247</v>
      </c>
      <c r="F164" s="57"/>
      <c r="G164" s="57"/>
      <c r="H164" s="57"/>
      <c r="I164" s="57"/>
      <c r="J164" s="57"/>
      <c r="K164" s="57"/>
      <c r="L164" s="57"/>
      <c r="M164" s="57"/>
      <c r="N164" s="165"/>
      <c r="O164" s="166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  <c r="AH164" s="122"/>
      <c r="AI164" s="122"/>
      <c r="AJ164" s="122"/>
      <c r="AK164" s="122"/>
    </row>
    <row r="165" spans="1:37">
      <c r="A165" s="63">
        <v>1</v>
      </c>
      <c r="B165" s="63" t="s">
        <v>69</v>
      </c>
      <c r="C165" s="63" t="s">
        <v>144</v>
      </c>
      <c r="D165" s="63" t="s">
        <v>275</v>
      </c>
      <c r="E165" s="194" t="s">
        <v>268</v>
      </c>
      <c r="F165" s="195"/>
      <c r="G165" s="195"/>
      <c r="H165" s="195"/>
      <c r="I165" s="195"/>
      <c r="J165" s="195"/>
      <c r="K165" s="195"/>
      <c r="L165" s="195"/>
      <c r="M165" s="195"/>
      <c r="N165" s="195"/>
      <c r="O165" s="196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22"/>
      <c r="AD165" s="122"/>
      <c r="AE165" s="122"/>
      <c r="AF165" s="122"/>
      <c r="AG165" s="122"/>
      <c r="AH165" s="122"/>
      <c r="AI165" s="122"/>
      <c r="AJ165" s="122"/>
      <c r="AK165" s="122"/>
    </row>
    <row r="166" spans="1:37">
      <c r="A166" s="64">
        <v>1</v>
      </c>
      <c r="B166" s="64" t="s">
        <v>69</v>
      </c>
      <c r="C166" s="64" t="s">
        <v>272</v>
      </c>
      <c r="D166" s="64" t="s">
        <v>251</v>
      </c>
      <c r="E166" s="191" t="s">
        <v>255</v>
      </c>
      <c r="F166" s="192"/>
      <c r="G166" s="192"/>
      <c r="H166" s="192"/>
      <c r="I166" s="192"/>
      <c r="J166" s="192"/>
      <c r="K166" s="192"/>
      <c r="L166" s="192"/>
      <c r="M166" s="192"/>
      <c r="N166" s="192"/>
      <c r="O166" s="193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22"/>
      <c r="AD166" s="122"/>
      <c r="AE166" s="122"/>
      <c r="AF166" s="122"/>
      <c r="AG166" s="122"/>
      <c r="AH166" s="122"/>
      <c r="AI166" s="122"/>
      <c r="AJ166" s="122"/>
      <c r="AK166" s="122"/>
    </row>
    <row r="167" spans="1:37">
      <c r="A167" s="64">
        <v>1</v>
      </c>
      <c r="B167" s="64" t="s">
        <v>69</v>
      </c>
      <c r="C167" s="64" t="s">
        <v>273</v>
      </c>
      <c r="D167" s="64" t="s">
        <v>252</v>
      </c>
      <c r="E167" s="191" t="s">
        <v>256</v>
      </c>
      <c r="F167" s="192"/>
      <c r="G167" s="192"/>
      <c r="H167" s="192"/>
      <c r="I167" s="192"/>
      <c r="J167" s="192"/>
      <c r="K167" s="192"/>
      <c r="L167" s="192"/>
      <c r="M167" s="192"/>
      <c r="N167" s="192"/>
      <c r="O167" s="193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122"/>
      <c r="AE167" s="122"/>
      <c r="AF167" s="122"/>
      <c r="AG167" s="122"/>
      <c r="AH167" s="122"/>
      <c r="AI167" s="122"/>
      <c r="AJ167" s="122"/>
      <c r="AK167" s="122"/>
    </row>
    <row r="168" spans="1:37">
      <c r="A168" s="64">
        <v>1</v>
      </c>
      <c r="B168" s="64" t="s">
        <v>69</v>
      </c>
      <c r="C168" s="64" t="s">
        <v>274</v>
      </c>
      <c r="D168" s="64" t="s">
        <v>253</v>
      </c>
      <c r="E168" s="191" t="s">
        <v>257</v>
      </c>
      <c r="F168" s="192"/>
      <c r="G168" s="192"/>
      <c r="H168" s="192"/>
      <c r="I168" s="192"/>
      <c r="J168" s="192"/>
      <c r="K168" s="192"/>
      <c r="L168" s="192"/>
      <c r="M168" s="192"/>
      <c r="N168" s="192"/>
      <c r="O168" s="193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  <c r="AG168" s="122"/>
      <c r="AH168" s="122"/>
      <c r="AI168" s="122"/>
      <c r="AJ168" s="122"/>
      <c r="AK168" s="122"/>
    </row>
    <row r="169" spans="1:37">
      <c r="A169" s="64">
        <v>2</v>
      </c>
      <c r="B169" s="64" t="s">
        <v>71</v>
      </c>
      <c r="C169" s="64" t="s">
        <v>145</v>
      </c>
      <c r="D169" s="64" t="s">
        <v>146</v>
      </c>
      <c r="E169" s="191" t="s">
        <v>286</v>
      </c>
      <c r="F169" s="192"/>
      <c r="G169" s="192"/>
      <c r="H169" s="192"/>
      <c r="I169" s="192"/>
      <c r="J169" s="192"/>
      <c r="K169" s="192"/>
      <c r="L169" s="192"/>
      <c r="M169" s="192"/>
      <c r="N169" s="192"/>
      <c r="O169" s="193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AD169" s="122"/>
      <c r="AE169" s="122"/>
      <c r="AF169" s="122"/>
      <c r="AG169" s="122"/>
      <c r="AH169" s="122"/>
      <c r="AI169" s="122"/>
      <c r="AJ169" s="122"/>
      <c r="AK169" s="122"/>
    </row>
    <row r="170" spans="1:37">
      <c r="A170" s="64">
        <v>3</v>
      </c>
      <c r="B170" s="64" t="s">
        <v>74</v>
      </c>
      <c r="C170" s="64" t="s">
        <v>147</v>
      </c>
      <c r="D170" s="64" t="s">
        <v>148</v>
      </c>
      <c r="E170" s="191" t="s">
        <v>287</v>
      </c>
      <c r="F170" s="192"/>
      <c r="G170" s="192"/>
      <c r="H170" s="192"/>
      <c r="I170" s="192"/>
      <c r="J170" s="192"/>
      <c r="K170" s="192"/>
      <c r="L170" s="192"/>
      <c r="M170" s="192"/>
      <c r="N170" s="192"/>
      <c r="O170" s="193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  <c r="AG170" s="122"/>
      <c r="AH170" s="122"/>
      <c r="AI170" s="122"/>
      <c r="AJ170" s="122"/>
      <c r="AK170" s="122"/>
    </row>
    <row r="171" spans="1:37" ht="12.75" customHeight="1">
      <c r="A171" s="103">
        <v>4</v>
      </c>
      <c r="B171" s="103" t="s">
        <v>149</v>
      </c>
      <c r="C171" s="103" t="s">
        <v>150</v>
      </c>
      <c r="D171" s="103" t="s">
        <v>151</v>
      </c>
      <c r="E171" s="191" t="s">
        <v>285</v>
      </c>
      <c r="F171" s="192"/>
      <c r="G171" s="192"/>
      <c r="H171" s="192"/>
      <c r="I171" s="192"/>
      <c r="J171" s="192"/>
      <c r="K171" s="192"/>
      <c r="L171" s="192"/>
      <c r="M171" s="192"/>
      <c r="N171" s="192"/>
      <c r="O171" s="193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122"/>
      <c r="AF171" s="122"/>
      <c r="AG171" s="122"/>
      <c r="AH171" s="122"/>
      <c r="AI171" s="122"/>
      <c r="AJ171" s="122"/>
      <c r="AK171" s="122"/>
    </row>
    <row r="172" spans="1:37" ht="12.75" customHeight="1">
      <c r="A172" s="103">
        <v>5</v>
      </c>
      <c r="B172" s="103" t="s">
        <v>77</v>
      </c>
      <c r="C172" s="103" t="s">
        <v>254</v>
      </c>
      <c r="D172" s="103" t="s">
        <v>276</v>
      </c>
      <c r="E172" s="185" t="s">
        <v>258</v>
      </c>
      <c r="F172" s="186"/>
      <c r="G172" s="186"/>
      <c r="H172" s="186"/>
      <c r="I172" s="186"/>
      <c r="J172" s="186"/>
      <c r="K172" s="186"/>
      <c r="L172" s="186"/>
      <c r="M172" s="186"/>
      <c r="N172" s="186"/>
      <c r="O172" s="187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22"/>
      <c r="AD172" s="122"/>
      <c r="AE172" s="122"/>
      <c r="AF172" s="122"/>
      <c r="AG172" s="122"/>
      <c r="AH172" s="122"/>
      <c r="AI172" s="122"/>
      <c r="AJ172" s="122"/>
      <c r="AK172" s="122"/>
    </row>
    <row r="173" spans="1:37" ht="12.75" customHeight="1">
      <c r="A173" s="103">
        <v>5</v>
      </c>
      <c r="B173" s="103" t="s">
        <v>77</v>
      </c>
      <c r="C173" s="103" t="s">
        <v>152</v>
      </c>
      <c r="D173" s="103" t="s">
        <v>153</v>
      </c>
      <c r="E173" s="185" t="s">
        <v>261</v>
      </c>
      <c r="F173" s="186"/>
      <c r="G173" s="186"/>
      <c r="H173" s="186"/>
      <c r="I173" s="186"/>
      <c r="J173" s="186"/>
      <c r="K173" s="186"/>
      <c r="L173" s="186"/>
      <c r="M173" s="186"/>
      <c r="N173" s="186"/>
      <c r="O173" s="187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122"/>
      <c r="AG173" s="122"/>
      <c r="AH173" s="122"/>
      <c r="AI173" s="122"/>
      <c r="AJ173" s="122"/>
      <c r="AK173" s="122"/>
    </row>
    <row r="174" spans="1:37" ht="12.75" customHeight="1">
      <c r="A174" s="103">
        <v>5</v>
      </c>
      <c r="B174" s="103" t="s">
        <v>77</v>
      </c>
      <c r="C174" s="103" t="s">
        <v>80</v>
      </c>
      <c r="D174" s="103" t="s">
        <v>154</v>
      </c>
      <c r="E174" s="185" t="s">
        <v>259</v>
      </c>
      <c r="F174" s="186"/>
      <c r="G174" s="186"/>
      <c r="H174" s="186"/>
      <c r="I174" s="186"/>
      <c r="J174" s="186"/>
      <c r="K174" s="186"/>
      <c r="L174" s="186"/>
      <c r="M174" s="186"/>
      <c r="N174" s="186"/>
      <c r="O174" s="187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2"/>
      <c r="AC174" s="122"/>
      <c r="AD174" s="122"/>
      <c r="AE174" s="122"/>
      <c r="AF174" s="122"/>
      <c r="AG174" s="122"/>
      <c r="AH174" s="122"/>
      <c r="AI174" s="122"/>
      <c r="AJ174" s="122"/>
      <c r="AK174" s="122"/>
    </row>
    <row r="175" spans="1:37" ht="12.75" customHeight="1">
      <c r="A175" s="103">
        <v>5</v>
      </c>
      <c r="B175" s="103" t="s">
        <v>77</v>
      </c>
      <c r="C175" s="103" t="s">
        <v>82</v>
      </c>
      <c r="D175" s="103" t="s">
        <v>155</v>
      </c>
      <c r="E175" s="185" t="s">
        <v>260</v>
      </c>
      <c r="F175" s="186"/>
      <c r="G175" s="186"/>
      <c r="H175" s="186"/>
      <c r="I175" s="186"/>
      <c r="J175" s="186"/>
      <c r="K175" s="186"/>
      <c r="L175" s="186"/>
      <c r="M175" s="186"/>
      <c r="N175" s="186"/>
      <c r="O175" s="187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22"/>
      <c r="AD175" s="122"/>
      <c r="AE175" s="122"/>
      <c r="AF175" s="122"/>
      <c r="AG175" s="122"/>
      <c r="AH175" s="122"/>
      <c r="AI175" s="122"/>
      <c r="AJ175" s="122"/>
      <c r="AK175" s="122"/>
    </row>
    <row r="176" spans="1:37" ht="12.75" customHeight="1">
      <c r="A176" s="103">
        <v>6</v>
      </c>
      <c r="B176" s="103" t="s">
        <v>84</v>
      </c>
      <c r="C176" s="103" t="s">
        <v>281</v>
      </c>
      <c r="D176" s="103" t="s">
        <v>280</v>
      </c>
      <c r="E176" s="185" t="s">
        <v>282</v>
      </c>
      <c r="F176" s="186"/>
      <c r="G176" s="186"/>
      <c r="H176" s="186"/>
      <c r="I176" s="186"/>
      <c r="J176" s="186"/>
      <c r="K176" s="186"/>
      <c r="L176" s="186"/>
      <c r="M176" s="186"/>
      <c r="N176" s="186"/>
      <c r="O176" s="187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2"/>
      <c r="AG176" s="122"/>
      <c r="AH176" s="122"/>
      <c r="AI176" s="122"/>
      <c r="AJ176" s="122"/>
      <c r="AK176" s="122"/>
    </row>
    <row r="177" spans="1:37" ht="12.75" customHeight="1">
      <c r="A177" s="103">
        <v>6</v>
      </c>
      <c r="B177" s="103" t="s">
        <v>84</v>
      </c>
      <c r="C177" s="103" t="s">
        <v>156</v>
      </c>
      <c r="D177" s="103" t="s">
        <v>157</v>
      </c>
      <c r="E177" s="185" t="s">
        <v>283</v>
      </c>
      <c r="F177" s="186"/>
      <c r="G177" s="186"/>
      <c r="H177" s="186"/>
      <c r="I177" s="186"/>
      <c r="J177" s="186"/>
      <c r="K177" s="186"/>
      <c r="L177" s="186"/>
      <c r="M177" s="186"/>
      <c r="N177" s="186"/>
      <c r="O177" s="187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22"/>
      <c r="AD177" s="122"/>
      <c r="AE177" s="122"/>
      <c r="AF177" s="122"/>
      <c r="AG177" s="122"/>
      <c r="AH177" s="122"/>
      <c r="AI177" s="122"/>
      <c r="AJ177" s="122"/>
      <c r="AK177" s="122"/>
    </row>
    <row r="178" spans="1:37" ht="12.75" customHeight="1">
      <c r="A178" s="103">
        <v>6</v>
      </c>
      <c r="B178" s="103" t="s">
        <v>84</v>
      </c>
      <c r="C178" s="103" t="s">
        <v>158</v>
      </c>
      <c r="D178" s="103" t="s">
        <v>159</v>
      </c>
      <c r="E178" s="185" t="s">
        <v>284</v>
      </c>
      <c r="F178" s="186"/>
      <c r="G178" s="186"/>
      <c r="H178" s="186"/>
      <c r="I178" s="186"/>
      <c r="J178" s="186"/>
      <c r="K178" s="186"/>
      <c r="L178" s="186"/>
      <c r="M178" s="186"/>
      <c r="N178" s="186"/>
      <c r="O178" s="187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  <c r="AG178" s="122"/>
      <c r="AH178" s="122"/>
      <c r="AI178" s="122"/>
      <c r="AJ178" s="122"/>
      <c r="AK178" s="122"/>
    </row>
    <row r="179" spans="1:37" ht="12.75" customHeight="1">
      <c r="A179" s="103">
        <v>7</v>
      </c>
      <c r="B179" s="103" t="s">
        <v>86</v>
      </c>
      <c r="C179" s="103" t="s">
        <v>160</v>
      </c>
      <c r="D179" s="103"/>
      <c r="E179" s="185"/>
      <c r="F179" s="186"/>
      <c r="G179" s="186"/>
      <c r="H179" s="186"/>
      <c r="I179" s="186"/>
      <c r="J179" s="186"/>
      <c r="K179" s="186"/>
      <c r="L179" s="186"/>
      <c r="M179" s="186"/>
      <c r="N179" s="186"/>
      <c r="O179" s="187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2"/>
      <c r="AG179" s="122"/>
      <c r="AH179" s="122"/>
      <c r="AI179" s="122"/>
      <c r="AJ179" s="122"/>
      <c r="AK179" s="122"/>
    </row>
    <row r="180" spans="1:37" ht="12.75" customHeight="1">
      <c r="A180" s="103">
        <v>8</v>
      </c>
      <c r="B180" s="103" t="s">
        <v>89</v>
      </c>
      <c r="C180" s="103" t="s">
        <v>90</v>
      </c>
      <c r="D180" s="103" t="s">
        <v>161</v>
      </c>
      <c r="E180" s="185"/>
      <c r="F180" s="186"/>
      <c r="G180" s="186"/>
      <c r="H180" s="186"/>
      <c r="I180" s="186"/>
      <c r="J180" s="186"/>
      <c r="K180" s="186"/>
      <c r="L180" s="186"/>
      <c r="M180" s="186"/>
      <c r="N180" s="186"/>
      <c r="O180" s="187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22"/>
      <c r="AD180" s="122"/>
      <c r="AE180" s="122"/>
      <c r="AF180" s="122"/>
      <c r="AG180" s="122"/>
      <c r="AH180" s="122"/>
      <c r="AI180" s="122"/>
      <c r="AJ180" s="122"/>
      <c r="AK180" s="122"/>
    </row>
    <row r="181" spans="1:37" ht="12.75" customHeight="1">
      <c r="A181" s="103">
        <v>9</v>
      </c>
      <c r="B181" s="103" t="s">
        <v>92</v>
      </c>
      <c r="C181" s="103" t="s">
        <v>93</v>
      </c>
      <c r="D181" s="103" t="s">
        <v>94</v>
      </c>
      <c r="E181" s="185"/>
      <c r="F181" s="186"/>
      <c r="G181" s="186"/>
      <c r="H181" s="186"/>
      <c r="I181" s="186"/>
      <c r="J181" s="186"/>
      <c r="K181" s="186"/>
      <c r="L181" s="186"/>
      <c r="M181" s="186"/>
      <c r="N181" s="186"/>
      <c r="O181" s="187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  <c r="AG181" s="122"/>
      <c r="AH181" s="122"/>
      <c r="AI181" s="122"/>
      <c r="AJ181" s="122"/>
      <c r="AK181" s="122"/>
    </row>
    <row r="182" spans="1:37" ht="12.75" customHeight="1">
      <c r="A182" s="103">
        <v>10</v>
      </c>
      <c r="B182" s="103" t="s">
        <v>95</v>
      </c>
      <c r="C182" s="103" t="s">
        <v>96</v>
      </c>
      <c r="D182" s="103" t="s">
        <v>97</v>
      </c>
      <c r="E182" s="185"/>
      <c r="F182" s="186"/>
      <c r="G182" s="186"/>
      <c r="H182" s="186"/>
      <c r="I182" s="186"/>
      <c r="J182" s="186"/>
      <c r="K182" s="186"/>
      <c r="L182" s="186"/>
      <c r="M182" s="186"/>
      <c r="N182" s="186"/>
      <c r="O182" s="187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  <c r="AG182" s="122"/>
      <c r="AH182" s="122"/>
      <c r="AI182" s="122"/>
      <c r="AJ182" s="122"/>
      <c r="AK182" s="122"/>
    </row>
    <row r="183" spans="1:37">
      <c r="A183" s="115">
        <v>11</v>
      </c>
      <c r="B183" s="115" t="s">
        <v>269</v>
      </c>
      <c r="C183" s="115"/>
      <c r="D183" s="115" t="s">
        <v>270</v>
      </c>
      <c r="E183" s="188" t="s">
        <v>271</v>
      </c>
      <c r="F183" s="189"/>
      <c r="G183" s="189"/>
      <c r="H183" s="189"/>
      <c r="I183" s="189"/>
      <c r="J183" s="189"/>
      <c r="K183" s="189"/>
      <c r="L183" s="189"/>
      <c r="M183" s="189"/>
      <c r="N183" s="189"/>
      <c r="O183" s="190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  <c r="AG183" s="122"/>
      <c r="AH183" s="122"/>
      <c r="AI183" s="122"/>
      <c r="AJ183" s="122"/>
      <c r="AK183" s="122"/>
    </row>
    <row r="184" spans="1:37">
      <c r="A184" s="170"/>
      <c r="B184" s="170"/>
      <c r="C184" s="170"/>
      <c r="D184" s="170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  <c r="AD184" s="122"/>
      <c r="AE184" s="122"/>
      <c r="AF184" s="122"/>
      <c r="AG184" s="122"/>
      <c r="AH184" s="122"/>
      <c r="AI184" s="122"/>
      <c r="AJ184" s="122"/>
      <c r="AK184" s="122"/>
    </row>
    <row r="185" spans="1:37">
      <c r="A185" s="170"/>
      <c r="B185" s="170"/>
      <c r="C185" s="170"/>
      <c r="D185" s="170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  <c r="AG185" s="122"/>
      <c r="AH185" s="122"/>
      <c r="AI185" s="122"/>
      <c r="AJ185" s="122"/>
      <c r="AK185" s="122"/>
    </row>
    <row r="186" spans="1:37" ht="18">
      <c r="B186" s="171" t="s">
        <v>169</v>
      </c>
      <c r="C186" s="172">
        <f>+C153+C56</f>
        <v>0</v>
      </c>
    </row>
    <row r="187" spans="1:37">
      <c r="B187" s="98" t="s">
        <v>170</v>
      </c>
    </row>
    <row r="188" spans="1:37">
      <c r="B188" s="98" t="s">
        <v>171</v>
      </c>
    </row>
  </sheetData>
  <mergeCells count="70">
    <mergeCell ref="AH117:AI117"/>
    <mergeCell ref="F116:AO116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AJ117:AK117"/>
    <mergeCell ref="AL117:AM117"/>
    <mergeCell ref="AN117:AO117"/>
    <mergeCell ref="X117:Y117"/>
    <mergeCell ref="Z117:AA117"/>
    <mergeCell ref="AH25:AI25"/>
    <mergeCell ref="F24:AI24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F25:AG25"/>
    <mergeCell ref="AB117:AC117"/>
    <mergeCell ref="AD117:AE117"/>
    <mergeCell ref="AF117:AG117"/>
    <mergeCell ref="E68:O68"/>
    <mergeCell ref="E72:O72"/>
    <mergeCell ref="E73:O73"/>
    <mergeCell ref="E74:O74"/>
    <mergeCell ref="E69:O69"/>
    <mergeCell ref="E70:O70"/>
    <mergeCell ref="E71:O71"/>
    <mergeCell ref="E75:O75"/>
    <mergeCell ref="E76:O76"/>
    <mergeCell ref="E77:O77"/>
    <mergeCell ref="E78:O78"/>
    <mergeCell ref="E79:O79"/>
    <mergeCell ref="E80:O80"/>
    <mergeCell ref="E81:O81"/>
    <mergeCell ref="E82:O82"/>
    <mergeCell ref="E168:O168"/>
    <mergeCell ref="E169:O169"/>
    <mergeCell ref="E170:O170"/>
    <mergeCell ref="E172:O172"/>
    <mergeCell ref="E83:O83"/>
    <mergeCell ref="E165:O165"/>
    <mergeCell ref="E166:O166"/>
    <mergeCell ref="E167:O167"/>
    <mergeCell ref="E181:O181"/>
    <mergeCell ref="E182:O182"/>
    <mergeCell ref="E183:O183"/>
    <mergeCell ref="E171:O171"/>
    <mergeCell ref="E175:O175"/>
    <mergeCell ref="E176:O176"/>
    <mergeCell ref="E173:O173"/>
    <mergeCell ref="E174:O174"/>
    <mergeCell ref="E177:O177"/>
    <mergeCell ref="E178:O178"/>
    <mergeCell ref="E179:O179"/>
    <mergeCell ref="E180:O180"/>
  </mergeCells>
  <phoneticPr fontId="1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3579-4B97-4ADE-9008-856D70A15FAD}">
  <dimension ref="A1:D34"/>
  <sheetViews>
    <sheetView topLeftCell="A16" workbookViewId="0">
      <selection activeCell="C28" sqref="C28"/>
    </sheetView>
  </sheetViews>
  <sheetFormatPr defaultRowHeight="12.75"/>
  <cols>
    <col min="1" max="1" width="75.5703125" customWidth="1"/>
    <col min="2" max="2" width="10.28515625" bestFit="1" customWidth="1"/>
    <col min="3" max="3" width="33" customWidth="1"/>
    <col min="4" max="4" width="13.7109375" customWidth="1"/>
  </cols>
  <sheetData>
    <row r="1" spans="1:4" ht="15.75">
      <c r="A1" s="18" t="s">
        <v>172</v>
      </c>
    </row>
    <row r="2" spans="1:4" ht="38.25">
      <c r="A2" s="34"/>
      <c r="B2" s="28" t="s">
        <v>173</v>
      </c>
      <c r="C2" s="30"/>
      <c r="D2" s="32" t="s">
        <v>174</v>
      </c>
    </row>
    <row r="3" spans="1:4">
      <c r="A3" s="28" t="s">
        <v>175</v>
      </c>
      <c r="B3" s="33" t="s">
        <v>176</v>
      </c>
      <c r="C3" s="8"/>
      <c r="D3" s="9"/>
    </row>
    <row r="4" spans="1:4">
      <c r="A4" s="27" t="s">
        <v>177</v>
      </c>
      <c r="B4" s="23"/>
      <c r="C4" s="11"/>
      <c r="D4" s="23"/>
    </row>
    <row r="5" spans="1:4" ht="47.25" customHeight="1">
      <c r="A5" s="38" t="s">
        <v>178</v>
      </c>
      <c r="B5" s="7"/>
      <c r="C5" s="7" t="s">
        <v>179</v>
      </c>
      <c r="D5" s="7"/>
    </row>
    <row r="6" spans="1:4">
      <c r="A6" s="39" t="s">
        <v>180</v>
      </c>
      <c r="B6" s="17">
        <v>0</v>
      </c>
      <c r="C6" s="24">
        <v>50</v>
      </c>
      <c r="D6" s="25">
        <f t="shared" ref="D6:D12" si="0">+C6*B6</f>
        <v>0</v>
      </c>
    </row>
    <row r="7" spans="1:4">
      <c r="A7" s="39" t="s">
        <v>181</v>
      </c>
      <c r="B7" s="17">
        <v>0</v>
      </c>
      <c r="C7" s="24">
        <v>10</v>
      </c>
      <c r="D7" s="25">
        <f t="shared" si="0"/>
        <v>0</v>
      </c>
    </row>
    <row r="8" spans="1:4">
      <c r="A8" s="39" t="s">
        <v>182</v>
      </c>
      <c r="B8" s="17">
        <v>0</v>
      </c>
      <c r="C8" s="24">
        <v>10</v>
      </c>
      <c r="D8" s="25">
        <f t="shared" si="0"/>
        <v>0</v>
      </c>
    </row>
    <row r="9" spans="1:4">
      <c r="A9" s="39" t="s">
        <v>183</v>
      </c>
      <c r="B9" s="17">
        <v>0</v>
      </c>
      <c r="C9" s="24">
        <v>10</v>
      </c>
      <c r="D9" s="25">
        <f t="shared" si="0"/>
        <v>0</v>
      </c>
    </row>
    <row r="10" spans="1:4">
      <c r="A10" s="39" t="s">
        <v>184</v>
      </c>
      <c r="B10" s="17">
        <v>0</v>
      </c>
      <c r="C10" s="24">
        <v>50</v>
      </c>
      <c r="D10" s="25">
        <f t="shared" si="0"/>
        <v>0</v>
      </c>
    </row>
    <row r="11" spans="1:4">
      <c r="A11" s="39" t="s">
        <v>185</v>
      </c>
      <c r="B11" s="17">
        <v>0</v>
      </c>
      <c r="C11" s="24">
        <v>10</v>
      </c>
      <c r="D11" s="25">
        <f t="shared" si="0"/>
        <v>0</v>
      </c>
    </row>
    <row r="12" spans="1:4">
      <c r="A12" s="39" t="s">
        <v>186</v>
      </c>
      <c r="B12" s="17">
        <v>0</v>
      </c>
      <c r="C12" s="24">
        <v>10</v>
      </c>
      <c r="D12" s="25">
        <f t="shared" si="0"/>
        <v>0</v>
      </c>
    </row>
    <row r="13" spans="1:4">
      <c r="A13" s="39" t="s">
        <v>187</v>
      </c>
      <c r="B13" s="17">
        <v>0</v>
      </c>
      <c r="C13" s="24">
        <v>10</v>
      </c>
      <c r="D13" s="25">
        <f>+C13*B13</f>
        <v>0</v>
      </c>
    </row>
    <row r="14" spans="1:4">
      <c r="A14" s="10"/>
      <c r="B14" s="10"/>
      <c r="C14" s="35" t="s">
        <v>188</v>
      </c>
      <c r="D14" s="36">
        <f>SUM(D6:D13)</f>
        <v>0</v>
      </c>
    </row>
    <row r="15" spans="1:4">
      <c r="A15" s="28" t="s">
        <v>189</v>
      </c>
      <c r="B15" s="11"/>
      <c r="C15" s="30"/>
      <c r="D15" s="31"/>
    </row>
    <row r="16" spans="1:4">
      <c r="A16" s="27" t="s">
        <v>190</v>
      </c>
      <c r="B16" s="29"/>
      <c r="C16" s="12"/>
      <c r="D16" s="13"/>
    </row>
    <row r="17" spans="1:4" ht="51">
      <c r="A17" s="40" t="s">
        <v>191</v>
      </c>
      <c r="B17" s="29"/>
      <c r="C17" s="7" t="s">
        <v>179</v>
      </c>
      <c r="D17" s="9"/>
    </row>
    <row r="18" spans="1:4">
      <c r="A18" s="40" t="s">
        <v>192</v>
      </c>
      <c r="B18" s="17">
        <v>0</v>
      </c>
      <c r="C18" s="5">
        <v>20</v>
      </c>
      <c r="D18" s="15">
        <f t="shared" ref="D18:D21" si="1">+C18*B18</f>
        <v>0</v>
      </c>
    </row>
    <row r="19" spans="1:4">
      <c r="A19" s="39" t="s">
        <v>193</v>
      </c>
      <c r="B19" s="17">
        <v>0</v>
      </c>
      <c r="C19" s="5">
        <v>5</v>
      </c>
      <c r="D19" s="15">
        <f t="shared" si="1"/>
        <v>0</v>
      </c>
    </row>
    <row r="20" spans="1:4">
      <c r="A20" s="39" t="s">
        <v>194</v>
      </c>
      <c r="B20" s="17">
        <v>0</v>
      </c>
      <c r="C20" s="5">
        <v>10</v>
      </c>
      <c r="D20" s="15">
        <f t="shared" si="1"/>
        <v>0</v>
      </c>
    </row>
    <row r="21" spans="1:4">
      <c r="A21" s="39" t="s">
        <v>195</v>
      </c>
      <c r="B21" s="17">
        <v>0</v>
      </c>
      <c r="C21" s="5">
        <v>10</v>
      </c>
      <c r="D21" s="15">
        <f t="shared" si="1"/>
        <v>0</v>
      </c>
    </row>
    <row r="22" spans="1:4">
      <c r="A22" s="39" t="s">
        <v>196</v>
      </c>
      <c r="B22" s="17">
        <v>0</v>
      </c>
      <c r="C22" s="5">
        <v>10</v>
      </c>
      <c r="D22" s="15">
        <f>+C22*B22</f>
        <v>0</v>
      </c>
    </row>
    <row r="23" spans="1:4">
      <c r="A23" s="39" t="s">
        <v>197</v>
      </c>
      <c r="B23" s="17">
        <v>0</v>
      </c>
      <c r="C23" s="5">
        <v>10</v>
      </c>
      <c r="D23" s="15">
        <f>+C23*B23</f>
        <v>0</v>
      </c>
    </row>
    <row r="24" spans="1:4">
      <c r="A24" s="10"/>
      <c r="B24" s="10"/>
      <c r="C24" s="6" t="s">
        <v>198</v>
      </c>
      <c r="D24" s="16">
        <f>SUM(D18:D23)</f>
        <v>0</v>
      </c>
    </row>
    <row r="25" spans="1:4">
      <c r="A25" s="28" t="s">
        <v>199</v>
      </c>
      <c r="B25" s="11"/>
      <c r="C25" s="4"/>
      <c r="D25" s="26"/>
    </row>
    <row r="26" spans="1:4">
      <c r="A26" s="27" t="s">
        <v>200</v>
      </c>
      <c r="B26" s="11"/>
      <c r="C26" s="12"/>
      <c r="D26" s="13"/>
    </row>
    <row r="27" spans="1:4" ht="64.5" customHeight="1">
      <c r="A27" s="40" t="s">
        <v>201</v>
      </c>
      <c r="B27" s="7"/>
      <c r="C27" s="8" t="s">
        <v>202</v>
      </c>
      <c r="D27" s="9"/>
    </row>
    <row r="28" spans="1:4" ht="21.75" customHeight="1">
      <c r="A28" s="41" t="s">
        <v>203</v>
      </c>
      <c r="B28" s="17">
        <v>0</v>
      </c>
      <c r="C28" s="5">
        <v>4</v>
      </c>
      <c r="D28" s="15">
        <f t="shared" ref="D28:D31" si="2">+C28*B28</f>
        <v>0</v>
      </c>
    </row>
    <row r="29" spans="1:4" ht="19.5" customHeight="1">
      <c r="A29" s="40" t="s">
        <v>204</v>
      </c>
      <c r="B29" s="17">
        <v>0</v>
      </c>
      <c r="C29" s="5">
        <v>4</v>
      </c>
      <c r="D29" s="15">
        <f t="shared" si="2"/>
        <v>0</v>
      </c>
    </row>
    <row r="30" spans="1:4" ht="30.75" customHeight="1">
      <c r="A30" s="42" t="s">
        <v>205</v>
      </c>
      <c r="B30" s="17">
        <v>0</v>
      </c>
      <c r="C30" s="5">
        <v>2</v>
      </c>
      <c r="D30" s="15">
        <f t="shared" si="2"/>
        <v>0</v>
      </c>
    </row>
    <row r="31" spans="1:4" ht="22.5" customHeight="1">
      <c r="A31" s="43" t="s">
        <v>206</v>
      </c>
      <c r="B31" s="17">
        <v>0</v>
      </c>
      <c r="C31" s="14">
        <v>2</v>
      </c>
      <c r="D31" s="15">
        <f t="shared" si="2"/>
        <v>0</v>
      </c>
    </row>
    <row r="32" spans="1:4" ht="16.5" customHeight="1">
      <c r="A32" s="43" t="s">
        <v>207</v>
      </c>
      <c r="B32" s="17">
        <v>0</v>
      </c>
      <c r="C32" s="5">
        <v>2</v>
      </c>
      <c r="D32" s="15">
        <f>+C32*B32</f>
        <v>0</v>
      </c>
    </row>
    <row r="33" spans="1:4">
      <c r="A33" s="10"/>
      <c r="B33" s="10"/>
      <c r="C33" s="6" t="s">
        <v>208</v>
      </c>
      <c r="D33" s="16">
        <f>SUM(D28:D32)</f>
        <v>0</v>
      </c>
    </row>
    <row r="34" spans="1:4" ht="15.75">
      <c r="A34" s="19"/>
      <c r="B34" s="20"/>
      <c r="C34" s="21" t="s">
        <v>209</v>
      </c>
      <c r="D34" s="22">
        <f>+D14+D24+D33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8FFF-4E10-41AB-8B70-8313F4D892D5}">
  <dimension ref="A1:AF53"/>
  <sheetViews>
    <sheetView topLeftCell="A22" workbookViewId="0">
      <selection activeCell="E64" sqref="E64"/>
    </sheetView>
  </sheetViews>
  <sheetFormatPr defaultRowHeight="12.75"/>
  <cols>
    <col min="1" max="1" width="22.140625" customWidth="1"/>
    <col min="2" max="2" width="23.7109375" bestFit="1" customWidth="1"/>
    <col min="3" max="3" width="21" customWidth="1"/>
  </cols>
  <sheetData>
    <row r="1" spans="1:1" ht="15.75">
      <c r="A1" s="18" t="s">
        <v>210</v>
      </c>
    </row>
    <row r="2" spans="1:1" ht="15.75">
      <c r="A2" s="18"/>
    </row>
    <row r="3" spans="1:1">
      <c r="A3" s="71" t="s">
        <v>211</v>
      </c>
    </row>
    <row r="4" spans="1:1">
      <c r="A4" s="70" t="s">
        <v>212</v>
      </c>
    </row>
    <row r="5" spans="1:1">
      <c r="A5" s="70" t="s">
        <v>213</v>
      </c>
    </row>
    <row r="6" spans="1:1">
      <c r="A6" s="70" t="s">
        <v>214</v>
      </c>
    </row>
    <row r="7" spans="1:1">
      <c r="A7" s="70" t="s">
        <v>215</v>
      </c>
    </row>
    <row r="8" spans="1:1">
      <c r="A8" s="70" t="s">
        <v>216</v>
      </c>
    </row>
    <row r="9" spans="1:1">
      <c r="A9" s="70" t="s">
        <v>217</v>
      </c>
    </row>
    <row r="10" spans="1:1">
      <c r="A10" s="70" t="s">
        <v>218</v>
      </c>
    </row>
    <row r="11" spans="1:1">
      <c r="A11" s="70" t="s">
        <v>219</v>
      </c>
    </row>
    <row r="12" spans="1:1">
      <c r="A12" s="70" t="s">
        <v>220</v>
      </c>
    </row>
    <row r="13" spans="1:1">
      <c r="A13" s="70" t="s">
        <v>221</v>
      </c>
    </row>
    <row r="16" spans="1:1" ht="15.75">
      <c r="A16" s="18" t="s">
        <v>222</v>
      </c>
    </row>
    <row r="18" spans="1:32">
      <c r="A18" t="s">
        <v>223</v>
      </c>
    </row>
    <row r="19" spans="1:32">
      <c r="A19" t="s">
        <v>224</v>
      </c>
    </row>
    <row r="21" spans="1:32">
      <c r="A21" s="67" t="s">
        <v>225</v>
      </c>
      <c r="B21" s="67" t="s">
        <v>226</v>
      </c>
      <c r="C21" s="67">
        <v>2022</v>
      </c>
      <c r="D21" s="67">
        <v>2023</v>
      </c>
      <c r="E21" s="67">
        <v>2024</v>
      </c>
      <c r="F21" s="67">
        <v>2025</v>
      </c>
      <c r="G21" s="67">
        <v>2026</v>
      </c>
      <c r="H21" s="67">
        <v>2027</v>
      </c>
      <c r="I21" s="67">
        <v>2028</v>
      </c>
      <c r="J21" s="67">
        <v>2029</v>
      </c>
      <c r="K21" s="67">
        <v>2030</v>
      </c>
      <c r="L21" s="67">
        <v>2031</v>
      </c>
      <c r="M21" s="67">
        <v>2032</v>
      </c>
      <c r="N21" s="67">
        <v>2033</v>
      </c>
      <c r="O21" s="67">
        <v>2034</v>
      </c>
      <c r="P21" s="67">
        <v>2035</v>
      </c>
      <c r="Q21" s="67">
        <v>2036</v>
      </c>
      <c r="R21" s="67">
        <v>2037</v>
      </c>
      <c r="S21" s="67">
        <v>2038</v>
      </c>
      <c r="T21" s="67">
        <v>2039</v>
      </c>
      <c r="U21" s="67">
        <v>2040</v>
      </c>
      <c r="V21" s="60">
        <v>2041</v>
      </c>
      <c r="W21" s="67">
        <v>2042</v>
      </c>
      <c r="X21" s="62">
        <v>2043</v>
      </c>
      <c r="Y21" s="68">
        <v>2044</v>
      </c>
      <c r="Z21" s="68">
        <v>2045</v>
      </c>
      <c r="AA21" s="68">
        <v>2046</v>
      </c>
      <c r="AB21" s="68">
        <v>2047</v>
      </c>
      <c r="AC21" s="68">
        <v>2048</v>
      </c>
      <c r="AD21" s="68">
        <v>2049</v>
      </c>
      <c r="AE21" s="68">
        <v>2050</v>
      </c>
      <c r="AF21" s="68">
        <v>2051</v>
      </c>
    </row>
    <row r="22" spans="1:32">
      <c r="A22" s="63" t="s">
        <v>227</v>
      </c>
      <c r="B22" s="66" t="s">
        <v>228</v>
      </c>
      <c r="C22" s="72">
        <v>0</v>
      </c>
      <c r="D22" s="54">
        <v>0</v>
      </c>
      <c r="E22" s="72">
        <v>0</v>
      </c>
      <c r="F22" s="54">
        <v>0</v>
      </c>
      <c r="G22" s="72">
        <v>0</v>
      </c>
      <c r="H22" s="54">
        <v>0</v>
      </c>
      <c r="I22" s="72">
        <v>0</v>
      </c>
      <c r="J22" s="54">
        <v>0</v>
      </c>
      <c r="K22" s="72">
        <v>0</v>
      </c>
      <c r="L22" s="54">
        <v>0</v>
      </c>
      <c r="M22" s="72">
        <v>0</v>
      </c>
      <c r="N22" s="54">
        <v>0</v>
      </c>
      <c r="O22" s="72">
        <v>0</v>
      </c>
      <c r="P22" s="54">
        <v>0</v>
      </c>
      <c r="Q22" s="72">
        <v>0</v>
      </c>
      <c r="R22" s="54">
        <v>0</v>
      </c>
      <c r="S22" s="72">
        <v>0</v>
      </c>
      <c r="T22" s="54">
        <v>0</v>
      </c>
      <c r="U22" s="72">
        <v>0</v>
      </c>
      <c r="V22" s="54">
        <v>0</v>
      </c>
      <c r="W22" s="17">
        <v>0</v>
      </c>
      <c r="X22" s="54">
        <v>0</v>
      </c>
      <c r="Y22" s="72">
        <v>0</v>
      </c>
      <c r="Z22" s="54">
        <v>0</v>
      </c>
      <c r="AA22" s="72">
        <v>0</v>
      </c>
      <c r="AB22" s="54">
        <v>0</v>
      </c>
      <c r="AC22" s="72">
        <v>0</v>
      </c>
      <c r="AD22" s="54">
        <v>0</v>
      </c>
      <c r="AE22" s="72">
        <v>0</v>
      </c>
      <c r="AF22" s="55">
        <v>0</v>
      </c>
    </row>
    <row r="23" spans="1:32">
      <c r="A23" s="64" t="s">
        <v>229</v>
      </c>
      <c r="B23" s="66" t="s">
        <v>230</v>
      </c>
      <c r="C23" s="17">
        <v>0</v>
      </c>
      <c r="D23" s="54">
        <v>0</v>
      </c>
      <c r="E23" s="17">
        <v>0</v>
      </c>
      <c r="F23" s="54">
        <v>0</v>
      </c>
      <c r="G23" s="17">
        <v>0</v>
      </c>
      <c r="H23" s="54">
        <v>0</v>
      </c>
      <c r="I23" s="17">
        <v>0</v>
      </c>
      <c r="J23" s="54">
        <v>0</v>
      </c>
      <c r="K23" s="17">
        <v>0</v>
      </c>
      <c r="L23" s="54">
        <v>0</v>
      </c>
      <c r="M23" s="17">
        <v>0</v>
      </c>
      <c r="N23" s="54">
        <v>0</v>
      </c>
      <c r="O23" s="17">
        <v>0</v>
      </c>
      <c r="P23" s="54">
        <v>0</v>
      </c>
      <c r="Q23" s="17">
        <v>0</v>
      </c>
      <c r="R23" s="54">
        <v>0</v>
      </c>
      <c r="S23" s="17">
        <v>0</v>
      </c>
      <c r="T23" s="54">
        <v>0</v>
      </c>
      <c r="U23" s="17">
        <v>0</v>
      </c>
      <c r="V23" s="54">
        <v>0</v>
      </c>
      <c r="W23" s="17">
        <v>0</v>
      </c>
      <c r="X23" s="54">
        <v>0</v>
      </c>
      <c r="Y23" s="17">
        <v>0</v>
      </c>
      <c r="Z23" s="54">
        <v>0</v>
      </c>
      <c r="AA23" s="17">
        <v>0</v>
      </c>
      <c r="AB23" s="54">
        <v>0</v>
      </c>
      <c r="AC23" s="17">
        <v>0</v>
      </c>
      <c r="AD23" s="54">
        <v>0</v>
      </c>
      <c r="AE23" s="17">
        <v>0</v>
      </c>
      <c r="AF23" s="55">
        <v>0</v>
      </c>
    </row>
    <row r="24" spans="1:32" ht="25.5">
      <c r="A24" s="64"/>
      <c r="B24" s="66" t="s">
        <v>231</v>
      </c>
      <c r="C24" s="17">
        <v>0</v>
      </c>
      <c r="D24" s="54">
        <v>0</v>
      </c>
      <c r="E24" s="17">
        <v>0</v>
      </c>
      <c r="F24" s="54">
        <v>0</v>
      </c>
      <c r="G24" s="17">
        <v>0</v>
      </c>
      <c r="H24" s="54">
        <v>0</v>
      </c>
      <c r="I24" s="17">
        <v>0</v>
      </c>
      <c r="J24" s="54">
        <v>0</v>
      </c>
      <c r="K24" s="17">
        <v>0</v>
      </c>
      <c r="L24" s="54">
        <v>0</v>
      </c>
      <c r="M24" s="17">
        <v>0</v>
      </c>
      <c r="N24" s="54">
        <v>0</v>
      </c>
      <c r="O24" s="17">
        <v>0</v>
      </c>
      <c r="P24" s="54">
        <v>0</v>
      </c>
      <c r="Q24" s="17">
        <v>0</v>
      </c>
      <c r="R24" s="54">
        <v>0</v>
      </c>
      <c r="S24" s="17">
        <v>0</v>
      </c>
      <c r="T24" s="54">
        <v>0</v>
      </c>
      <c r="U24" s="17">
        <v>0</v>
      </c>
      <c r="V24" s="54">
        <v>0</v>
      </c>
      <c r="W24" s="17">
        <v>0</v>
      </c>
      <c r="X24" s="54">
        <v>0</v>
      </c>
      <c r="Y24" s="17">
        <v>0</v>
      </c>
      <c r="Z24" s="54">
        <v>0</v>
      </c>
      <c r="AA24" s="17">
        <v>0</v>
      </c>
      <c r="AB24" s="54">
        <v>0</v>
      </c>
      <c r="AC24" s="17">
        <v>0</v>
      </c>
      <c r="AD24" s="54">
        <v>0</v>
      </c>
      <c r="AE24" s="17">
        <v>0</v>
      </c>
      <c r="AF24" s="55">
        <v>0</v>
      </c>
    </row>
    <row r="25" spans="1:32" ht="25.5">
      <c r="A25" s="64"/>
      <c r="B25" s="66" t="s">
        <v>232</v>
      </c>
      <c r="C25" s="17">
        <v>0</v>
      </c>
      <c r="D25" s="54">
        <v>0</v>
      </c>
      <c r="E25" s="17">
        <v>0</v>
      </c>
      <c r="F25" s="54">
        <v>0</v>
      </c>
      <c r="G25" s="17">
        <v>0</v>
      </c>
      <c r="H25" s="54">
        <v>0</v>
      </c>
      <c r="I25" s="17">
        <v>0</v>
      </c>
      <c r="J25" s="54">
        <v>0</v>
      </c>
      <c r="K25" s="17">
        <v>0</v>
      </c>
      <c r="L25" s="54">
        <v>0</v>
      </c>
      <c r="M25" s="17">
        <v>0</v>
      </c>
      <c r="N25" s="54">
        <v>0</v>
      </c>
      <c r="O25" s="17">
        <v>0</v>
      </c>
      <c r="P25" s="54">
        <v>0</v>
      </c>
      <c r="Q25" s="17">
        <v>0</v>
      </c>
      <c r="R25" s="54">
        <v>0</v>
      </c>
      <c r="S25" s="17">
        <v>0</v>
      </c>
      <c r="T25" s="54">
        <v>0</v>
      </c>
      <c r="U25" s="17">
        <v>0</v>
      </c>
      <c r="V25" s="54">
        <v>0</v>
      </c>
      <c r="W25" s="17">
        <v>0</v>
      </c>
      <c r="X25" s="54">
        <v>0</v>
      </c>
      <c r="Y25" s="17">
        <v>0</v>
      </c>
      <c r="Z25" s="54">
        <v>0</v>
      </c>
      <c r="AA25" s="17">
        <v>0</v>
      </c>
      <c r="AB25" s="54">
        <v>0</v>
      </c>
      <c r="AC25" s="17">
        <v>0</v>
      </c>
      <c r="AD25" s="54">
        <v>0</v>
      </c>
      <c r="AE25" s="17">
        <v>0</v>
      </c>
      <c r="AF25" s="55">
        <v>0</v>
      </c>
    </row>
    <row r="26" spans="1:32" ht="16.5" customHeight="1">
      <c r="A26" s="64" t="s">
        <v>233</v>
      </c>
      <c r="B26" s="66" t="s">
        <v>234</v>
      </c>
      <c r="C26" s="17">
        <v>0</v>
      </c>
      <c r="D26" s="54">
        <v>0</v>
      </c>
      <c r="E26" s="17">
        <v>0</v>
      </c>
      <c r="F26" s="54">
        <v>0</v>
      </c>
      <c r="G26" s="17">
        <v>0</v>
      </c>
      <c r="H26" s="54">
        <v>0</v>
      </c>
      <c r="I26" s="17">
        <v>0</v>
      </c>
      <c r="J26" s="54">
        <v>0</v>
      </c>
      <c r="K26" s="17">
        <v>0</v>
      </c>
      <c r="L26" s="54">
        <v>0</v>
      </c>
      <c r="M26" s="17">
        <v>0</v>
      </c>
      <c r="N26" s="54">
        <v>0</v>
      </c>
      <c r="O26" s="17">
        <v>0</v>
      </c>
      <c r="P26" s="54">
        <v>0</v>
      </c>
      <c r="Q26" s="17">
        <v>0</v>
      </c>
      <c r="R26" s="54">
        <v>0</v>
      </c>
      <c r="S26" s="17">
        <v>0</v>
      </c>
      <c r="T26" s="54">
        <v>0</v>
      </c>
      <c r="U26" s="17">
        <v>0</v>
      </c>
      <c r="V26" s="54">
        <v>0</v>
      </c>
      <c r="W26" s="17">
        <v>0</v>
      </c>
      <c r="X26" s="54">
        <v>0</v>
      </c>
      <c r="Y26" s="17">
        <v>0</v>
      </c>
      <c r="Z26" s="54">
        <v>0</v>
      </c>
      <c r="AA26" s="17">
        <v>0</v>
      </c>
      <c r="AB26" s="54">
        <v>0</v>
      </c>
      <c r="AC26" s="17">
        <v>0</v>
      </c>
      <c r="AD26" s="54">
        <v>0</v>
      </c>
      <c r="AE26" s="17">
        <v>0</v>
      </c>
      <c r="AF26" s="55">
        <v>0</v>
      </c>
    </row>
    <row r="27" spans="1:32" ht="25.5">
      <c r="A27" s="64"/>
      <c r="B27" s="66" t="s">
        <v>235</v>
      </c>
      <c r="C27" s="17"/>
      <c r="D27" s="54"/>
      <c r="E27" s="17"/>
      <c r="F27" s="54"/>
      <c r="G27" s="17"/>
      <c r="H27" s="54"/>
      <c r="I27" s="17"/>
      <c r="J27" s="54"/>
      <c r="K27" s="17"/>
      <c r="L27" s="54"/>
      <c r="M27" s="17"/>
      <c r="N27" s="54"/>
      <c r="O27" s="17"/>
      <c r="P27" s="54"/>
      <c r="Q27" s="17"/>
      <c r="R27" s="54"/>
      <c r="S27" s="17"/>
      <c r="T27" s="54"/>
      <c r="U27" s="17"/>
      <c r="V27" s="54"/>
      <c r="W27" s="17"/>
      <c r="X27" s="54"/>
      <c r="Y27" s="17"/>
      <c r="Z27" s="54"/>
      <c r="AA27" s="17"/>
      <c r="AB27" s="54"/>
      <c r="AC27" s="17"/>
      <c r="AD27" s="54"/>
      <c r="AE27" s="17"/>
      <c r="AF27" s="55"/>
    </row>
    <row r="28" spans="1:32" ht="16.5" customHeight="1">
      <c r="A28" s="64"/>
      <c r="B28" s="66" t="s">
        <v>236</v>
      </c>
      <c r="C28" s="17"/>
      <c r="D28" s="54"/>
      <c r="E28" s="17"/>
      <c r="F28" s="54"/>
      <c r="G28" s="17"/>
      <c r="H28" s="54"/>
      <c r="I28" s="17"/>
      <c r="J28" s="54"/>
      <c r="K28" s="17"/>
      <c r="L28" s="54"/>
      <c r="M28" s="17"/>
      <c r="N28" s="54"/>
      <c r="O28" s="17"/>
      <c r="P28" s="54"/>
      <c r="Q28" s="17"/>
      <c r="R28" s="54"/>
      <c r="S28" s="17"/>
      <c r="T28" s="54"/>
      <c r="U28" s="17"/>
      <c r="V28" s="54"/>
      <c r="W28" s="17"/>
      <c r="X28" s="54"/>
      <c r="Y28" s="17"/>
      <c r="Z28" s="54"/>
      <c r="AA28" s="17"/>
      <c r="AB28" s="54"/>
      <c r="AC28" s="17"/>
      <c r="AD28" s="54"/>
      <c r="AE28" s="17"/>
      <c r="AF28" s="55"/>
    </row>
    <row r="29" spans="1:32" ht="25.5">
      <c r="A29" s="65"/>
      <c r="B29" s="66" t="s">
        <v>237</v>
      </c>
      <c r="C29" s="56">
        <v>0</v>
      </c>
      <c r="D29" s="54">
        <v>0</v>
      </c>
      <c r="E29" s="56">
        <v>0</v>
      </c>
      <c r="F29" s="54">
        <v>0</v>
      </c>
      <c r="G29" s="56">
        <v>0</v>
      </c>
      <c r="H29" s="54">
        <v>0</v>
      </c>
      <c r="I29" s="56">
        <v>0</v>
      </c>
      <c r="J29" s="54">
        <v>0</v>
      </c>
      <c r="K29" s="56">
        <v>0</v>
      </c>
      <c r="L29" s="54">
        <v>0</v>
      </c>
      <c r="M29" s="56">
        <v>0</v>
      </c>
      <c r="N29" s="54">
        <v>0</v>
      </c>
      <c r="O29" s="56">
        <v>0</v>
      </c>
      <c r="P29" s="54">
        <v>0</v>
      </c>
      <c r="Q29" s="56">
        <v>0</v>
      </c>
      <c r="R29" s="54">
        <v>0</v>
      </c>
      <c r="S29" s="56">
        <v>0</v>
      </c>
      <c r="T29" s="54">
        <v>0</v>
      </c>
      <c r="U29" s="56">
        <v>0</v>
      </c>
      <c r="V29" s="54">
        <v>0</v>
      </c>
      <c r="W29" s="56">
        <v>0</v>
      </c>
      <c r="X29" s="54">
        <v>0</v>
      </c>
      <c r="Y29" s="56">
        <v>0</v>
      </c>
      <c r="Z29" s="54">
        <v>0</v>
      </c>
      <c r="AA29" s="56">
        <v>0</v>
      </c>
      <c r="AB29" s="54">
        <v>0</v>
      </c>
      <c r="AC29" s="56">
        <v>0</v>
      </c>
      <c r="AD29" s="54">
        <v>0</v>
      </c>
      <c r="AE29" s="56">
        <v>0</v>
      </c>
      <c r="AF29" s="55">
        <v>0</v>
      </c>
    </row>
    <row r="30" spans="1:32">
      <c r="A30" s="61" t="s">
        <v>238</v>
      </c>
      <c r="B30" s="57"/>
      <c r="C30" s="69">
        <f t="shared" ref="C30:AF30" si="0">SUM(C22:C29)</f>
        <v>0</v>
      </c>
      <c r="D30" s="69">
        <f t="shared" si="0"/>
        <v>0</v>
      </c>
      <c r="E30" s="69">
        <f t="shared" si="0"/>
        <v>0</v>
      </c>
      <c r="F30" s="69">
        <f t="shared" si="0"/>
        <v>0</v>
      </c>
      <c r="G30" s="69">
        <f t="shared" si="0"/>
        <v>0</v>
      </c>
      <c r="H30" s="69">
        <f t="shared" si="0"/>
        <v>0</v>
      </c>
      <c r="I30" s="69">
        <f t="shared" si="0"/>
        <v>0</v>
      </c>
      <c r="J30" s="69">
        <f t="shared" si="0"/>
        <v>0</v>
      </c>
      <c r="K30" s="69">
        <f t="shared" si="0"/>
        <v>0</v>
      </c>
      <c r="L30" s="69">
        <f t="shared" si="0"/>
        <v>0</v>
      </c>
      <c r="M30" s="69">
        <f t="shared" si="0"/>
        <v>0</v>
      </c>
      <c r="N30" s="69">
        <f t="shared" si="0"/>
        <v>0</v>
      </c>
      <c r="O30" s="69">
        <f t="shared" si="0"/>
        <v>0</v>
      </c>
      <c r="P30" s="69">
        <f t="shared" si="0"/>
        <v>0</v>
      </c>
      <c r="Q30" s="69">
        <f t="shared" si="0"/>
        <v>0</v>
      </c>
      <c r="R30" s="69">
        <f t="shared" si="0"/>
        <v>0</v>
      </c>
      <c r="S30" s="69">
        <f t="shared" si="0"/>
        <v>0</v>
      </c>
      <c r="T30" s="69">
        <f t="shared" si="0"/>
        <v>0</v>
      </c>
      <c r="U30" s="69">
        <f t="shared" si="0"/>
        <v>0</v>
      </c>
      <c r="V30" s="69">
        <f t="shared" si="0"/>
        <v>0</v>
      </c>
      <c r="W30" s="69">
        <f t="shared" si="0"/>
        <v>0</v>
      </c>
      <c r="X30" s="69">
        <f t="shared" si="0"/>
        <v>0</v>
      </c>
      <c r="Y30" s="69">
        <f t="shared" si="0"/>
        <v>0</v>
      </c>
      <c r="Z30" s="69">
        <f t="shared" si="0"/>
        <v>0</v>
      </c>
      <c r="AA30" s="69">
        <f t="shared" si="0"/>
        <v>0</v>
      </c>
      <c r="AB30" s="69">
        <f t="shared" si="0"/>
        <v>0</v>
      </c>
      <c r="AC30" s="69">
        <f t="shared" si="0"/>
        <v>0</v>
      </c>
      <c r="AD30" s="69">
        <f t="shared" si="0"/>
        <v>0</v>
      </c>
      <c r="AE30" s="69">
        <f t="shared" si="0"/>
        <v>0</v>
      </c>
      <c r="AF30" s="69">
        <f t="shared" si="0"/>
        <v>0</v>
      </c>
    </row>
    <row r="31" spans="1:32" ht="15.75">
      <c r="A31" s="18" t="s">
        <v>239</v>
      </c>
      <c r="B31" s="18"/>
      <c r="C31" s="59">
        <f>SUM(C30:AF30)</f>
        <v>0</v>
      </c>
    </row>
    <row r="35" spans="1:32" ht="15.75">
      <c r="A35" s="18" t="s">
        <v>240</v>
      </c>
    </row>
    <row r="37" spans="1:32">
      <c r="A37" t="s">
        <v>241</v>
      </c>
    </row>
    <row r="38" spans="1:32">
      <c r="A38" t="s">
        <v>242</v>
      </c>
    </row>
    <row r="40" spans="1:32">
      <c r="A40" s="67" t="s">
        <v>225</v>
      </c>
      <c r="B40" s="67" t="s">
        <v>226</v>
      </c>
      <c r="C40" s="67">
        <v>2022</v>
      </c>
      <c r="D40" s="67">
        <v>2023</v>
      </c>
      <c r="E40" s="67">
        <v>2024</v>
      </c>
      <c r="F40" s="67">
        <v>2025</v>
      </c>
      <c r="G40" s="67">
        <v>2026</v>
      </c>
      <c r="H40" s="67">
        <v>2027</v>
      </c>
      <c r="I40" s="67">
        <v>2028</v>
      </c>
      <c r="J40" s="67">
        <v>2029</v>
      </c>
      <c r="K40" s="67">
        <v>2030</v>
      </c>
      <c r="L40" s="67">
        <v>2031</v>
      </c>
      <c r="M40" s="67">
        <v>2032</v>
      </c>
      <c r="N40" s="67">
        <v>2033</v>
      </c>
      <c r="O40" s="67">
        <v>2034</v>
      </c>
      <c r="P40" s="67">
        <v>2035</v>
      </c>
      <c r="Q40" s="67">
        <v>2036</v>
      </c>
      <c r="R40" s="67">
        <v>2037</v>
      </c>
      <c r="S40" s="67">
        <v>2038</v>
      </c>
      <c r="T40" s="67">
        <v>2039</v>
      </c>
      <c r="U40" s="67">
        <v>2040</v>
      </c>
      <c r="V40" s="60">
        <v>2041</v>
      </c>
      <c r="W40" s="67">
        <v>2042</v>
      </c>
      <c r="X40" s="62">
        <v>2043</v>
      </c>
      <c r="Y40" s="68">
        <v>2044</v>
      </c>
      <c r="Z40" s="68">
        <v>2045</v>
      </c>
      <c r="AA40" s="68">
        <v>2046</v>
      </c>
      <c r="AB40" s="68">
        <v>2047</v>
      </c>
      <c r="AC40" s="68">
        <v>2048</v>
      </c>
      <c r="AD40" s="68">
        <v>2049</v>
      </c>
      <c r="AE40" s="68">
        <v>2050</v>
      </c>
      <c r="AF40" s="68">
        <v>2051</v>
      </c>
    </row>
    <row r="41" spans="1:32">
      <c r="A41" s="63" t="s">
        <v>227</v>
      </c>
      <c r="B41" s="66" t="s">
        <v>228</v>
      </c>
      <c r="C41" s="72">
        <v>0</v>
      </c>
      <c r="D41" s="54">
        <v>0</v>
      </c>
      <c r="E41" s="72">
        <v>0</v>
      </c>
      <c r="F41" s="54">
        <v>0</v>
      </c>
      <c r="G41" s="72">
        <v>0</v>
      </c>
      <c r="H41" s="54">
        <v>0</v>
      </c>
      <c r="I41" s="72">
        <v>0</v>
      </c>
      <c r="J41" s="54">
        <v>0</v>
      </c>
      <c r="K41" s="72">
        <v>0</v>
      </c>
      <c r="L41" s="54">
        <v>0</v>
      </c>
      <c r="M41" s="72">
        <v>0</v>
      </c>
      <c r="N41" s="54">
        <v>0</v>
      </c>
      <c r="O41" s="72">
        <v>0</v>
      </c>
      <c r="P41" s="54">
        <v>0</v>
      </c>
      <c r="Q41" s="72">
        <v>0</v>
      </c>
      <c r="R41" s="54">
        <v>0</v>
      </c>
      <c r="S41" s="72">
        <v>0</v>
      </c>
      <c r="T41" s="54">
        <v>0</v>
      </c>
      <c r="U41" s="72">
        <v>0</v>
      </c>
      <c r="V41" s="54">
        <v>0</v>
      </c>
      <c r="W41" s="17">
        <v>0</v>
      </c>
      <c r="X41" s="54">
        <v>0</v>
      </c>
      <c r="Y41" s="72">
        <v>0</v>
      </c>
      <c r="Z41" s="54">
        <v>0</v>
      </c>
      <c r="AA41" s="72">
        <v>0</v>
      </c>
      <c r="AB41" s="54">
        <v>0</v>
      </c>
      <c r="AC41" s="72">
        <v>0</v>
      </c>
      <c r="AD41" s="54">
        <v>0</v>
      </c>
      <c r="AE41" s="72">
        <v>0</v>
      </c>
      <c r="AF41" s="55">
        <v>0</v>
      </c>
    </row>
    <row r="42" spans="1:32">
      <c r="A42" s="64" t="s">
        <v>229</v>
      </c>
      <c r="B42" s="66" t="s">
        <v>230</v>
      </c>
      <c r="C42" s="17">
        <v>0</v>
      </c>
      <c r="D42" s="54">
        <v>0</v>
      </c>
      <c r="E42" s="17">
        <v>0</v>
      </c>
      <c r="F42" s="54">
        <v>0</v>
      </c>
      <c r="G42" s="17">
        <v>0</v>
      </c>
      <c r="H42" s="54">
        <v>0</v>
      </c>
      <c r="I42" s="17">
        <v>0</v>
      </c>
      <c r="J42" s="54">
        <v>0</v>
      </c>
      <c r="K42" s="17">
        <v>0</v>
      </c>
      <c r="L42" s="54">
        <v>0</v>
      </c>
      <c r="M42" s="17">
        <v>0</v>
      </c>
      <c r="N42" s="54">
        <v>0</v>
      </c>
      <c r="O42" s="17">
        <v>0</v>
      </c>
      <c r="P42" s="54">
        <v>0</v>
      </c>
      <c r="Q42" s="17">
        <v>0</v>
      </c>
      <c r="R42" s="54">
        <v>0</v>
      </c>
      <c r="S42" s="17">
        <v>0</v>
      </c>
      <c r="T42" s="54">
        <v>0</v>
      </c>
      <c r="U42" s="17">
        <v>0</v>
      </c>
      <c r="V42" s="54">
        <v>0</v>
      </c>
      <c r="W42" s="17">
        <v>0</v>
      </c>
      <c r="X42" s="54">
        <v>0</v>
      </c>
      <c r="Y42" s="17">
        <v>0</v>
      </c>
      <c r="Z42" s="54">
        <v>0</v>
      </c>
      <c r="AA42" s="17">
        <v>0</v>
      </c>
      <c r="AB42" s="54">
        <v>0</v>
      </c>
      <c r="AC42" s="17">
        <v>0</v>
      </c>
      <c r="AD42" s="54">
        <v>0</v>
      </c>
      <c r="AE42" s="17">
        <v>0</v>
      </c>
      <c r="AF42" s="55">
        <v>0</v>
      </c>
    </row>
    <row r="43" spans="1:32" ht="25.5">
      <c r="A43" s="64"/>
      <c r="B43" s="66" t="s">
        <v>231</v>
      </c>
      <c r="C43" s="17">
        <v>0</v>
      </c>
      <c r="D43" s="54">
        <v>0</v>
      </c>
      <c r="E43" s="17">
        <v>0</v>
      </c>
      <c r="F43" s="54">
        <v>0</v>
      </c>
      <c r="G43" s="17">
        <v>0</v>
      </c>
      <c r="H43" s="54">
        <v>0</v>
      </c>
      <c r="I43" s="17">
        <v>0</v>
      </c>
      <c r="J43" s="54">
        <v>0</v>
      </c>
      <c r="K43" s="17">
        <v>0</v>
      </c>
      <c r="L43" s="54">
        <v>0</v>
      </c>
      <c r="M43" s="17">
        <v>0</v>
      </c>
      <c r="N43" s="54">
        <v>0</v>
      </c>
      <c r="O43" s="17">
        <v>0</v>
      </c>
      <c r="P43" s="54">
        <v>0</v>
      </c>
      <c r="Q43" s="17">
        <v>0</v>
      </c>
      <c r="R43" s="54">
        <v>0</v>
      </c>
      <c r="S43" s="17">
        <v>0</v>
      </c>
      <c r="T43" s="54">
        <v>0</v>
      </c>
      <c r="U43" s="17">
        <v>0</v>
      </c>
      <c r="V43" s="54">
        <v>0</v>
      </c>
      <c r="W43" s="17">
        <v>0</v>
      </c>
      <c r="X43" s="54">
        <v>0</v>
      </c>
      <c r="Y43" s="17">
        <v>0</v>
      </c>
      <c r="Z43" s="54">
        <v>0</v>
      </c>
      <c r="AA43" s="17">
        <v>0</v>
      </c>
      <c r="AB43" s="54">
        <v>0</v>
      </c>
      <c r="AC43" s="17">
        <v>0</v>
      </c>
      <c r="AD43" s="54">
        <v>0</v>
      </c>
      <c r="AE43" s="17">
        <v>0</v>
      </c>
      <c r="AF43" s="55">
        <v>0</v>
      </c>
    </row>
    <row r="44" spans="1:32" ht="25.5">
      <c r="A44" s="64"/>
      <c r="B44" s="66" t="s">
        <v>232</v>
      </c>
      <c r="C44" s="17">
        <v>0</v>
      </c>
      <c r="D44" s="54">
        <v>0</v>
      </c>
      <c r="E44" s="17">
        <v>0</v>
      </c>
      <c r="F44" s="54">
        <v>0</v>
      </c>
      <c r="G44" s="17">
        <v>0</v>
      </c>
      <c r="H44" s="54">
        <v>0</v>
      </c>
      <c r="I44" s="17">
        <v>0</v>
      </c>
      <c r="J44" s="54">
        <v>0</v>
      </c>
      <c r="K44" s="17">
        <v>0</v>
      </c>
      <c r="L44" s="54">
        <v>0</v>
      </c>
      <c r="M44" s="17">
        <v>0</v>
      </c>
      <c r="N44" s="54">
        <v>0</v>
      </c>
      <c r="O44" s="17">
        <v>0</v>
      </c>
      <c r="P44" s="54">
        <v>0</v>
      </c>
      <c r="Q44" s="17">
        <v>0</v>
      </c>
      <c r="R44" s="54">
        <v>0</v>
      </c>
      <c r="S44" s="17">
        <v>0</v>
      </c>
      <c r="T44" s="54">
        <v>0</v>
      </c>
      <c r="U44" s="17">
        <v>0</v>
      </c>
      <c r="V44" s="54">
        <v>0</v>
      </c>
      <c r="W44" s="17">
        <v>0</v>
      </c>
      <c r="X44" s="54">
        <v>0</v>
      </c>
      <c r="Y44" s="17">
        <v>0</v>
      </c>
      <c r="Z44" s="54">
        <v>0</v>
      </c>
      <c r="AA44" s="17">
        <v>0</v>
      </c>
      <c r="AB44" s="54">
        <v>0</v>
      </c>
      <c r="AC44" s="17">
        <v>0</v>
      </c>
      <c r="AD44" s="54">
        <v>0</v>
      </c>
      <c r="AE44" s="17">
        <v>0</v>
      </c>
      <c r="AF44" s="55">
        <v>0</v>
      </c>
    </row>
    <row r="45" spans="1:32">
      <c r="A45" s="64" t="s">
        <v>233</v>
      </c>
      <c r="B45" s="66" t="s">
        <v>234</v>
      </c>
      <c r="C45" s="17">
        <v>0</v>
      </c>
      <c r="D45" s="54">
        <v>0</v>
      </c>
      <c r="E45" s="17">
        <v>0</v>
      </c>
      <c r="F45" s="54">
        <v>0</v>
      </c>
      <c r="G45" s="17">
        <v>0</v>
      </c>
      <c r="H45" s="54">
        <v>0</v>
      </c>
      <c r="I45" s="17">
        <v>0</v>
      </c>
      <c r="J45" s="54">
        <v>0</v>
      </c>
      <c r="K45" s="17">
        <v>0</v>
      </c>
      <c r="L45" s="54">
        <v>0</v>
      </c>
      <c r="M45" s="17">
        <v>0</v>
      </c>
      <c r="N45" s="54">
        <v>0</v>
      </c>
      <c r="O45" s="17">
        <v>0</v>
      </c>
      <c r="P45" s="54">
        <v>0</v>
      </c>
      <c r="Q45" s="17">
        <v>0</v>
      </c>
      <c r="R45" s="54">
        <v>0</v>
      </c>
      <c r="S45" s="17">
        <v>0</v>
      </c>
      <c r="T45" s="54">
        <v>0</v>
      </c>
      <c r="U45" s="17">
        <v>0</v>
      </c>
      <c r="V45" s="54">
        <v>0</v>
      </c>
      <c r="W45" s="17">
        <v>0</v>
      </c>
      <c r="X45" s="54">
        <v>0</v>
      </c>
      <c r="Y45" s="17">
        <v>0</v>
      </c>
      <c r="Z45" s="54">
        <v>0</v>
      </c>
      <c r="AA45" s="17">
        <v>0</v>
      </c>
      <c r="AB45" s="54">
        <v>0</v>
      </c>
      <c r="AC45" s="17">
        <v>0</v>
      </c>
      <c r="AD45" s="54">
        <v>0</v>
      </c>
      <c r="AE45" s="17">
        <v>0</v>
      </c>
      <c r="AF45" s="55">
        <v>0</v>
      </c>
    </row>
    <row r="46" spans="1:32" ht="25.5">
      <c r="A46" s="64"/>
      <c r="B46" s="66" t="s">
        <v>235</v>
      </c>
      <c r="C46" s="17"/>
      <c r="D46" s="54"/>
      <c r="E46" s="17"/>
      <c r="F46" s="54"/>
      <c r="G46" s="17"/>
      <c r="H46" s="54"/>
      <c r="I46" s="17"/>
      <c r="J46" s="54"/>
      <c r="K46" s="17"/>
      <c r="L46" s="54"/>
      <c r="M46" s="17"/>
      <c r="N46" s="54"/>
      <c r="O46" s="17"/>
      <c r="P46" s="54"/>
      <c r="Q46" s="17"/>
      <c r="R46" s="54"/>
      <c r="S46" s="17"/>
      <c r="T46" s="54"/>
      <c r="U46" s="17"/>
      <c r="V46" s="54"/>
      <c r="W46" s="17"/>
      <c r="X46" s="54"/>
      <c r="Y46" s="17"/>
      <c r="Z46" s="54"/>
      <c r="AA46" s="17"/>
      <c r="AB46" s="54"/>
      <c r="AC46" s="17"/>
      <c r="AD46" s="54"/>
      <c r="AE46" s="17"/>
      <c r="AF46" s="55"/>
    </row>
    <row r="47" spans="1:32">
      <c r="A47" s="64"/>
      <c r="B47" s="66" t="s">
        <v>236</v>
      </c>
      <c r="C47" s="17"/>
      <c r="D47" s="54"/>
      <c r="E47" s="17"/>
      <c r="F47" s="54"/>
      <c r="G47" s="17"/>
      <c r="H47" s="54"/>
      <c r="I47" s="17"/>
      <c r="J47" s="54"/>
      <c r="K47" s="17"/>
      <c r="L47" s="54"/>
      <c r="M47" s="17"/>
      <c r="N47" s="54"/>
      <c r="O47" s="17"/>
      <c r="P47" s="54"/>
      <c r="Q47" s="17"/>
      <c r="R47" s="54"/>
      <c r="S47" s="17"/>
      <c r="T47" s="54"/>
      <c r="U47" s="17"/>
      <c r="V47" s="54"/>
      <c r="W47" s="17"/>
      <c r="X47" s="54"/>
      <c r="Y47" s="17"/>
      <c r="Z47" s="54"/>
      <c r="AA47" s="17"/>
      <c r="AB47" s="54"/>
      <c r="AC47" s="17"/>
      <c r="AD47" s="54"/>
      <c r="AE47" s="17"/>
      <c r="AF47" s="55"/>
    </row>
    <row r="48" spans="1:32">
      <c r="A48" s="64"/>
      <c r="B48" s="66" t="s">
        <v>243</v>
      </c>
      <c r="C48" s="17">
        <v>0</v>
      </c>
      <c r="D48" s="54">
        <v>0</v>
      </c>
      <c r="E48" s="17">
        <v>0</v>
      </c>
      <c r="F48" s="54">
        <v>0</v>
      </c>
      <c r="G48" s="17">
        <v>0</v>
      </c>
      <c r="H48" s="54">
        <v>0</v>
      </c>
      <c r="I48" s="17">
        <v>0</v>
      </c>
      <c r="J48" s="54">
        <v>0</v>
      </c>
      <c r="K48" s="17">
        <v>0</v>
      </c>
      <c r="L48" s="54">
        <v>0</v>
      </c>
      <c r="M48" s="17">
        <v>0</v>
      </c>
      <c r="N48" s="54">
        <v>0</v>
      </c>
      <c r="O48" s="17">
        <v>0</v>
      </c>
      <c r="P48" s="54">
        <v>0</v>
      </c>
      <c r="Q48" s="17">
        <v>0</v>
      </c>
      <c r="R48" s="54">
        <v>0</v>
      </c>
      <c r="S48" s="17">
        <v>0</v>
      </c>
      <c r="T48" s="54">
        <v>0</v>
      </c>
      <c r="U48" s="17">
        <v>0</v>
      </c>
      <c r="V48" s="54">
        <v>0</v>
      </c>
      <c r="W48" s="17">
        <v>0</v>
      </c>
      <c r="X48" s="54">
        <v>0</v>
      </c>
      <c r="Y48" s="17">
        <v>0</v>
      </c>
      <c r="Z48" s="54">
        <v>0</v>
      </c>
      <c r="AA48" s="17">
        <v>0</v>
      </c>
      <c r="AB48" s="54">
        <v>0</v>
      </c>
      <c r="AC48" s="17">
        <v>0</v>
      </c>
      <c r="AD48" s="54">
        <v>0</v>
      </c>
      <c r="AE48" s="17">
        <v>0</v>
      </c>
      <c r="AF48" s="55">
        <v>0</v>
      </c>
    </row>
    <row r="49" spans="1:32" ht="25.5">
      <c r="A49" s="65"/>
      <c r="B49" s="66" t="s">
        <v>237</v>
      </c>
      <c r="C49" s="56">
        <v>0</v>
      </c>
      <c r="D49" s="54">
        <v>0</v>
      </c>
      <c r="E49" s="56">
        <v>0</v>
      </c>
      <c r="F49" s="54">
        <v>0</v>
      </c>
      <c r="G49" s="56">
        <v>0</v>
      </c>
      <c r="H49" s="54">
        <v>0</v>
      </c>
      <c r="I49" s="56">
        <v>0</v>
      </c>
      <c r="J49" s="54">
        <v>0</v>
      </c>
      <c r="K49" s="56">
        <v>0</v>
      </c>
      <c r="L49" s="54">
        <v>0</v>
      </c>
      <c r="M49" s="56">
        <v>0</v>
      </c>
      <c r="N49" s="54">
        <v>0</v>
      </c>
      <c r="O49" s="56">
        <v>0</v>
      </c>
      <c r="P49" s="54">
        <v>0</v>
      </c>
      <c r="Q49" s="56">
        <v>0</v>
      </c>
      <c r="R49" s="54">
        <v>0</v>
      </c>
      <c r="S49" s="56">
        <v>0</v>
      </c>
      <c r="T49" s="54">
        <v>0</v>
      </c>
      <c r="U49" s="56">
        <v>0</v>
      </c>
      <c r="V49" s="54">
        <v>0</v>
      </c>
      <c r="W49" s="56">
        <v>0</v>
      </c>
      <c r="X49" s="54">
        <v>0</v>
      </c>
      <c r="Y49" s="56">
        <v>0</v>
      </c>
      <c r="Z49" s="54">
        <v>0</v>
      </c>
      <c r="AA49" s="56">
        <v>0</v>
      </c>
      <c r="AB49" s="54">
        <v>0</v>
      </c>
      <c r="AC49" s="56">
        <v>0</v>
      </c>
      <c r="AD49" s="54">
        <v>0</v>
      </c>
      <c r="AE49" s="56">
        <v>0</v>
      </c>
      <c r="AF49" s="55">
        <v>0</v>
      </c>
    </row>
    <row r="50" spans="1:32">
      <c r="A50" s="61" t="s">
        <v>238</v>
      </c>
      <c r="B50" s="57"/>
      <c r="C50" s="69">
        <f>SUM(C41:C49)</f>
        <v>0</v>
      </c>
      <c r="D50" s="69">
        <f t="shared" ref="D50" si="1">SUM(D41:D49)</f>
        <v>0</v>
      </c>
      <c r="E50" s="69">
        <f t="shared" ref="E50" si="2">SUM(E41:E49)</f>
        <v>0</v>
      </c>
      <c r="F50" s="69">
        <f t="shared" ref="F50" si="3">SUM(F41:F49)</f>
        <v>0</v>
      </c>
      <c r="G50" s="69">
        <f t="shared" ref="G50" si="4">SUM(G41:G49)</f>
        <v>0</v>
      </c>
      <c r="H50" s="69">
        <f t="shared" ref="H50" si="5">SUM(H41:H49)</f>
        <v>0</v>
      </c>
      <c r="I50" s="69">
        <f t="shared" ref="I50" si="6">SUM(I41:I49)</f>
        <v>0</v>
      </c>
      <c r="J50" s="69">
        <f t="shared" ref="J50" si="7">SUM(J41:J49)</f>
        <v>0</v>
      </c>
      <c r="K50" s="69">
        <f t="shared" ref="K50" si="8">SUM(K41:K49)</f>
        <v>0</v>
      </c>
      <c r="L50" s="69">
        <f t="shared" ref="L50" si="9">SUM(L41:L49)</f>
        <v>0</v>
      </c>
      <c r="M50" s="69">
        <f t="shared" ref="M50" si="10">SUM(M41:M49)</f>
        <v>0</v>
      </c>
      <c r="N50" s="69">
        <f t="shared" ref="N50" si="11">SUM(N41:N49)</f>
        <v>0</v>
      </c>
      <c r="O50" s="69">
        <f t="shared" ref="O50" si="12">SUM(O41:O49)</f>
        <v>0</v>
      </c>
      <c r="P50" s="69">
        <f t="shared" ref="P50" si="13">SUM(P41:P49)</f>
        <v>0</v>
      </c>
      <c r="Q50" s="69">
        <f t="shared" ref="Q50" si="14">SUM(Q41:Q49)</f>
        <v>0</v>
      </c>
      <c r="R50" s="69">
        <f t="shared" ref="R50" si="15">SUM(R41:R49)</f>
        <v>0</v>
      </c>
      <c r="S50" s="69">
        <f t="shared" ref="S50" si="16">SUM(S41:S49)</f>
        <v>0</v>
      </c>
      <c r="T50" s="69">
        <f t="shared" ref="T50" si="17">SUM(T41:T49)</f>
        <v>0</v>
      </c>
      <c r="U50" s="69">
        <f t="shared" ref="U50" si="18">SUM(U41:U49)</f>
        <v>0</v>
      </c>
      <c r="V50" s="69">
        <f t="shared" ref="V50" si="19">SUM(V41:V49)</f>
        <v>0</v>
      </c>
      <c r="W50" s="69">
        <f t="shared" ref="W50" si="20">SUM(W41:W49)</f>
        <v>0</v>
      </c>
      <c r="X50" s="69">
        <f t="shared" ref="X50" si="21">SUM(X41:X49)</f>
        <v>0</v>
      </c>
      <c r="Y50" s="69">
        <f t="shared" ref="Y50" si="22">SUM(Y41:Y49)</f>
        <v>0</v>
      </c>
      <c r="Z50" s="69">
        <f t="shared" ref="Z50" si="23">SUM(Z41:Z49)</f>
        <v>0</v>
      </c>
      <c r="AA50" s="69">
        <f t="shared" ref="AA50" si="24">SUM(AA41:AA49)</f>
        <v>0</v>
      </c>
      <c r="AB50" s="69">
        <f t="shared" ref="AB50" si="25">SUM(AB41:AB49)</f>
        <v>0</v>
      </c>
      <c r="AC50" s="69">
        <f t="shared" ref="AC50" si="26">SUM(AC41:AC49)</f>
        <v>0</v>
      </c>
      <c r="AD50" s="69">
        <f t="shared" ref="AD50" si="27">SUM(AD41:AD49)</f>
        <v>0</v>
      </c>
      <c r="AE50" s="69">
        <f t="shared" ref="AE50" si="28">SUM(AE41:AE49)</f>
        <v>0</v>
      </c>
      <c r="AF50" s="69">
        <f t="shared" ref="AF50" si="29">SUM(AF41:AF49)</f>
        <v>0</v>
      </c>
    </row>
    <row r="51" spans="1:32" ht="15.75">
      <c r="A51" s="18" t="s">
        <v>239</v>
      </c>
      <c r="B51" s="18"/>
      <c r="C51" s="59">
        <f>SUM(C50:AF50)</f>
        <v>0</v>
      </c>
    </row>
    <row r="53" spans="1:32" ht="15.75">
      <c r="B53" s="58" t="s">
        <v>244</v>
      </c>
      <c r="C53" s="59">
        <f>+C51+C31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A214559FFCF941B5C91285E871435E" ma:contentTypeVersion="8" ma:contentTypeDescription="Een nieuw document maken." ma:contentTypeScope="" ma:versionID="fc251191e83624bbcab1e79dc390fcd3">
  <xsd:schema xmlns:xsd="http://www.w3.org/2001/XMLSchema" xmlns:xs="http://www.w3.org/2001/XMLSchema" xmlns:p="http://schemas.microsoft.com/office/2006/metadata/properties" xmlns:ns2="26754f9a-0963-483f-a00f-8ee3e9955b64" xmlns:ns3="9f8973fb-b00f-42d2-bc39-f749c2d587c1" targetNamespace="http://schemas.microsoft.com/office/2006/metadata/properties" ma:root="true" ma:fieldsID="5cc84c566d0b42227554bc92bfd6b472" ns2:_="" ns3:_="">
    <xsd:import namespace="26754f9a-0963-483f-a00f-8ee3e9955b64"/>
    <xsd:import namespace="9f8973fb-b00f-42d2-bc39-f749c2d58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54f9a-0963-483f-a00f-8ee3e9955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973fb-b00f-42d2-bc39-f749c2d587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D1C19-9D93-49B3-B020-47FB6DE65325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26754f9a-0963-483f-a00f-8ee3e9955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f8973fb-b00f-42d2-bc39-f749c2d587c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78247C5-E2CE-4822-BC9A-BC3A55E835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754f9a-0963-483f-a00f-8ee3e9955b64"/>
    <ds:schemaRef ds:uri="9f8973fb-b00f-42d2-bc39-f749c2d58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BA0DD8-5185-41AF-B447-5E7D9B4BCE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1. Totaalprijs</vt:lpstr>
      <vt:lpstr>2. Standaard assortiment</vt:lpstr>
      <vt:lpstr>3. Service onderhoud&amp;opleiding </vt:lpstr>
      <vt:lpstr>4. TCO</vt:lpstr>
      <vt:lpstr>'3. Service onderhoud&amp;opleiding '!_Toc74844300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snell</dc:creator>
  <cp:keywords/>
  <dc:description/>
  <cp:lastModifiedBy>Jos Meester</cp:lastModifiedBy>
  <cp:revision/>
  <dcterms:created xsi:type="dcterms:W3CDTF">2020-10-28T07:30:18Z</dcterms:created>
  <dcterms:modified xsi:type="dcterms:W3CDTF">2021-08-28T16:31:45Z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0x0101009AA214559FFCF941B5C91285E871435E</vt:lpwstr>
  </property>
</Properties>
</file>