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https://officedonbureau.sharepoint.com/sites/projecten/20-P62_Assistentie_gemeente_Den_Bosch/Gedeelde  documenten/20-P62AB EW en bediening 2022-2025/04. Producten DON Bureau/EW/"/>
    </mc:Choice>
  </mc:AlternateContent>
  <xr:revisionPtr revIDLastSave="142" documentId="11_D1930D4BEF8216C46C9B420EBE945CE3BC8100D8" xr6:coauthVersionLast="47" xr6:coauthVersionMax="47" xr10:uidLastSave="{8A2FBC61-88EC-4034-AC51-DCABC085310B}"/>
  <bookViews>
    <workbookView xWindow="3510" yWindow="2340" windowWidth="37830" windowHeight="15825" xr2:uid="{00000000-000D-0000-FFFF-FFFF00000000}"/>
  </bookViews>
  <sheets>
    <sheet name="Prijsspecificatie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2" l="1"/>
  <c r="G21" i="2"/>
  <c r="H21" i="2"/>
  <c r="E21" i="2"/>
  <c r="E17" i="2"/>
  <c r="F17" i="2"/>
  <c r="G17" i="2"/>
  <c r="H17" i="2"/>
  <c r="I19" i="2"/>
  <c r="F28" i="2"/>
  <c r="G28" i="2"/>
  <c r="H28" i="2"/>
  <c r="E28" i="2"/>
  <c r="E38" i="2"/>
  <c r="E39" i="2"/>
  <c r="E41" i="2"/>
  <c r="E42" i="2"/>
  <c r="E44" i="2"/>
  <c r="F38" i="2"/>
  <c r="F39" i="2"/>
  <c r="F41" i="2"/>
  <c r="F42" i="2"/>
  <c r="F44" i="2"/>
  <c r="G38" i="2"/>
  <c r="G39" i="2"/>
  <c r="G41" i="2"/>
  <c r="G42" i="2"/>
  <c r="G44" i="2"/>
  <c r="H38" i="2"/>
  <c r="H39" i="2"/>
  <c r="H41" i="2"/>
  <c r="H42" i="2"/>
  <c r="H44" i="2"/>
  <c r="I46" i="2"/>
  <c r="I48" i="2"/>
</calcChain>
</file>

<file path=xl/sharedStrings.xml><?xml version="1.0" encoding="utf-8"?>
<sst xmlns="http://schemas.openxmlformats.org/spreadsheetml/2006/main" count="78" uniqueCount="58">
  <si>
    <t>VASTE PRIJS</t>
  </si>
  <si>
    <t>jaar 1</t>
  </si>
  <si>
    <t>jaar 2</t>
  </si>
  <si>
    <t>jaar 3</t>
  </si>
  <si>
    <t>jaar 4</t>
  </si>
  <si>
    <t>Algemene kosten</t>
  </si>
  <si>
    <t>In te vullen door ON</t>
  </si>
  <si>
    <t>Storingsdienst</t>
  </si>
  <si>
    <t>Bijlage 1 - §6.5</t>
  </si>
  <si>
    <t>Toestandsbepaling</t>
  </si>
  <si>
    <t>Bijlage 1 - §6.6</t>
  </si>
  <si>
    <t xml:space="preserve">Periodiek onderhoud </t>
  </si>
  <si>
    <t>Bijlage 1 - §6.7</t>
  </si>
  <si>
    <t>Dungensebrug</t>
  </si>
  <si>
    <t>Boombrug</t>
  </si>
  <si>
    <t>Draaibrug</t>
  </si>
  <si>
    <t>Industriehavenbrug</t>
  </si>
  <si>
    <t>Brug Engelen</t>
  </si>
  <si>
    <t xml:space="preserve">Sluis Engelen </t>
  </si>
  <si>
    <t>Aanneemsom excl. btw</t>
  </si>
  <si>
    <t>TOTAAL Vaste Prijs excl. btw</t>
  </si>
  <si>
    <t>FICTIEVE PRIJS</t>
  </si>
  <si>
    <t>Correctief onderhoud</t>
  </si>
  <si>
    <t xml:space="preserve">Aantal storingen per jaar </t>
  </si>
  <si>
    <t>Dag</t>
  </si>
  <si>
    <t>Avond- en weekend</t>
  </si>
  <si>
    <t>Tijdsduur functieherstel, gemiddeld per storing</t>
  </si>
  <si>
    <t>Geschatte totale tijdsduur functieverlies</t>
  </si>
  <si>
    <t xml:space="preserve">Functie </t>
  </si>
  <si>
    <t>Dagtarief</t>
  </si>
  <si>
    <t>Service monteur E/W/IA</t>
  </si>
  <si>
    <t>All-in uurtarief</t>
  </si>
  <si>
    <t>Voorrijkosten</t>
  </si>
  <si>
    <t>Tarief per storing</t>
  </si>
  <si>
    <t>Avond- en weekendtarief</t>
  </si>
  <si>
    <t xml:space="preserve">Kosten storing per jaar </t>
  </si>
  <si>
    <t>Service monteur E/W/IA - Dag</t>
  </si>
  <si>
    <t>Voorrijkosten - Dag</t>
  </si>
  <si>
    <t>Service monteur E/W/IA - Avond- en weekend</t>
  </si>
  <si>
    <t>Voorrijkosten - Avond- en weekend</t>
  </si>
  <si>
    <t>Kosten per jaar</t>
  </si>
  <si>
    <t>TOTAAL Fictieve Prijs excl. btw</t>
  </si>
  <si>
    <t>TOTAALBEDRAG VAST EN FICTIEF (excl. btw)</t>
  </si>
  <si>
    <t>Voorwaarden:</t>
  </si>
  <si>
    <t>Het all-in uutarief van de Service monteur is incl. overhead kosten, kosten project leiding, rapportage, winst, risico en dergelijke.</t>
  </si>
  <si>
    <t>Voorrijkosten betreft eenmalige kosten per storing met daarin verwerkt reiskosten, reisuren</t>
  </si>
  <si>
    <t>De all-in uurtarieven worden verdeeld over een Dagtarief en een Avond- en weekendtarief</t>
  </si>
  <si>
    <t>Dagtarief: werkdagen tussen 07:00 t/m 18:00</t>
  </si>
  <si>
    <t>Avond- en weekendtarief: overige tijden.</t>
  </si>
  <si>
    <t>In de basis wordt er 1 man gestuurd naar een storing. Extra personeel en kosten dienen aantoonbaar gemotiveerd te worden door Opdrachtnemer in de voortgangsrapportage.</t>
  </si>
  <si>
    <t>Verrekening correctief onderhoud vindt plaats op basis van:</t>
  </si>
  <si>
    <t>voorrijkosten op basis van het aantal storingen per periode</t>
  </si>
  <si>
    <t>tijdsduur voor functieherstel (uren op het object benodigd om de storing te verhelpen)</t>
  </si>
  <si>
    <t>Projectmanagement (jaarplanning, V&amp;G, Voortgangsrapportage, OMS, etc.)</t>
  </si>
  <si>
    <t>2022-2023</t>
  </si>
  <si>
    <t>2023-2024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</si>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</sst>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0"/>
      <name val="Calibri"/>
      <family val="2"/>
      <scheme val="minor"/>
    </font>
    <font>
      <b/>
      <sz val="11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3" borderId="0" xfId="0" applyFill="1" applyBorder="1"/>
    <xf numFmtId="0" fontId="0" fillId="0" borderId="0" xfId="0" applyAlignment="1">
      <alignment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0" fillId="3" borderId="1" xfId="0" applyNumberFormat="1" applyFill="1" applyBorder="1"/>
    <xf numFmtId="0" fontId="0" fillId="3" borderId="9" xfId="0" applyFill="1" applyBorder="1" applyAlignment="1">
      <alignment horizontal="right"/>
    </xf>
    <xf numFmtId="0" fontId="0" fillId="3" borderId="13" xfId="0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0" fillId="3" borderId="24" xfId="0" applyFill="1" applyBorder="1"/>
    <xf numFmtId="0" fontId="0" fillId="3" borderId="21" xfId="0" applyFill="1" applyBorder="1"/>
    <xf numFmtId="0" fontId="0" fillId="3" borderId="27" xfId="0" applyFill="1" applyBorder="1" applyAlignment="1">
      <alignment horizontal="right"/>
    </xf>
    <xf numFmtId="0" fontId="0" fillId="3" borderId="20" xfId="0" applyFill="1" applyBorder="1"/>
    <xf numFmtId="0" fontId="0" fillId="3" borderId="28" xfId="0" applyFill="1" applyBorder="1"/>
    <xf numFmtId="0" fontId="0" fillId="3" borderId="29" xfId="0" applyFill="1" applyBorder="1" applyAlignment="1">
      <alignment horizontal="right"/>
    </xf>
    <xf numFmtId="0" fontId="2" fillId="3" borderId="30" xfId="0" applyFont="1" applyFill="1" applyBorder="1" applyAlignment="1">
      <alignment horizontal="right"/>
    </xf>
    <xf numFmtId="0" fontId="0" fillId="3" borderId="30" xfId="0" applyFill="1" applyBorder="1"/>
    <xf numFmtId="164" fontId="0" fillId="3" borderId="30" xfId="0" applyNumberFormat="1" applyFill="1" applyBorder="1"/>
    <xf numFmtId="0" fontId="0" fillId="3" borderId="6" xfId="0" applyFill="1" applyBorder="1"/>
    <xf numFmtId="0" fontId="0" fillId="3" borderId="32" xfId="0" applyFill="1" applyBorder="1"/>
    <xf numFmtId="0" fontId="0" fillId="3" borderId="33" xfId="0" applyFill="1" applyBorder="1"/>
    <xf numFmtId="0" fontId="5" fillId="2" borderId="15" xfId="0" applyFont="1" applyFill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20" xfId="0" applyFont="1" applyFill="1" applyBorder="1"/>
    <xf numFmtId="0" fontId="5" fillId="2" borderId="0" xfId="0" applyFont="1" applyFill="1" applyBorder="1"/>
    <xf numFmtId="0" fontId="5" fillId="2" borderId="9" xfId="0" applyFont="1" applyFill="1" applyBorder="1"/>
    <xf numFmtId="0" fontId="5" fillId="2" borderId="3" xfId="0" applyFont="1" applyFill="1" applyBorder="1"/>
    <xf numFmtId="0" fontId="0" fillId="0" borderId="34" xfId="0" applyBorder="1"/>
    <xf numFmtId="0" fontId="0" fillId="3" borderId="12" xfId="0" applyFill="1" applyBorder="1"/>
    <xf numFmtId="0" fontId="0" fillId="3" borderId="12" xfId="0" applyFill="1" applyBorder="1" applyAlignment="1">
      <alignment horizontal="right"/>
    </xf>
    <xf numFmtId="164" fontId="0" fillId="3" borderId="12" xfId="0" applyNumberFormat="1" applyFill="1" applyBorder="1"/>
    <xf numFmtId="0" fontId="2" fillId="3" borderId="35" xfId="0" applyFont="1" applyFill="1" applyBorder="1"/>
    <xf numFmtId="0" fontId="0" fillId="3" borderId="16" xfId="0" applyFill="1" applyBorder="1"/>
    <xf numFmtId="0" fontId="0" fillId="3" borderId="25" xfId="0" applyFill="1" applyBorder="1" applyAlignment="1">
      <alignment horizontal="left" indent="2"/>
    </xf>
    <xf numFmtId="0" fontId="0" fillId="3" borderId="36" xfId="0" applyFill="1" applyBorder="1" applyAlignment="1">
      <alignment horizontal="left" indent="2"/>
    </xf>
    <xf numFmtId="0" fontId="0" fillId="3" borderId="38" xfId="0" applyFill="1" applyBorder="1"/>
    <xf numFmtId="0" fontId="0" fillId="3" borderId="38" xfId="0" applyFill="1" applyBorder="1" applyAlignment="1">
      <alignment horizontal="right"/>
    </xf>
    <xf numFmtId="0" fontId="0" fillId="3" borderId="34" xfId="0" applyFill="1" applyBorder="1"/>
    <xf numFmtId="0" fontId="0" fillId="3" borderId="25" xfId="0" applyFill="1" applyBorder="1"/>
    <xf numFmtId="0" fontId="0" fillId="3" borderId="36" xfId="0" applyFill="1" applyBorder="1"/>
    <xf numFmtId="0" fontId="0" fillId="3" borderId="39" xfId="0" applyFill="1" applyBorder="1"/>
    <xf numFmtId="0" fontId="0" fillId="3" borderId="0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0" xfId="0" applyFill="1" applyBorder="1" applyAlignment="1">
      <alignment horizontal="right"/>
    </xf>
    <xf numFmtId="0" fontId="0" fillId="3" borderId="12" xfId="0" applyFill="1" applyBorder="1" applyAlignment="1"/>
    <xf numFmtId="0" fontId="0" fillId="3" borderId="16" xfId="0" applyFill="1" applyBorder="1" applyAlignment="1">
      <alignment horizontal="right"/>
    </xf>
    <xf numFmtId="0" fontId="0" fillId="4" borderId="25" xfId="0" applyFill="1" applyBorder="1"/>
    <xf numFmtId="0" fontId="0" fillId="4" borderId="12" xfId="0" applyFill="1" applyBorder="1"/>
    <xf numFmtId="164" fontId="0" fillId="4" borderId="12" xfId="0" applyNumberFormat="1" applyFill="1" applyBorder="1"/>
    <xf numFmtId="0" fontId="0" fillId="4" borderId="26" xfId="0" applyFill="1" applyBorder="1"/>
    <xf numFmtId="0" fontId="0" fillId="4" borderId="8" xfId="0" applyFill="1" applyBorder="1"/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0" fillId="4" borderId="9" xfId="0" applyFill="1" applyBorder="1"/>
    <xf numFmtId="0" fontId="0" fillId="4" borderId="8" xfId="0" applyFill="1" applyBorder="1" applyAlignment="1">
      <alignment horizontal="left" indent="2"/>
    </xf>
    <xf numFmtId="164" fontId="0" fillId="4" borderId="0" xfId="0" applyNumberFormat="1" applyFill="1" applyBorder="1"/>
    <xf numFmtId="0" fontId="0" fillId="3" borderId="29" xfId="0" applyFill="1" applyBorder="1"/>
    <xf numFmtId="0" fontId="0" fillId="3" borderId="41" xfId="0" applyFill="1" applyBorder="1"/>
    <xf numFmtId="0" fontId="2" fillId="3" borderId="15" xfId="0" applyFont="1" applyFill="1" applyBorder="1"/>
    <xf numFmtId="0" fontId="0" fillId="3" borderId="20" xfId="0" applyFill="1" applyBorder="1" applyAlignment="1">
      <alignment horizontal="left" indent="2"/>
    </xf>
    <xf numFmtId="0" fontId="0" fillId="0" borderId="0" xfId="0" applyBorder="1"/>
    <xf numFmtId="0" fontId="2" fillId="3" borderId="42" xfId="0" applyFont="1" applyFill="1" applyBorder="1" applyAlignment="1">
      <alignment vertical="center"/>
    </xf>
    <xf numFmtId="0" fontId="0" fillId="5" borderId="37" xfId="0" applyFill="1" applyBorder="1"/>
    <xf numFmtId="164" fontId="0" fillId="5" borderId="1" xfId="0" applyNumberFormat="1" applyFill="1" applyBorder="1"/>
    <xf numFmtId="164" fontId="0" fillId="5" borderId="7" xfId="0" applyNumberFormat="1" applyFill="1" applyBorder="1"/>
    <xf numFmtId="164" fontId="0" fillId="5" borderId="2" xfId="0" applyNumberFormat="1" applyFill="1" applyBorder="1"/>
    <xf numFmtId="164" fontId="0" fillId="5" borderId="5" xfId="0" applyNumberFormat="1" applyFill="1" applyBorder="1"/>
    <xf numFmtId="164" fontId="4" fillId="5" borderId="14" xfId="0" applyNumberFormat="1" applyFont="1" applyFill="1" applyBorder="1"/>
    <xf numFmtId="164" fontId="2" fillId="5" borderId="14" xfId="0" applyNumberFormat="1" applyFont="1" applyFill="1" applyBorder="1"/>
    <xf numFmtId="164" fontId="0" fillId="5" borderId="17" xfId="0" applyNumberFormat="1" applyFill="1" applyBorder="1"/>
    <xf numFmtId="164" fontId="0" fillId="5" borderId="18" xfId="0" applyNumberFormat="1" applyFill="1" applyBorder="1"/>
    <xf numFmtId="164" fontId="0" fillId="5" borderId="40" xfId="0" applyNumberFormat="1" applyFill="1" applyBorder="1"/>
    <xf numFmtId="0" fontId="2" fillId="3" borderId="25" xfId="0" applyFont="1" applyFill="1" applyBorder="1"/>
    <xf numFmtId="0" fontId="2" fillId="3" borderId="25" xfId="0" applyFont="1" applyFill="1" applyBorder="1" applyAlignment="1">
      <alignment horizontal="left"/>
    </xf>
    <xf numFmtId="0" fontId="4" fillId="3" borderId="25" xfId="0" applyFont="1" applyFill="1" applyBorder="1"/>
    <xf numFmtId="0" fontId="2" fillId="0" borderId="43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6" xfId="0" applyBorder="1" applyAlignment="1">
      <alignment horizontal="left" indent="2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164" fontId="1" fillId="5" borderId="14" xfId="0" applyNumberFormat="1" applyFont="1" applyFill="1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0" fillId="6" borderId="1" xfId="0" applyFill="1" applyBorder="1"/>
    <xf numFmtId="164" fontId="0" fillId="0" borderId="1" xfId="0" applyNumberFormat="1" applyFill="1" applyBorder="1" applyProtection="1">
      <protection locked="0"/>
    </xf>
    <xf numFmtId="164" fontId="0" fillId="0" borderId="37" xfId="0" applyNumberFormat="1" applyFill="1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64"/>
  <sheetViews>
    <sheetView showGridLines="0" tabSelected="1" workbookViewId="0">
      <selection activeCell="H7" sqref="H7"/>
    </sheetView>
  </sheetViews>
  <sheetFormatPr defaultColWidth="11.42578125" defaultRowHeight="15" x14ac:dyDescent="0.25"/>
  <cols>
    <col min="1" max="1" width="3.28515625" customWidth="1"/>
    <col min="2" max="2" width="44.140625" customWidth="1"/>
    <col min="3" max="3" width="16.28515625" customWidth="1"/>
    <col min="4" max="4" width="8.7109375" customWidth="1"/>
    <col min="5" max="8" width="18.42578125" bestFit="1" customWidth="1"/>
    <col min="9" max="9" width="24.42578125" customWidth="1"/>
  </cols>
  <sheetData>
    <row r="1" spans="2:10" ht="15.75" thickBot="1" x14ac:dyDescent="0.3"/>
    <row r="2" spans="2:10" x14ac:dyDescent="0.25">
      <c r="B2" s="31"/>
      <c r="C2" s="32"/>
      <c r="D2" s="33"/>
      <c r="E2" s="34" t="s">
        <v>54</v>
      </c>
      <c r="F2" s="34" t="s">
        <v>55</v>
      </c>
      <c r="G2" s="34" t="s">
        <v>56</v>
      </c>
      <c r="H2" s="34" t="s">
        <v>57</v>
      </c>
      <c r="I2" s="14"/>
    </row>
    <row r="3" spans="2:10" x14ac:dyDescent="0.25">
      <c r="B3" s="35" t="s">
        <v>0</v>
      </c>
      <c r="C3" s="36"/>
      <c r="D3" s="37"/>
      <c r="E3" s="38" t="s">
        <v>1</v>
      </c>
      <c r="F3" s="38" t="s">
        <v>2</v>
      </c>
      <c r="G3" s="38" t="s">
        <v>3</v>
      </c>
      <c r="H3" s="38" t="s">
        <v>4</v>
      </c>
      <c r="I3" s="16"/>
    </row>
    <row r="4" spans="2:10" x14ac:dyDescent="0.25">
      <c r="B4" s="17"/>
      <c r="C4" s="7"/>
      <c r="D4" s="8"/>
      <c r="E4" s="4"/>
      <c r="F4" s="4"/>
      <c r="G4" s="4"/>
      <c r="H4" s="4"/>
      <c r="I4" s="18"/>
    </row>
    <row r="5" spans="2:10" x14ac:dyDescent="0.25">
      <c r="B5" s="84" t="s">
        <v>5</v>
      </c>
      <c r="C5" s="40"/>
      <c r="D5" s="11"/>
      <c r="E5" s="9"/>
      <c r="F5" s="9"/>
      <c r="G5" s="9"/>
      <c r="H5" s="9"/>
      <c r="I5" s="19"/>
    </row>
    <row r="6" spans="2:10" x14ac:dyDescent="0.25">
      <c r="B6" s="45" t="s">
        <v>53</v>
      </c>
      <c r="C6" s="40"/>
      <c r="D6" s="11"/>
      <c r="E6" s="101">
        <v>0</v>
      </c>
      <c r="F6" s="101">
        <v>0</v>
      </c>
      <c r="G6" s="101">
        <v>0</v>
      </c>
      <c r="H6" s="101">
        <v>0</v>
      </c>
      <c r="I6" s="20"/>
      <c r="J6" t="s">
        <v>6</v>
      </c>
    </row>
    <row r="7" spans="2:10" x14ac:dyDescent="0.25">
      <c r="B7" s="85" t="s">
        <v>7</v>
      </c>
      <c r="C7" s="40" t="s">
        <v>8</v>
      </c>
      <c r="D7" s="11"/>
      <c r="E7" s="101">
        <v>0</v>
      </c>
      <c r="F7" s="101">
        <v>0</v>
      </c>
      <c r="G7" s="101">
        <v>0</v>
      </c>
      <c r="H7" s="101">
        <v>0</v>
      </c>
      <c r="I7" s="20"/>
      <c r="J7" t="s">
        <v>6</v>
      </c>
    </row>
    <row r="8" spans="2:10" x14ac:dyDescent="0.25">
      <c r="B8" s="86" t="s">
        <v>9</v>
      </c>
      <c r="C8" s="40" t="s">
        <v>10</v>
      </c>
      <c r="D8" s="11"/>
      <c r="E8" s="9"/>
      <c r="F8" s="101">
        <v>0</v>
      </c>
      <c r="G8" s="9"/>
      <c r="H8" s="9"/>
      <c r="I8" s="20"/>
      <c r="J8" t="s">
        <v>6</v>
      </c>
    </row>
    <row r="9" spans="2:10" x14ac:dyDescent="0.25">
      <c r="B9" s="84" t="s">
        <v>11</v>
      </c>
      <c r="C9" s="40" t="s">
        <v>12</v>
      </c>
      <c r="D9" s="40"/>
      <c r="E9" s="42"/>
      <c r="F9" s="42"/>
      <c r="G9" s="42"/>
      <c r="H9" s="42"/>
      <c r="I9" s="30"/>
    </row>
    <row r="10" spans="2:10" x14ac:dyDescent="0.25">
      <c r="B10" s="45" t="s">
        <v>13</v>
      </c>
      <c r="C10" s="40"/>
      <c r="D10" s="11"/>
      <c r="E10" s="101">
        <v>0</v>
      </c>
      <c r="F10" s="101">
        <v>0</v>
      </c>
      <c r="G10" s="101">
        <v>0</v>
      </c>
      <c r="H10" s="101">
        <v>0</v>
      </c>
      <c r="I10" s="20"/>
      <c r="J10" t="s">
        <v>6</v>
      </c>
    </row>
    <row r="11" spans="2:10" x14ac:dyDescent="0.25">
      <c r="B11" s="45" t="s">
        <v>16</v>
      </c>
      <c r="C11" s="40"/>
      <c r="D11" s="11"/>
      <c r="E11" s="101">
        <v>0</v>
      </c>
      <c r="F11" s="101">
        <v>0</v>
      </c>
      <c r="G11" s="101">
        <v>0</v>
      </c>
      <c r="H11" s="101">
        <v>0</v>
      </c>
      <c r="I11" s="20"/>
      <c r="J11" t="s">
        <v>6</v>
      </c>
    </row>
    <row r="12" spans="2:10" x14ac:dyDescent="0.25">
      <c r="B12" s="45" t="s">
        <v>18</v>
      </c>
      <c r="C12" s="40"/>
      <c r="D12" s="11"/>
      <c r="E12" s="101">
        <v>0</v>
      </c>
      <c r="F12" s="101">
        <v>0</v>
      </c>
      <c r="G12" s="101">
        <v>0</v>
      </c>
      <c r="H12" s="101">
        <v>0</v>
      </c>
      <c r="I12" s="20"/>
      <c r="J12" t="s">
        <v>6</v>
      </c>
    </row>
    <row r="13" spans="2:10" x14ac:dyDescent="0.25">
      <c r="B13" s="45" t="s">
        <v>17</v>
      </c>
      <c r="C13" s="40"/>
      <c r="D13" s="11"/>
      <c r="E13" s="101">
        <v>0</v>
      </c>
      <c r="F13" s="101">
        <v>0</v>
      </c>
      <c r="G13" s="101">
        <v>0</v>
      </c>
      <c r="H13" s="101">
        <v>0</v>
      </c>
      <c r="I13" s="20"/>
      <c r="J13" t="s">
        <v>6</v>
      </c>
    </row>
    <row r="14" spans="2:10" x14ac:dyDescent="0.25">
      <c r="B14" s="45" t="s">
        <v>14</v>
      </c>
      <c r="C14" s="40"/>
      <c r="D14" s="11"/>
      <c r="E14" s="101">
        <v>0</v>
      </c>
      <c r="F14" s="101">
        <v>0</v>
      </c>
      <c r="G14" s="101">
        <v>0</v>
      </c>
      <c r="H14" s="101">
        <v>0</v>
      </c>
      <c r="I14" s="20"/>
      <c r="J14" t="s">
        <v>6</v>
      </c>
    </row>
    <row r="15" spans="2:10" x14ac:dyDescent="0.25">
      <c r="B15" s="45" t="s">
        <v>15</v>
      </c>
      <c r="C15" s="40"/>
      <c r="D15" s="11"/>
      <c r="E15" s="101">
        <v>0</v>
      </c>
      <c r="F15" s="101">
        <v>0</v>
      </c>
      <c r="G15" s="101">
        <v>0</v>
      </c>
      <c r="H15" s="101">
        <v>0</v>
      </c>
      <c r="I15" s="20"/>
      <c r="J15" t="s">
        <v>6</v>
      </c>
    </row>
    <row r="16" spans="2:10" ht="9" customHeight="1" x14ac:dyDescent="0.25">
      <c r="B16" s="58"/>
      <c r="C16" s="59"/>
      <c r="D16" s="59"/>
      <c r="E16" s="60"/>
      <c r="F16" s="59"/>
      <c r="G16" s="59"/>
      <c r="H16" s="59"/>
      <c r="I16" s="61"/>
    </row>
    <row r="17" spans="2:10" x14ac:dyDescent="0.25">
      <c r="B17" s="21"/>
      <c r="C17" s="12" t="s">
        <v>19</v>
      </c>
      <c r="D17" s="28"/>
      <c r="E17" s="76">
        <f>SUM(E6:E15)</f>
        <v>0</v>
      </c>
      <c r="F17" s="77">
        <f>SUM(F6:F15)</f>
        <v>0</v>
      </c>
      <c r="G17" s="77">
        <f>SUM(G6:G15)</f>
        <v>0</v>
      </c>
      <c r="H17" s="78">
        <f>SUM(H6:H15)</f>
        <v>0</v>
      </c>
      <c r="I17" s="29"/>
    </row>
    <row r="18" spans="2:10" ht="15.75" thickBot="1" x14ac:dyDescent="0.3">
      <c r="B18" s="22"/>
      <c r="C18" s="1"/>
      <c r="D18" s="1"/>
      <c r="E18" s="13"/>
      <c r="F18" s="1"/>
      <c r="G18" s="1"/>
      <c r="H18" s="1"/>
      <c r="I18" s="23"/>
    </row>
    <row r="19" spans="2:10" ht="15.75" thickBot="1" x14ac:dyDescent="0.3">
      <c r="B19" s="24"/>
      <c r="C19" s="25"/>
      <c r="D19" s="25" t="s">
        <v>20</v>
      </c>
      <c r="E19" s="27"/>
      <c r="F19" s="26"/>
      <c r="G19" s="26"/>
      <c r="H19" s="26"/>
      <c r="I19" s="79">
        <f>SUM(E17:H17)</f>
        <v>0</v>
      </c>
    </row>
    <row r="20" spans="2:10" ht="15.75" thickBot="1" x14ac:dyDescent="0.3">
      <c r="B20" s="39"/>
      <c r="C20" s="39"/>
      <c r="D20" s="39"/>
      <c r="E20" s="39"/>
      <c r="F20" s="39"/>
      <c r="G20" s="39"/>
      <c r="H20" s="39"/>
      <c r="I20" s="39"/>
    </row>
    <row r="21" spans="2:10" x14ac:dyDescent="0.25">
      <c r="B21" s="31"/>
      <c r="C21" s="32"/>
      <c r="D21" s="33"/>
      <c r="E21" s="34" t="str">
        <f>E2</f>
        <v>2022-2023</v>
      </c>
      <c r="F21" s="34" t="str">
        <f t="shared" ref="F21:H21" si="0">F2</f>
        <v>2023-2024</v>
      </c>
      <c r="G21" s="34" t="str">
        <f t="shared" si="0"/>
        <v>2024-2025</v>
      </c>
      <c r="H21" s="34" t="str">
        <f t="shared" si="0"/>
        <v>2025-2026</v>
      </c>
      <c r="I21" s="14"/>
    </row>
    <row r="22" spans="2:10" x14ac:dyDescent="0.25">
      <c r="B22" s="35" t="s">
        <v>21</v>
      </c>
      <c r="C22" s="36"/>
      <c r="D22" s="37"/>
      <c r="E22" s="38" t="s">
        <v>1</v>
      </c>
      <c r="F22" s="38" t="s">
        <v>2</v>
      </c>
      <c r="G22" s="38" t="s">
        <v>3</v>
      </c>
      <c r="H22" s="38" t="s">
        <v>4</v>
      </c>
      <c r="I22" s="16"/>
    </row>
    <row r="23" spans="2:10" ht="15.75" thickBot="1" x14ac:dyDescent="0.3">
      <c r="B23" s="15"/>
      <c r="C23" s="5"/>
      <c r="D23" s="6"/>
      <c r="E23" s="3"/>
      <c r="F23" s="3"/>
      <c r="G23" s="3"/>
      <c r="H23" s="3"/>
      <c r="I23" s="16"/>
    </row>
    <row r="24" spans="2:10" x14ac:dyDescent="0.25">
      <c r="B24" s="43" t="s">
        <v>22</v>
      </c>
      <c r="C24" s="49"/>
      <c r="D24" s="49"/>
      <c r="E24" s="49"/>
      <c r="F24" s="49"/>
      <c r="G24" s="49"/>
      <c r="H24" s="49"/>
      <c r="I24" s="52"/>
    </row>
    <row r="25" spans="2:10" x14ac:dyDescent="0.25">
      <c r="B25" s="45" t="s">
        <v>23</v>
      </c>
      <c r="C25" s="41"/>
      <c r="D25" s="41" t="s">
        <v>24</v>
      </c>
      <c r="E25" s="98">
        <v>30</v>
      </c>
      <c r="F25" s="98">
        <v>30</v>
      </c>
      <c r="G25" s="98">
        <v>30</v>
      </c>
      <c r="H25" s="98">
        <v>30</v>
      </c>
      <c r="I25" s="20"/>
    </row>
    <row r="26" spans="2:10" x14ac:dyDescent="0.25">
      <c r="B26" s="50"/>
      <c r="C26" s="41"/>
      <c r="D26" s="41" t="s">
        <v>25</v>
      </c>
      <c r="E26" s="98">
        <v>4</v>
      </c>
      <c r="F26" s="98">
        <v>4</v>
      </c>
      <c r="G26" s="98">
        <v>4</v>
      </c>
      <c r="H26" s="98">
        <v>4</v>
      </c>
      <c r="I26" s="20"/>
    </row>
    <row r="27" spans="2:10" x14ac:dyDescent="0.25">
      <c r="B27" s="50"/>
      <c r="C27" s="41"/>
      <c r="D27" s="41" t="s">
        <v>26</v>
      </c>
      <c r="E27" s="98">
        <v>3.5</v>
      </c>
      <c r="F27" s="98">
        <v>3.5</v>
      </c>
      <c r="G27" s="98">
        <v>3.5</v>
      </c>
      <c r="H27" s="98">
        <v>3.5</v>
      </c>
      <c r="I27" s="20"/>
    </row>
    <row r="28" spans="2:10" ht="15.75" thickBot="1" x14ac:dyDescent="0.3">
      <c r="B28" s="51"/>
      <c r="C28" s="48"/>
      <c r="D28" s="48" t="s">
        <v>27</v>
      </c>
      <c r="E28" s="74">
        <f>(E25+E26)*E27</f>
        <v>119</v>
      </c>
      <c r="F28" s="74">
        <f t="shared" ref="F28:H28" si="1">(F25+F26)*F27</f>
        <v>119</v>
      </c>
      <c r="G28" s="74">
        <f t="shared" si="1"/>
        <v>119</v>
      </c>
      <c r="H28" s="74">
        <f t="shared" si="1"/>
        <v>119</v>
      </c>
      <c r="I28" s="69"/>
    </row>
    <row r="29" spans="2:10" ht="9" customHeight="1" thickBot="1" x14ac:dyDescent="0.3">
      <c r="B29" s="62"/>
      <c r="C29" s="63"/>
      <c r="D29" s="63"/>
      <c r="E29" s="64"/>
      <c r="F29" s="64"/>
      <c r="G29" s="64"/>
      <c r="H29" s="64"/>
      <c r="I29" s="65"/>
    </row>
    <row r="30" spans="2:10" x14ac:dyDescent="0.25">
      <c r="B30" s="43" t="s">
        <v>28</v>
      </c>
      <c r="C30" s="49" t="s">
        <v>29</v>
      </c>
      <c r="D30" s="57"/>
      <c r="E30" s="44"/>
      <c r="F30" s="44"/>
      <c r="G30" s="44"/>
      <c r="H30" s="44"/>
      <c r="I30" s="52"/>
    </row>
    <row r="31" spans="2:10" x14ac:dyDescent="0.25">
      <c r="B31" s="45" t="s">
        <v>30</v>
      </c>
      <c r="C31" s="99">
        <v>0</v>
      </c>
      <c r="D31" s="53" t="s">
        <v>31</v>
      </c>
      <c r="E31" s="53"/>
      <c r="F31" s="1"/>
      <c r="G31" s="1"/>
      <c r="H31" s="1"/>
      <c r="I31" s="30"/>
      <c r="J31" t="s">
        <v>6</v>
      </c>
    </row>
    <row r="32" spans="2:10" x14ac:dyDescent="0.25">
      <c r="B32" s="45" t="s">
        <v>32</v>
      </c>
      <c r="C32" s="99">
        <v>0</v>
      </c>
      <c r="D32" s="53" t="s">
        <v>33</v>
      </c>
      <c r="E32" s="53"/>
      <c r="F32" s="1"/>
      <c r="G32" s="1"/>
      <c r="H32" s="1"/>
      <c r="I32" s="30"/>
      <c r="J32" t="s">
        <v>6</v>
      </c>
    </row>
    <row r="33" spans="2:10" x14ac:dyDescent="0.25">
      <c r="B33" s="45"/>
      <c r="C33" s="56" t="s">
        <v>34</v>
      </c>
      <c r="D33" s="1"/>
      <c r="E33" s="1"/>
      <c r="F33" s="13"/>
      <c r="G33" s="1"/>
      <c r="H33" s="12"/>
      <c r="I33" s="30"/>
    </row>
    <row r="34" spans="2:10" x14ac:dyDescent="0.25">
      <c r="B34" s="45" t="s">
        <v>30</v>
      </c>
      <c r="C34" s="99">
        <v>0</v>
      </c>
      <c r="D34" s="53" t="s">
        <v>31</v>
      </c>
      <c r="E34" s="53"/>
      <c r="F34" s="13"/>
      <c r="G34" s="1"/>
      <c r="H34" s="12"/>
      <c r="I34" s="30"/>
      <c r="J34" t="s">
        <v>6</v>
      </c>
    </row>
    <row r="35" spans="2:10" ht="15.75" thickBot="1" x14ac:dyDescent="0.3">
      <c r="B35" s="46" t="s">
        <v>32</v>
      </c>
      <c r="C35" s="100">
        <v>0</v>
      </c>
      <c r="D35" s="54" t="s">
        <v>33</v>
      </c>
      <c r="E35" s="54"/>
      <c r="F35" s="27"/>
      <c r="G35" s="26"/>
      <c r="H35" s="55"/>
      <c r="I35" s="23"/>
      <c r="J35" t="s">
        <v>6</v>
      </c>
    </row>
    <row r="36" spans="2:10" ht="9" customHeight="1" thickBot="1" x14ac:dyDescent="0.3">
      <c r="B36" s="66"/>
      <c r="C36" s="63"/>
      <c r="D36" s="63"/>
      <c r="E36" s="67"/>
      <c r="F36" s="67"/>
      <c r="G36" s="64"/>
      <c r="H36" s="64"/>
      <c r="I36" s="65"/>
    </row>
    <row r="37" spans="2:10" x14ac:dyDescent="0.25">
      <c r="B37" s="70" t="s">
        <v>35</v>
      </c>
      <c r="C37" s="44"/>
      <c r="D37" s="44"/>
      <c r="E37" s="49"/>
      <c r="F37" s="49"/>
      <c r="G37" s="49"/>
      <c r="H37" s="49"/>
      <c r="I37" s="52"/>
    </row>
    <row r="38" spans="2:10" x14ac:dyDescent="0.25">
      <c r="B38" s="71"/>
      <c r="C38" s="12"/>
      <c r="D38" s="10" t="s">
        <v>36</v>
      </c>
      <c r="E38" s="75">
        <f>E25*E27*$C$31</f>
        <v>0</v>
      </c>
      <c r="F38" s="75">
        <f>F25*F27*$C$31</f>
        <v>0</v>
      </c>
      <c r="G38" s="75">
        <f>G25*G27*$C$31</f>
        <v>0</v>
      </c>
      <c r="H38" s="75">
        <f>H25*H27*$C$31</f>
        <v>0</v>
      </c>
      <c r="I38" s="20"/>
    </row>
    <row r="39" spans="2:10" x14ac:dyDescent="0.25">
      <c r="B39" s="71"/>
      <c r="C39" s="12"/>
      <c r="D39" s="10" t="s">
        <v>37</v>
      </c>
      <c r="E39" s="75">
        <f>E25*$C$32</f>
        <v>0</v>
      </c>
      <c r="F39" s="75">
        <f>F25*$C$32</f>
        <v>0</v>
      </c>
      <c r="G39" s="75">
        <f>G25*$C$32</f>
        <v>0</v>
      </c>
      <c r="H39" s="75">
        <f>H25*$C$32</f>
        <v>0</v>
      </c>
      <c r="I39" s="20"/>
    </row>
    <row r="40" spans="2:10" ht="7.15" customHeight="1" x14ac:dyDescent="0.25">
      <c r="B40" s="71"/>
      <c r="C40" s="1"/>
      <c r="D40" s="1"/>
      <c r="E40" s="40"/>
      <c r="F40" s="40"/>
      <c r="G40" s="40"/>
      <c r="H40" s="40"/>
      <c r="I40" s="30"/>
    </row>
    <row r="41" spans="2:10" x14ac:dyDescent="0.25">
      <c r="B41" s="71"/>
      <c r="C41" s="12"/>
      <c r="D41" s="10" t="s">
        <v>38</v>
      </c>
      <c r="E41" s="75">
        <f>E26*E27*$C$34</f>
        <v>0</v>
      </c>
      <c r="F41" s="75">
        <f>F26*F27*$C$34</f>
        <v>0</v>
      </c>
      <c r="G41" s="75">
        <f>G26*G27*$C$34</f>
        <v>0</v>
      </c>
      <c r="H41" s="75">
        <f>H26*H27*$C$34</f>
        <v>0</v>
      </c>
      <c r="I41" s="20"/>
    </row>
    <row r="42" spans="2:10" x14ac:dyDescent="0.25">
      <c r="B42" s="71"/>
      <c r="C42" s="12"/>
      <c r="D42" s="10" t="s">
        <v>39</v>
      </c>
      <c r="E42" s="75">
        <f>E26*$C$35</f>
        <v>0</v>
      </c>
      <c r="F42" s="75">
        <f>F26*$C$35</f>
        <v>0</v>
      </c>
      <c r="G42" s="75">
        <f>G26*$C$35</f>
        <v>0</v>
      </c>
      <c r="H42" s="75">
        <f>H26*$C$35</f>
        <v>0</v>
      </c>
      <c r="I42" s="20"/>
    </row>
    <row r="43" spans="2:10" ht="15.75" thickBot="1" x14ac:dyDescent="0.3">
      <c r="B43" s="22"/>
      <c r="C43" s="1"/>
      <c r="D43" s="1"/>
      <c r="E43" s="47"/>
      <c r="F43" s="47"/>
      <c r="G43" s="47"/>
      <c r="H43" s="47"/>
      <c r="I43" s="30"/>
    </row>
    <row r="44" spans="2:10" x14ac:dyDescent="0.25">
      <c r="B44" s="22"/>
      <c r="C44" s="12"/>
      <c r="D44" s="12" t="s">
        <v>40</v>
      </c>
      <c r="E44" s="81">
        <f>SUM(E38:E42)</f>
        <v>0</v>
      </c>
      <c r="F44" s="82">
        <f t="shared" ref="F44:H44" si="2">SUM(F38:F42)</f>
        <v>0</v>
      </c>
      <c r="G44" s="82">
        <f t="shared" si="2"/>
        <v>0</v>
      </c>
      <c r="H44" s="83">
        <f t="shared" si="2"/>
        <v>0</v>
      </c>
      <c r="I44" s="30"/>
    </row>
    <row r="45" spans="2:10" ht="15.75" thickBot="1" x14ac:dyDescent="0.3">
      <c r="B45" s="22"/>
      <c r="C45" s="1"/>
      <c r="D45" s="1"/>
      <c r="E45" s="1"/>
      <c r="F45" s="1"/>
      <c r="G45" s="1"/>
      <c r="H45" s="1"/>
      <c r="I45" s="30"/>
    </row>
    <row r="46" spans="2:10" ht="15.75" thickBot="1" x14ac:dyDescent="0.3">
      <c r="B46" s="68"/>
      <c r="C46" s="55"/>
      <c r="D46" s="25" t="s">
        <v>41</v>
      </c>
      <c r="E46" s="26"/>
      <c r="F46" s="26"/>
      <c r="G46" s="26"/>
      <c r="H46" s="26"/>
      <c r="I46" s="80">
        <f>SUM(E44:H44)</f>
        <v>0</v>
      </c>
    </row>
    <row r="47" spans="2:10" ht="15.75" thickBot="1" x14ac:dyDescent="0.3">
      <c r="B47" s="72"/>
      <c r="C47" s="72"/>
      <c r="D47" s="72"/>
      <c r="E47" s="72"/>
      <c r="F47" s="72"/>
      <c r="G47" s="72"/>
      <c r="H47" s="72"/>
      <c r="I47" s="72"/>
      <c r="J47" s="72"/>
    </row>
    <row r="48" spans="2:10" s="2" customFormat="1" ht="28.9" customHeight="1" thickBot="1" x14ac:dyDescent="0.3">
      <c r="B48" s="97" t="s">
        <v>42</v>
      </c>
      <c r="C48" s="73"/>
      <c r="D48" s="73"/>
      <c r="E48" s="73"/>
      <c r="F48" s="73"/>
      <c r="G48" s="73"/>
      <c r="H48" s="73"/>
      <c r="I48" s="96">
        <f>I46+I19</f>
        <v>0</v>
      </c>
    </row>
    <row r="50" spans="2:9" ht="15.75" thickBot="1" x14ac:dyDescent="0.3"/>
    <row r="51" spans="2:9" x14ac:dyDescent="0.25">
      <c r="B51" s="87" t="s">
        <v>43</v>
      </c>
      <c r="C51" s="88"/>
      <c r="D51" s="88"/>
      <c r="E51" s="88"/>
      <c r="F51" s="88"/>
      <c r="G51" s="88"/>
      <c r="H51" s="88"/>
      <c r="I51" s="89"/>
    </row>
    <row r="52" spans="2:9" x14ac:dyDescent="0.25">
      <c r="B52" s="90" t="s">
        <v>44</v>
      </c>
      <c r="C52" s="72"/>
      <c r="D52" s="72"/>
      <c r="E52" s="72"/>
      <c r="F52" s="72"/>
      <c r="G52" s="72"/>
      <c r="H52" s="72"/>
      <c r="I52" s="91"/>
    </row>
    <row r="53" spans="2:9" x14ac:dyDescent="0.25">
      <c r="B53" s="90" t="s">
        <v>45</v>
      </c>
      <c r="C53" s="72"/>
      <c r="D53" s="72"/>
      <c r="E53" s="72"/>
      <c r="F53" s="72"/>
      <c r="G53" s="72"/>
      <c r="H53" s="72"/>
      <c r="I53" s="91"/>
    </row>
    <row r="54" spans="2:9" x14ac:dyDescent="0.25">
      <c r="B54" s="90"/>
      <c r="C54" s="72"/>
      <c r="D54" s="72"/>
      <c r="E54" s="72"/>
      <c r="F54" s="72"/>
      <c r="G54" s="72"/>
      <c r="H54" s="72"/>
      <c r="I54" s="91"/>
    </row>
    <row r="55" spans="2:9" x14ac:dyDescent="0.25">
      <c r="B55" s="90" t="s">
        <v>46</v>
      </c>
      <c r="C55" s="72"/>
      <c r="D55" s="72"/>
      <c r="E55" s="72"/>
      <c r="F55" s="72"/>
      <c r="G55" s="72"/>
      <c r="H55" s="72"/>
      <c r="I55" s="91"/>
    </row>
    <row r="56" spans="2:9" x14ac:dyDescent="0.25">
      <c r="B56" s="92" t="s">
        <v>47</v>
      </c>
      <c r="C56" s="72"/>
      <c r="D56" s="72"/>
      <c r="E56" s="72"/>
      <c r="F56" s="72"/>
      <c r="G56" s="72"/>
      <c r="H56" s="72"/>
      <c r="I56" s="91"/>
    </row>
    <row r="57" spans="2:9" x14ac:dyDescent="0.25">
      <c r="B57" s="92" t="s">
        <v>48</v>
      </c>
      <c r="C57" s="72"/>
      <c r="D57" s="72"/>
      <c r="E57" s="72"/>
      <c r="F57" s="72"/>
      <c r="G57" s="72"/>
      <c r="H57" s="72"/>
      <c r="I57" s="91"/>
    </row>
    <row r="58" spans="2:9" x14ac:dyDescent="0.25">
      <c r="B58" s="90"/>
      <c r="C58" s="72"/>
      <c r="D58" s="72"/>
      <c r="E58" s="72"/>
      <c r="F58" s="72"/>
      <c r="G58" s="72"/>
      <c r="H58" s="72"/>
      <c r="I58" s="91"/>
    </row>
    <row r="59" spans="2:9" x14ac:dyDescent="0.25">
      <c r="B59" s="90" t="s">
        <v>49</v>
      </c>
      <c r="C59" s="72"/>
      <c r="D59" s="72"/>
      <c r="E59" s="72"/>
      <c r="F59" s="72"/>
      <c r="G59" s="72"/>
      <c r="H59" s="72"/>
      <c r="I59" s="91"/>
    </row>
    <row r="60" spans="2:9" x14ac:dyDescent="0.25">
      <c r="B60" s="90"/>
      <c r="C60" s="72"/>
      <c r="D60" s="72"/>
      <c r="E60" s="72"/>
      <c r="F60" s="72"/>
      <c r="G60" s="72"/>
      <c r="H60" s="72"/>
      <c r="I60" s="91"/>
    </row>
    <row r="61" spans="2:9" x14ac:dyDescent="0.25">
      <c r="B61" s="90" t="s">
        <v>50</v>
      </c>
      <c r="C61" s="72"/>
      <c r="D61" s="72"/>
      <c r="E61" s="72"/>
      <c r="F61" s="72"/>
      <c r="G61" s="72"/>
      <c r="H61" s="72"/>
      <c r="I61" s="91"/>
    </row>
    <row r="62" spans="2:9" x14ac:dyDescent="0.25">
      <c r="B62" s="92" t="s">
        <v>51</v>
      </c>
      <c r="C62" s="72"/>
      <c r="D62" s="72"/>
      <c r="E62" s="72"/>
      <c r="F62" s="72"/>
      <c r="G62" s="72"/>
      <c r="H62" s="72"/>
      <c r="I62" s="91"/>
    </row>
    <row r="63" spans="2:9" x14ac:dyDescent="0.25">
      <c r="B63" s="92" t="s">
        <v>52</v>
      </c>
      <c r="C63" s="72"/>
      <c r="D63" s="72"/>
      <c r="E63" s="72"/>
      <c r="F63" s="72"/>
      <c r="G63" s="72"/>
      <c r="H63" s="72"/>
      <c r="I63" s="91"/>
    </row>
    <row r="64" spans="2:9" ht="15.75" thickBot="1" x14ac:dyDescent="0.3">
      <c r="B64" s="93"/>
      <c r="C64" s="94"/>
      <c r="D64" s="94"/>
      <c r="E64" s="94"/>
      <c r="F64" s="94"/>
      <c r="G64" s="94"/>
      <c r="H64" s="94"/>
      <c r="I64" s="95"/>
    </row>
  </sheetData>
  <sheetProtection algorithmName="SHA-512" hashValue="XWOcmX2zUK0sv3k3mDwBEVxWFbTIzdsvXothcYN9lLuGhoXFCs7OHsgr+MeR5EqXnq+4TujGTUrSzwYDyP3ivA==" saltValue="t4kxbVDZ651Xjj/uAudOrA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F3B327A124449ACD3C1012EEE3848" ma:contentTypeVersion="" ma:contentTypeDescription="Een nieuw document maken." ma:contentTypeScope="" ma:versionID="abcb5d6aaedb2eb25f0390e21a25095b">
  <xsd:schema xmlns:xsd="http://www.w3.org/2001/XMLSchema" xmlns:xs="http://www.w3.org/2001/XMLSchema" xmlns:p="http://schemas.microsoft.com/office/2006/metadata/properties" xmlns:ns2="063bf6db-df3a-4dc5-9369-ed691d241f25" targetNamespace="http://schemas.microsoft.com/office/2006/metadata/properties" ma:root="true" ma:fieldsID="4cf0ef7b7c16610c358e5c5654f08c9b" ns2:_="">
    <xsd:import namespace="063bf6db-df3a-4dc5-9369-ed691d241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bf6db-df3a-4dc5-9369-ed691d241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82187-43CF-44DE-AF8F-B4F082911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3bf6db-df3a-4dc5-9369-ed691d241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DB7959-956D-494F-9569-4420853668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49925B-CF25-470D-BDAE-7FB3462D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Prijsspecificatie</vt:lpstr>
    </vt:vector>
  </TitlesOfParts>
  <Manager/>
  <Company>Gemeente 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 Jansen</dc:creator>
  <cp:keywords/>
  <dc:description/>
  <cp:lastModifiedBy>Theo Liu</cp:lastModifiedBy>
  <cp:revision/>
  <dcterms:created xsi:type="dcterms:W3CDTF">2014-07-24T13:01:44Z</dcterms:created>
  <dcterms:modified xsi:type="dcterms:W3CDTF">2021-09-29T11:58:45Z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0x010100896F3B327A124449ACD3C1012EEE3848</vt:lpwstr>
  </property>
</Properties>
</file>