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hannl-my.sharepoint.com/personal/flhg_han_nl/Documents/Aanbesteding Uitzendkrachten/NvI/NvI II/"/>
    </mc:Choice>
  </mc:AlternateContent>
  <xr:revisionPtr revIDLastSave="0" documentId="8_{CCF38E1F-BCBF-4979-BA52-7128CB78B6D4}" xr6:coauthVersionLast="45" xr6:coauthVersionMax="45" xr10:uidLastSave="{00000000-0000-0000-0000-000000000000}"/>
  <workbookProtection workbookAlgorithmName="SHA-512" workbookHashValue="1Cp/lCumKI1DDDTAVbCjZK7cpffQ/ha4FtCpqbStjQ+EYrCMZnMkaKnRPUmjiLj37K101YVci+ShQbrT+GshMg==" workbookSaltValue="UaRKG8goK5vftGf6U5hA4g==" workbookSpinCount="100000" lockStructure="1"/>
  <bookViews>
    <workbookView xWindow="-120" yWindow="-120" windowWidth="29040" windowHeight="15840" activeTab="2" xr2:uid="{96476166-CA74-470B-8809-343499EBE358}"/>
  </bookViews>
  <sheets>
    <sheet name="RekenOverzicht" sheetId="1" r:id="rId1"/>
    <sheet name="Werving &amp; Selectie" sheetId="2" r:id="rId2"/>
    <sheet name="Uitzendkrachten" sheetId="3" r:id="rId3"/>
    <sheet name="Uitzendkracht populatie" sheetId="5" r:id="rId4"/>
  </sheets>
  <definedNames>
    <definedName name="_xlnm._FilterDatabase" localSheetId="3" hidden="1">'Uitzendkracht populatie'!$A$4:$F$128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 i="1" l="1"/>
  <c r="C36" i="1"/>
  <c r="C35" i="1"/>
  <c r="B37" i="1"/>
  <c r="B36" i="1"/>
  <c r="B35" i="1"/>
  <c r="C29" i="1"/>
  <c r="C31" i="1"/>
  <c r="B31" i="1"/>
  <c r="B30" i="1"/>
  <c r="C30" i="1"/>
  <c r="B29" i="1"/>
  <c r="C40" i="1" l="1"/>
  <c r="B50" i="1" s="1"/>
  <c r="B40" i="1"/>
  <c r="B49" i="1" s="1"/>
  <c r="B48" i="1"/>
  <c r="B47" i="1"/>
  <c r="B46" i="1"/>
  <c r="B45" i="1"/>
  <c r="B44" i="1"/>
  <c r="B43" i="1"/>
  <c r="B54" i="1" l="1"/>
</calcChain>
</file>

<file path=xl/sharedStrings.xml><?xml version="1.0" encoding="utf-8"?>
<sst xmlns="http://schemas.openxmlformats.org/spreadsheetml/2006/main" count="250" uniqueCount="175">
  <si>
    <t>Dit prijzenblad bestaat uit vier tabbladen</t>
  </si>
  <si>
    <t>Tabblad 1</t>
  </si>
  <si>
    <t>Rekenoverzicht</t>
  </si>
  <si>
    <t>Tabblad 2</t>
  </si>
  <si>
    <t>Werving &amp; Selectie</t>
  </si>
  <si>
    <t>Tabblad 3</t>
  </si>
  <si>
    <t>Tabblad 4</t>
  </si>
  <si>
    <t>Aan genoemde aantallen in dit prijzenblad kunnen geen rechten worden ontleend. Deze zijn benoemd om weging aan de opgegeven prijzen te geven.</t>
  </si>
  <si>
    <t>Uitgangspunten en aannames Werving &amp; Selectie</t>
  </si>
  <si>
    <r>
      <t>Verhouding opdrachten "</t>
    </r>
    <r>
      <rPr>
        <i/>
        <sz val="10"/>
        <rFont val="Arial"/>
        <family val="2"/>
      </rPr>
      <t>Werving"</t>
    </r>
    <r>
      <rPr>
        <sz val="11"/>
        <color theme="1"/>
        <rFont val="Calibri"/>
        <family val="2"/>
        <scheme val="minor"/>
      </rPr>
      <t xml:space="preserve"> vs. "</t>
    </r>
    <r>
      <rPr>
        <i/>
        <sz val="10"/>
        <rFont val="Arial"/>
        <family val="2"/>
      </rPr>
      <t>Werving &amp; Selectie"</t>
    </r>
  </si>
  <si>
    <t>Verhouding Normale uren vs. Toeslaguren</t>
  </si>
  <si>
    <t>Verhouding uren risicogroep BVI vs BVII</t>
  </si>
  <si>
    <t>Verhouding uren fase A vs B</t>
  </si>
  <si>
    <t>Aantal Normale uren</t>
  </si>
  <si>
    <t>Aantal Toeslaguren</t>
  </si>
  <si>
    <t>Werving</t>
  </si>
  <si>
    <t>Categorië</t>
  </si>
  <si>
    <t>Weging in euro's (Normale uren + Toeslaguren)</t>
  </si>
  <si>
    <t>* In de weging in euro's zijn zowel normale als toeslaguren verdisconteerd</t>
  </si>
  <si>
    <t>Totale inschrijfprijs per jaar</t>
  </si>
  <si>
    <t>Inschrijver</t>
  </si>
  <si>
    <t>Naam</t>
  </si>
  <si>
    <t>Functie</t>
  </si>
  <si>
    <t>Onderneming</t>
  </si>
  <si>
    <t>Handtekening*</t>
  </si>
  <si>
    <t>Plaats en datum</t>
  </si>
  <si>
    <t>* rechtsgeldig ondertekend</t>
  </si>
  <si>
    <t>Nr.</t>
  </si>
  <si>
    <t>Uitgangspunten</t>
  </si>
  <si>
    <t>100% van de betaling vindt plaats in één termijn nádat arbeidsovereenkomst met de kandidaat is getekend conform de betaalcondities zoals overeengekomen in de Aanbestedingsstukken.</t>
  </si>
  <si>
    <t>Indien de aanvraag vroegtijdig wordt ingetrokken of een definitief geselecteerde kandidaat zich terugtrekt voordat de arbeidsovereenkomst is getekend, worden er geen kosten doorberekend aan de HAN.</t>
  </si>
  <si>
    <t>Opdrachtgever is akkoord dat de kandidaten, die overblijven uit de wervingsacties voor Opdrachtgever-vacatures, door Opdrachtnemer vrij bemiddeld mogen worden richting andere opdrachtgevers.</t>
  </si>
  <si>
    <t>Omrekenfactoren risicogroep BVI (administratief personeel)</t>
  </si>
  <si>
    <t>Normale uren</t>
  </si>
  <si>
    <t>Toeslaguren overwerk</t>
  </si>
  <si>
    <t>Omrekenfactoren risicogroep BVII (technisch personeel)</t>
  </si>
  <si>
    <t>Doorgaans wordt 45% van het totaal aantal uren ingezet ná het overschrijden van de grens van 520 uur. Inschrijver hanteert voor alle situaties (kleiner of groter dan 520 uur) dezelfde omrekenfactor.</t>
  </si>
  <si>
    <t>Inschrijver verwerkt in de omrekenfactor integraal alle kostenelementen, waaronder (niet limitatief): loonkosten (reserveringen/voorzieningen), premies (sociale werkgeverslasten), kosten voor de dienstverlening (search/matching/facturatie/advies/etc), afdekking van risico's (bv ziekte/leegloop), bureaukosten en marge.</t>
  </si>
  <si>
    <t>a</t>
  </si>
  <si>
    <t>Wachtdagcompensatie</t>
  </si>
  <si>
    <t>b</t>
  </si>
  <si>
    <t>c</t>
  </si>
  <si>
    <t>Voorzieningen minimaal gesplitst in: ziekteverzuim, leegloop</t>
  </si>
  <si>
    <t>d</t>
  </si>
  <si>
    <t>Vakantietoeslag</t>
  </si>
  <si>
    <t>e</t>
  </si>
  <si>
    <t>f</t>
  </si>
  <si>
    <t>Voorziening voor de transitievergoeding</t>
  </si>
  <si>
    <t>g</t>
  </si>
  <si>
    <t>Integrale procentuele bureauvergoeding eventueel gesplitst in bijvoorbeeld search/matching, administratie, bureaukosten en marge.</t>
  </si>
  <si>
    <t>Funties</t>
  </si>
  <si>
    <t>Aantal</t>
  </si>
  <si>
    <t>Aantal uur Totaal</t>
  </si>
  <si>
    <t>jaar</t>
  </si>
  <si>
    <t>Administratief medewerker</t>
  </si>
  <si>
    <t>Conciërge</t>
  </si>
  <si>
    <t>Commercieel medewerker</t>
  </si>
  <si>
    <t>Bibliotheekmedewerker</t>
  </si>
  <si>
    <t>Directiesecretaresse</t>
  </si>
  <si>
    <t>Evenementenorganisator</t>
  </si>
  <si>
    <t>Financieel-administratief medewerker</t>
  </si>
  <si>
    <t>Gastvrouw (algemeen)</t>
  </si>
  <si>
    <t>Marketingmedewerker</t>
  </si>
  <si>
    <t>Medewerker evenementenorganisatie</t>
  </si>
  <si>
    <t>Medewerker voorlichting</t>
  </si>
  <si>
    <t>Project medewerker</t>
  </si>
  <si>
    <t>Project assistent</t>
  </si>
  <si>
    <t>Medewerker klantenservice</t>
  </si>
  <si>
    <t>Receptionist</t>
  </si>
  <si>
    <t>Roostermaker</t>
  </si>
  <si>
    <t>Project ondersteuner</t>
  </si>
  <si>
    <t>Secretaresse</t>
  </si>
  <si>
    <t>Servicedeskmedewerker ICT</t>
  </si>
  <si>
    <t>Telefonist</t>
  </si>
  <si>
    <t>Trainer</t>
  </si>
  <si>
    <t>Verkoopmedewerker</t>
  </si>
  <si>
    <t>Werkplekbeheerder</t>
  </si>
  <si>
    <t>Oproepkracht</t>
  </si>
  <si>
    <t>Mobiel surveillant</t>
  </si>
  <si>
    <t>Projectleider</t>
  </si>
  <si>
    <t>Logistiek medewerker</t>
  </si>
  <si>
    <t>Afdelingssecretaresse</t>
  </si>
  <si>
    <t>Communicatiemedewerker (hoger)</t>
  </si>
  <si>
    <t>Docent hoger beroepsonderwijs (HBO)</t>
  </si>
  <si>
    <t>Kassamedewerker</t>
  </si>
  <si>
    <t>Docent voortgezet onderwijs (VO)</t>
  </si>
  <si>
    <t>Cursistenbegeleider</t>
  </si>
  <si>
    <t>Docent Nederlands (1e graads)</t>
  </si>
  <si>
    <t>Docent muziek (2e graads)</t>
  </si>
  <si>
    <t>Docent Nederlands (2e graads)</t>
  </si>
  <si>
    <t>Universitair docent</t>
  </si>
  <si>
    <t>Onderwijsassistent</t>
  </si>
  <si>
    <t>Medewerker postkamer</t>
  </si>
  <si>
    <t>Onderwijskundige</t>
  </si>
  <si>
    <t xml:space="preserve">Inschrijver vult in alle bovenstaande gele velden een omrekenfactor in (maximaal 4 decimalen). </t>
  </si>
  <si>
    <t>Adviseur instellingen sociaal-cultureel werk</t>
  </si>
  <si>
    <t>Beleidsmedewerker onderwijs</t>
  </si>
  <si>
    <t>Koerier auto</t>
  </si>
  <si>
    <t>Medewerker servicedesk</t>
  </si>
  <si>
    <t>Netwerkbeheerder (middelbaar)</t>
  </si>
  <si>
    <t>Onderwijssurveillant</t>
  </si>
  <si>
    <t>P&amp;O adviseur</t>
  </si>
  <si>
    <t>Personal assistant</t>
  </si>
  <si>
    <t>Praktijkopleider</t>
  </si>
  <si>
    <t>Productiemedewerker</t>
  </si>
  <si>
    <t>Redacteur</t>
  </si>
  <si>
    <t>Beleidsmedewerker</t>
  </si>
  <si>
    <t>Concierge</t>
  </si>
  <si>
    <t>Cursuscoördinator</t>
  </si>
  <si>
    <t>Functioneel Beheerder</t>
  </si>
  <si>
    <t>Informatiespecialist (literatuur)</t>
  </si>
  <si>
    <t>Medewerker Communicatie</t>
  </si>
  <si>
    <t>Medewerker salarisadministratie</t>
  </si>
  <si>
    <t>Receptionist/telefonist</t>
  </si>
  <si>
    <t>Surveillant</t>
  </si>
  <si>
    <t>Werkstudent</t>
  </si>
  <si>
    <t>Administratiefmedewerker</t>
  </si>
  <si>
    <t>Algemeen ondersteuner</t>
  </si>
  <si>
    <t>Boekhoudkundigmedewerker</t>
  </si>
  <si>
    <t>Communicatieadviseur</t>
  </si>
  <si>
    <t>Congierge</t>
  </si>
  <si>
    <t>Copywriter</t>
  </si>
  <si>
    <t>Informatiemedewerker studiecentrum</t>
  </si>
  <si>
    <t>Instructeur/docent praktijkonderwijs</t>
  </si>
  <si>
    <t>Managementassistent</t>
  </si>
  <si>
    <t>Marketing communicatiemedwerker</t>
  </si>
  <si>
    <t>Medewerker administratieve ondersteuning</t>
  </si>
  <si>
    <t>Medewerker restauratieve voorzieningen</t>
  </si>
  <si>
    <t>Ondersteuner ICT</t>
  </si>
  <si>
    <t>Procescoördinator</t>
  </si>
  <si>
    <t>Testcoördinator</t>
  </si>
  <si>
    <t>2020 Q1</t>
  </si>
  <si>
    <t>Gemiddelde aantal plaatsingen Werving en/of Selectie per jaar</t>
  </si>
  <si>
    <t>Aantal plaatsingen</t>
  </si>
  <si>
    <t>Fee per succesvolle plaatsing</t>
  </si>
  <si>
    <t>Aantal plaatsingen Werving</t>
  </si>
  <si>
    <t>Aantal plaatsingen Werving &amp; Selectie</t>
  </si>
  <si>
    <t>Inschrijver vult in de gele velden een fee in euro's (excl. BTW) in (zonder decimalen). In de fee verwerkt Inschrijver integraal alle kosten, waaronder (maar niet limitatief) kosten voor werving en/of selectie, bureaukosten en marge.</t>
  </si>
  <si>
    <t>Inschrijver hanteert voor alle schalen dezelfde omrekenfactor.</t>
  </si>
  <si>
    <r>
      <t>Het tarief voor "</t>
    </r>
    <r>
      <rPr>
        <i/>
        <sz val="10"/>
        <rFont val="Arial"/>
        <family val="2"/>
      </rPr>
      <t>Werving"</t>
    </r>
    <r>
      <rPr>
        <sz val="10"/>
        <color theme="1"/>
        <rFont val="Arial"/>
        <family val="2"/>
      </rPr>
      <t xml:space="preserve"> en het tarief voor </t>
    </r>
    <r>
      <rPr>
        <i/>
        <sz val="10"/>
        <rFont val="Arial"/>
        <family val="2"/>
      </rPr>
      <t>"Werving &amp; Selectie"</t>
    </r>
    <r>
      <rPr>
        <sz val="10"/>
        <color theme="1"/>
        <rFont val="Arial"/>
        <family val="2"/>
      </rPr>
      <t xml:space="preserve"> wordt uitgedrukt in een fee in euro's en kan enkel in rekening worden gebracht als er een succesvolle plaatsing heeft plaatsgevonden. Een succesvolle plaatsing houdt in dat er een arbeidsovereenkomst met een door Inschrijver aangedragen kandidaat is getekend. Indien er voor de opdracht geen geschikte kandidaten worden aangeleverd worden er dus geen kosten doorberekend (‘No cure no pay’). De fee voor </t>
    </r>
    <r>
      <rPr>
        <i/>
        <sz val="10"/>
        <rFont val="Arial"/>
        <family val="2"/>
      </rPr>
      <t>"Werving"</t>
    </r>
    <r>
      <rPr>
        <sz val="10"/>
        <color theme="1"/>
        <rFont val="Arial"/>
        <family val="2"/>
      </rPr>
      <t xml:space="preserve"> is in geen geval hoger dan de fee voor </t>
    </r>
    <r>
      <rPr>
        <i/>
        <sz val="10"/>
        <rFont val="Arial"/>
        <family val="2"/>
      </rPr>
      <t>"Werving &amp; Selectie".</t>
    </r>
  </si>
  <si>
    <r>
      <t xml:space="preserve">Voordat Inschrijver </t>
    </r>
    <r>
      <rPr>
        <sz val="10"/>
        <color theme="1"/>
        <rFont val="Arial"/>
        <family val="2"/>
      </rPr>
      <t xml:space="preserve">werkzaamheden gaat verrichten, komen Inschrijver en HAN per geval overeen of Inschrijver enkel </t>
    </r>
    <r>
      <rPr>
        <i/>
        <sz val="10"/>
        <rFont val="Arial"/>
        <family val="2"/>
      </rPr>
      <t>"Werving"</t>
    </r>
    <r>
      <rPr>
        <sz val="10"/>
        <color theme="1"/>
        <rFont val="Arial"/>
        <family val="2"/>
      </rPr>
      <t xml:space="preserve"> danwel </t>
    </r>
    <r>
      <rPr>
        <i/>
        <sz val="10"/>
        <rFont val="Arial"/>
        <family val="2"/>
      </rPr>
      <t>"Werving &amp; Selectie"</t>
    </r>
    <r>
      <rPr>
        <sz val="10"/>
        <color theme="1"/>
        <rFont val="Arial"/>
        <family val="2"/>
      </rPr>
      <t xml:space="preserve"> voor zijn rekening neemt. </t>
    </r>
  </si>
  <si>
    <r>
      <t xml:space="preserve">In het geval van </t>
    </r>
    <r>
      <rPr>
        <i/>
        <sz val="10"/>
        <rFont val="Arial"/>
        <family val="2"/>
      </rPr>
      <t>"Werving &amp; Selectie"</t>
    </r>
    <r>
      <rPr>
        <sz val="10"/>
        <color theme="1"/>
        <rFont val="Arial"/>
        <family val="2"/>
      </rPr>
      <t xml:space="preserve">: Bij ontbinding van het arbeidsovereenkomst met de aangedragen kandidaat binnen de proeftijd heeft de HAN recht op een reductie van 100% op de fee van de nieuw te leveren kandidaat indien de kandidaat al onderdeel uitmaakte van de Selectie (short-list) op basis waarvan de HAN de definitieve selectie heeft gemaakt. </t>
    </r>
  </si>
  <si>
    <r>
      <t>Inschrijver geeft twee omrekenfactoren op voor zowel risicogroep BVI als risicogroep BVII</t>
    </r>
    <r>
      <rPr>
        <sz val="10"/>
        <color theme="1"/>
        <rFont val="Arial"/>
        <family val="2"/>
      </rPr>
      <t>.</t>
    </r>
  </si>
  <si>
    <r>
      <t xml:space="preserve">Inschrijver brengt toeslaguren gedurende de contractperiode apart van normale uren in een separate 'regel' aan de HAN in rekening. De omrekenfactoren voor toeslaguren in een categorie liggen te allen tijde lager dan de omrekenfactor voor normale uren in die categorie, omdat bepaalde voorzieningen/reserveringen en sociale afdrachten hier niet van toepassing zijn. Inschrijver geeft dit weer in een transparante open loonsomopbouw (Excel en Pdf). Inschrijver verwerkt bovendien in </t>
    </r>
    <r>
      <rPr>
        <b/>
        <i/>
        <sz val="10"/>
        <rFont val="Arial"/>
        <family val="2"/>
      </rPr>
      <t xml:space="preserve">geen </t>
    </r>
    <r>
      <rPr>
        <sz val="10"/>
        <color theme="1"/>
        <rFont val="Arial"/>
        <family val="2"/>
      </rPr>
      <t xml:space="preserve">geval de integrale procentuele bureauvergoeding in de omrekenfactor voor </t>
    </r>
    <r>
      <rPr>
        <b/>
        <i/>
        <sz val="10"/>
        <rFont val="Arial"/>
        <family val="2"/>
      </rPr>
      <t>toeslaguren</t>
    </r>
    <r>
      <rPr>
        <sz val="10"/>
        <color theme="1"/>
        <rFont val="Arial"/>
        <family val="2"/>
      </rPr>
      <t xml:space="preserve"> (deze is immers al verrekend bij de facturatie van het normale uur). </t>
    </r>
  </si>
  <si>
    <r>
      <t xml:space="preserve">Leveranciers hebben in het verleden aangegeven dat de functieomschrijving </t>
    </r>
    <r>
      <rPr>
        <i/>
        <sz val="10"/>
        <rFont val="Arial"/>
        <family val="2"/>
      </rPr>
      <t>"conciërge"</t>
    </r>
    <r>
      <rPr>
        <sz val="10"/>
        <color theme="1"/>
        <rFont val="Arial"/>
        <family val="2"/>
      </rPr>
      <t xml:space="preserve"> betiteld kan worden als een functie in risicogroep BV II. In de huidige situatie wordt de betreffende functie echter geclassiceerd als risicogroep BVI. Met het oog op het ontvangen van vergelijkbare offertes is als uitgangspunt genomen dat conciërges wel behoren tot risicogroep BVII en wordt er na gunning in samenspraak met Opdrachtnemer afgestemd of dit het geval is.</t>
    </r>
  </si>
  <si>
    <r>
      <t xml:space="preserve">Inschrijver onderbouwt alle opgegeven omrekenfactoren met een transparante en leesbare weergave van een open loonsomopbouw in Excel </t>
    </r>
    <r>
      <rPr>
        <u/>
        <sz val="10"/>
        <rFont val="Arial"/>
        <family val="2"/>
      </rPr>
      <t>en</t>
    </r>
    <r>
      <rPr>
        <sz val="10"/>
        <color theme="1"/>
        <rFont val="Arial"/>
        <family val="2"/>
      </rPr>
      <t xml:space="preserve"> Pdf. Dit is enkel van belang om gedurende de contractperiode op een eenvoudige manier de impact van wijzigingen van wettelijke percentages door te rekenen ten behoeve van de nieuwe omrekenfactor. In de open loonsomopbouw verwerkt Inschrijver minimaal onderstaande posten:</t>
    </r>
  </si>
  <si>
    <r>
      <t xml:space="preserve">Premies sociale werkgeverslasten minimaal gesplitst in: </t>
    </r>
    <r>
      <rPr>
        <i/>
        <sz val="10"/>
        <rFont val="Arial"/>
        <family val="2"/>
      </rPr>
      <t>Awf, Arbeidsongeschiktheidsfonds Aof, ZVW, Aanvullende ZW, WGA-premie (Whk ), ZW gedifferentieerd (Whk), Kinderopvang, Opleiding &amp; Sociaal fonds, sectorfonds en pensioen</t>
    </r>
    <r>
      <rPr>
        <sz val="10"/>
        <color theme="1"/>
        <rFont val="Arial"/>
        <family val="2"/>
      </rPr>
      <t>. Inschrijver dient uit te gaan van de wettelijke percentages.</t>
    </r>
  </si>
  <si>
    <t>Kenmerk: HAN/INK/2020/PSGP/Uitzendkrachten en W&amp;S</t>
  </si>
  <si>
    <t>De gele velden in het prijzenblad dient Inschrijver in te vullen.</t>
  </si>
  <si>
    <t xml:space="preserve">Uitzendkrachten  </t>
  </si>
  <si>
    <t>Uitzendkrachten populatie</t>
  </si>
  <si>
    <t>Gemiddelde bruto uurloon Uitzendkrachten</t>
  </si>
  <si>
    <t>Verhouding inzet Uitzenden Fase A met Uitzendbeding vs. Fase A zonder Uitzendbeding</t>
  </si>
  <si>
    <t>Fase B</t>
  </si>
  <si>
    <t>Fase B (zonder Uitzendbeding)</t>
  </si>
  <si>
    <t>Risicogroep BVI - Uitzenden Fase A zonder Uitzendbeding*</t>
  </si>
  <si>
    <t>Risicogroep BVI - Uitzenden Fase A met Uitzendbeding*</t>
  </si>
  <si>
    <t>Risicogroep BVI - Fase B*</t>
  </si>
  <si>
    <t>Risicogroep BVII - Uitzenden Fase A zonder Uitzendbeding*</t>
  </si>
  <si>
    <t>Risicogroep BVII - Uitzenden Fase A met Uitzendbeding*</t>
  </si>
  <si>
    <t>Risicogroep BVII - Uitzenden Fase B*</t>
  </si>
  <si>
    <t>Uitgangspunten en aannames inhuur Uitzendkrachten</t>
  </si>
  <si>
    <t>Gemiddelde aantal uren per jaar inhuur Uitzendkrachten</t>
  </si>
  <si>
    <t>Inhuur Uitzendkrachten risicogroep BVI (administratief personeel)</t>
  </si>
  <si>
    <t>Uitzenden Fase A zonder Uitzendbeding</t>
  </si>
  <si>
    <t>Uitzenden Fase A met Uitzendbeding</t>
  </si>
  <si>
    <t>Inhuur Uitzendkrachten risicogroep BVII (technisch personeel)</t>
  </si>
  <si>
    <t>Uitzendkrachten</t>
  </si>
  <si>
    <t>In principe vindt er geen inzet in fase C plaats. Bij een zeer uitzonderlijke situatie dat dit wel het geval is, zal de omrekenfactor voor Fase B van toepassing zijn.</t>
  </si>
  <si>
    <t>Uitzendkrachten over de afgelopen jaren</t>
  </si>
  <si>
    <t>Prijzenblad Uitzendkrachten en Werving &amp; Selectie</t>
  </si>
  <si>
    <t>Reserveringen minimaal gesplitst in: vakantiedagen, erkende feestdagen en 'kort verzuim, geboorteverlof &amp; bijzonder verlof'</t>
  </si>
  <si>
    <t>Het basis brutoloon vermenigvuldigt met de omrekenfactor resulteert in het tarief excl BTW per gewerkt uur dat Inschrijver aan de HAN factureert nadat de uren zijn goedgekeurd door de HAN.</t>
  </si>
  <si>
    <t>h</t>
  </si>
  <si>
    <t>Voortkomend uit CAO HBO in het kader van gelijke beloning:7% toeslag voor ABP compensatie, 8,3% einde-jaarsuitkering.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</si>
</sst>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
    <numFmt numFmtId="165" formatCode="0.000"/>
  </numFmts>
  <fonts count="21" x14ac:knownFonts="1">
    <font>
      <sz val="11"/>
      <color theme="1"/>
      <name val="Calibri"/>
      <family val="2"/>
      <scheme val="minor"/>
    </font>
    <font>
      <sz val="11"/>
      <color theme="1"/>
      <name val="Calibri"/>
      <family val="2"/>
      <scheme val="minor"/>
    </font>
    <font>
      <b/>
      <sz val="16"/>
      <name val="Arial"/>
      <family val="2"/>
    </font>
    <font>
      <sz val="12"/>
      <name val="Arial"/>
      <family val="2"/>
    </font>
    <font>
      <sz val="10"/>
      <name val="Arial"/>
      <family val="2"/>
    </font>
    <font>
      <sz val="10"/>
      <color rgb="FFFF0000"/>
      <name val="Arial"/>
      <family val="2"/>
    </font>
    <font>
      <sz val="9"/>
      <color theme="1"/>
      <name val="Arial"/>
      <family val="2"/>
    </font>
    <font>
      <b/>
      <sz val="9"/>
      <name val="Arial"/>
      <family val="2"/>
    </font>
    <font>
      <b/>
      <sz val="10"/>
      <name val="Arial"/>
      <family val="2"/>
    </font>
    <font>
      <b/>
      <sz val="18"/>
      <color theme="1"/>
      <name val="Arial"/>
      <family val="2"/>
    </font>
    <font>
      <b/>
      <sz val="10"/>
      <color theme="1"/>
      <name val="Tahoma"/>
      <family val="2"/>
    </font>
    <font>
      <sz val="10"/>
      <color theme="1"/>
      <name val="Tahoma"/>
      <family val="2"/>
    </font>
    <font>
      <sz val="10"/>
      <name val="Tahoma"/>
      <family val="2"/>
    </font>
    <font>
      <sz val="10"/>
      <color rgb="FF343A41"/>
      <name val="Arial"/>
      <family val="2"/>
    </font>
    <font>
      <sz val="12"/>
      <name val="Verdana"/>
      <family val="2"/>
    </font>
    <font>
      <i/>
      <sz val="10"/>
      <name val="Arial"/>
      <family val="2"/>
    </font>
    <font>
      <b/>
      <i/>
      <sz val="10"/>
      <name val="Arial"/>
      <family val="2"/>
    </font>
    <font>
      <u/>
      <sz val="10"/>
      <name val="Arial"/>
      <family val="2"/>
    </font>
    <font>
      <b/>
      <sz val="12"/>
      <name val="Arial"/>
      <family val="2"/>
    </font>
    <font>
      <b/>
      <sz val="11"/>
      <color theme="1"/>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theme="5" tint="0.59999389629810485"/>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8" tint="0.59999389629810485"/>
        <bgColor indexed="64"/>
      </patternFill>
    </fill>
  </fills>
  <borders count="36">
    <border>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double">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auto="1"/>
      </left>
      <right/>
      <top/>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style="medium">
        <color indexed="64"/>
      </left>
      <right style="thin">
        <color auto="1"/>
      </right>
      <top style="thin">
        <color auto="1"/>
      </top>
      <bottom/>
      <diagonal/>
    </border>
    <border>
      <left style="medium">
        <color auto="1"/>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0" fontId="4" fillId="0" borderId="0" xfId="0" applyFont="1"/>
    <xf numFmtId="44" fontId="0" fillId="4" borderId="3" xfId="1" applyFont="1" applyFill="1" applyBorder="1" applyProtection="1">
      <protection locked="0"/>
    </xf>
    <xf numFmtId="164" fontId="0" fillId="4" borderId="3" xfId="0" applyNumberFormat="1" applyFill="1" applyBorder="1" applyProtection="1">
      <protection locked="0"/>
    </xf>
    <xf numFmtId="164" fontId="4" fillId="4" borderId="3" xfId="0" applyNumberFormat="1" applyFont="1" applyFill="1" applyBorder="1" applyProtection="1">
      <protection locked="0"/>
    </xf>
    <xf numFmtId="0" fontId="5" fillId="0" borderId="0" xfId="0" applyFont="1"/>
    <xf numFmtId="0" fontId="18" fillId="0" borderId="0" xfId="0" applyFont="1"/>
    <xf numFmtId="0" fontId="0" fillId="7" borderId="0" xfId="0" applyFill="1"/>
    <xf numFmtId="0" fontId="18" fillId="7" borderId="0" xfId="0" applyFont="1" applyFill="1"/>
    <xf numFmtId="0" fontId="0" fillId="0" borderId="0" xfId="0" applyAlignment="1">
      <alignment horizontal="left"/>
    </xf>
    <xf numFmtId="0" fontId="0" fillId="0" borderId="0" xfId="0" applyAlignment="1">
      <alignment horizontal="right"/>
    </xf>
    <xf numFmtId="0" fontId="19" fillId="0" borderId="0" xfId="0" applyFont="1"/>
    <xf numFmtId="0" fontId="8" fillId="0" borderId="0" xfId="0" applyFont="1"/>
    <xf numFmtId="0" fontId="2" fillId="2" borderId="0" xfId="0" applyFont="1" applyFill="1" applyProtection="1"/>
    <xf numFmtId="0" fontId="3" fillId="2" borderId="0" xfId="0" applyFont="1" applyFill="1" applyProtection="1"/>
    <xf numFmtId="0" fontId="4" fillId="2" borderId="0" xfId="0" applyFont="1" applyFill="1" applyProtection="1"/>
    <xf numFmtId="0" fontId="0" fillId="2" borderId="0" xfId="0" applyFill="1" applyProtection="1"/>
    <xf numFmtId="0" fontId="5" fillId="2" borderId="0" xfId="0" applyFont="1" applyFill="1" applyProtection="1"/>
    <xf numFmtId="0" fontId="4" fillId="0" borderId="0" xfId="0" applyFont="1" applyProtection="1"/>
    <xf numFmtId="0" fontId="5" fillId="2" borderId="0" xfId="0" quotePrefix="1" applyFont="1" applyFill="1" applyProtection="1"/>
    <xf numFmtId="0" fontId="6" fillId="3" borderId="1" xfId="2" applyNumberFormat="1" applyFont="1" applyFill="1" applyBorder="1" applyAlignment="1" applyProtection="1">
      <alignment wrapText="1"/>
    </xf>
    <xf numFmtId="10" fontId="7" fillId="4" borderId="0" xfId="0" applyNumberFormat="1" applyFont="1" applyFill="1" applyProtection="1"/>
    <xf numFmtId="0" fontId="8" fillId="5" borderId="3" xfId="0" applyFont="1" applyFill="1" applyBorder="1" applyProtection="1"/>
    <xf numFmtId="0" fontId="0" fillId="5" borderId="3" xfId="0" applyFill="1" applyBorder="1" applyProtection="1"/>
    <xf numFmtId="0" fontId="4" fillId="2" borderId="3" xfId="0" applyFont="1" applyFill="1" applyBorder="1" applyProtection="1"/>
    <xf numFmtId="0" fontId="0" fillId="0" borderId="3" xfId="0" applyFill="1" applyBorder="1" applyProtection="1"/>
    <xf numFmtId="9" fontId="0" fillId="0" borderId="3" xfId="2" applyFont="1" applyFill="1" applyBorder="1" applyProtection="1"/>
    <xf numFmtId="0" fontId="4" fillId="2" borderId="3" xfId="0" applyFont="1" applyFill="1" applyBorder="1" applyAlignment="1" applyProtection="1">
      <alignment horizontal="left" wrapText="1"/>
    </xf>
    <xf numFmtId="0" fontId="0" fillId="2" borderId="3" xfId="0" applyFill="1" applyBorder="1" applyProtection="1"/>
    <xf numFmtId="9" fontId="0" fillId="0" borderId="3" xfId="2" applyFont="1" applyBorder="1" applyProtection="1"/>
    <xf numFmtId="9" fontId="0" fillId="2" borderId="3" xfId="2" applyFont="1" applyFill="1" applyBorder="1" applyProtection="1"/>
    <xf numFmtId="44" fontId="0" fillId="2" borderId="3" xfId="1" applyFont="1" applyFill="1" applyBorder="1" applyProtection="1"/>
    <xf numFmtId="9" fontId="0" fillId="2" borderId="0" xfId="2" applyFont="1" applyFill="1" applyProtection="1"/>
    <xf numFmtId="9" fontId="0" fillId="2" borderId="0" xfId="0" applyNumberFormat="1" applyFill="1" applyProtection="1"/>
    <xf numFmtId="0" fontId="8" fillId="6" borderId="3" xfId="0" applyFont="1" applyFill="1" applyBorder="1" applyProtection="1"/>
    <xf numFmtId="0" fontId="4" fillId="2" borderId="3" xfId="0" applyFont="1" applyFill="1" applyBorder="1" applyAlignment="1" applyProtection="1">
      <alignment wrapText="1"/>
    </xf>
    <xf numFmtId="165" fontId="4" fillId="2" borderId="3" xfId="0" applyNumberFormat="1" applyFont="1" applyFill="1" applyBorder="1" applyAlignment="1" applyProtection="1">
      <alignment wrapText="1"/>
    </xf>
    <xf numFmtId="0" fontId="8" fillId="2" borderId="0" xfId="0" applyFont="1" applyFill="1" applyProtection="1"/>
    <xf numFmtId="0" fontId="9" fillId="3" borderId="1" xfId="2" applyNumberFormat="1" applyFont="1" applyFill="1" applyBorder="1" applyAlignment="1" applyProtection="1">
      <alignment wrapText="1"/>
    </xf>
    <xf numFmtId="0" fontId="11" fillId="2" borderId="3" xfId="0" applyFont="1" applyFill="1" applyBorder="1" applyAlignment="1" applyProtection="1">
      <alignment horizontal="left" vertical="center"/>
    </xf>
    <xf numFmtId="0" fontId="13" fillId="2" borderId="0" xfId="0" applyFont="1" applyFill="1" applyAlignment="1" applyProtection="1">
      <alignment horizontal="left" vertical="center" indent="4"/>
    </xf>
    <xf numFmtId="0" fontId="14" fillId="2" borderId="0" xfId="0" applyFont="1" applyFill="1" applyAlignment="1" applyProtection="1">
      <alignment horizontal="left" vertical="center" indent="1"/>
    </xf>
    <xf numFmtId="9" fontId="0" fillId="2" borderId="3" xfId="0" applyNumberFormat="1" applyFill="1" applyBorder="1" applyProtection="1"/>
    <xf numFmtId="0" fontId="8" fillId="6" borderId="5" xfId="0" applyFont="1" applyFill="1" applyBorder="1" applyProtection="1"/>
    <xf numFmtId="0" fontId="8" fillId="6" borderId="6" xfId="0" applyFont="1" applyFill="1" applyBorder="1" applyProtection="1"/>
    <xf numFmtId="0" fontId="0" fillId="6" borderId="7" xfId="0" applyFill="1" applyBorder="1" applyProtection="1"/>
    <xf numFmtId="0" fontId="0" fillId="6" borderId="8" xfId="0" applyFill="1" applyBorder="1" applyProtection="1"/>
    <xf numFmtId="0" fontId="20" fillId="2" borderId="9" xfId="0" applyFont="1" applyFill="1" applyBorder="1" applyAlignment="1" applyProtection="1">
      <alignment horizontal="left"/>
    </xf>
    <xf numFmtId="0" fontId="4" fillId="2" borderId="9" xfId="0" applyFont="1" applyFill="1" applyBorder="1" applyAlignment="1" applyProtection="1">
      <alignment horizontal="left"/>
    </xf>
    <xf numFmtId="0" fontId="4" fillId="2" borderId="13" xfId="0" applyFont="1" applyFill="1" applyBorder="1" applyAlignment="1" applyProtection="1">
      <alignment horizontal="left"/>
    </xf>
    <xf numFmtId="0" fontId="0" fillId="2" borderId="17" xfId="0" applyFill="1" applyBorder="1" applyAlignment="1" applyProtection="1">
      <alignment vertical="center" wrapText="1"/>
    </xf>
    <xf numFmtId="0" fontId="0" fillId="2" borderId="17" xfId="0" applyFill="1" applyBorder="1" applyAlignment="1" applyProtection="1">
      <alignment horizontal="left" vertical="center"/>
    </xf>
    <xf numFmtId="0" fontId="0" fillId="2" borderId="0" xfId="0" applyFill="1" applyAlignment="1" applyProtection="1">
      <alignment wrapText="1"/>
    </xf>
    <xf numFmtId="0" fontId="0" fillId="2" borderId="18" xfId="0" applyFill="1" applyBorder="1" applyAlignment="1" applyProtection="1">
      <alignment vertical="center" wrapText="1"/>
    </xf>
    <xf numFmtId="0" fontId="4" fillId="2" borderId="3" xfId="0" applyFont="1" applyFill="1" applyBorder="1" applyAlignment="1" applyProtection="1">
      <alignment vertical="center" wrapText="1"/>
    </xf>
    <xf numFmtId="0" fontId="20" fillId="2" borderId="10" xfId="0" applyFont="1" applyFill="1" applyBorder="1" applyAlignment="1" applyProtection="1">
      <alignment horizontal="left" vertical="top" wrapText="1"/>
    </xf>
    <xf numFmtId="0" fontId="0" fillId="2" borderId="0" xfId="0" applyFill="1" applyAlignment="1" applyProtection="1">
      <alignment vertical="top" wrapText="1"/>
    </xf>
    <xf numFmtId="0" fontId="20" fillId="2" borderId="23" xfId="0" applyFont="1" applyFill="1" applyBorder="1" applyAlignment="1" applyProtection="1">
      <alignment horizontal="left" vertical="top" wrapText="1"/>
    </xf>
    <xf numFmtId="0" fontId="4" fillId="2" borderId="23" xfId="0" applyFont="1" applyFill="1" applyBorder="1" applyAlignment="1" applyProtection="1">
      <alignment horizontal="right" vertical="top" wrapText="1"/>
    </xf>
    <xf numFmtId="0" fontId="20" fillId="2" borderId="14" xfId="0" applyFont="1" applyFill="1" applyBorder="1" applyAlignment="1" applyProtection="1">
      <alignment horizontal="left" vertical="top" wrapText="1"/>
    </xf>
    <xf numFmtId="0" fontId="4" fillId="8" borderId="23" xfId="0" applyFont="1" applyFill="1" applyBorder="1" applyAlignment="1" applyProtection="1">
      <alignment horizontal="right" vertical="top" wrapText="1"/>
    </xf>
    <xf numFmtId="0" fontId="4" fillId="8" borderId="10" xfId="0" applyFont="1" applyFill="1" applyBorder="1" applyAlignment="1" applyProtection="1">
      <alignment horizontal="right" vertical="top" wrapText="1"/>
    </xf>
    <xf numFmtId="44" fontId="0" fillId="2" borderId="3" xfId="1" applyFont="1" applyFill="1" applyBorder="1" applyAlignment="1" applyProtection="1">
      <alignment horizontal="center"/>
    </xf>
    <xf numFmtId="0" fontId="6" fillId="3" borderId="2" xfId="2" applyNumberFormat="1" applyFont="1" applyFill="1" applyBorder="1" applyAlignment="1" applyProtection="1">
      <alignment horizontal="left" wrapText="1"/>
    </xf>
    <xf numFmtId="0" fontId="6" fillId="3" borderId="1" xfId="2" applyNumberFormat="1" applyFont="1" applyFill="1" applyBorder="1" applyAlignment="1" applyProtection="1">
      <alignment horizontal="left" wrapText="1"/>
    </xf>
    <xf numFmtId="0" fontId="8" fillId="6" borderId="3" xfId="0" applyFont="1" applyFill="1" applyBorder="1" applyAlignment="1" applyProtection="1">
      <alignment horizontal="left"/>
    </xf>
    <xf numFmtId="44" fontId="9" fillId="3" borderId="2" xfId="2" applyNumberFormat="1" applyFont="1" applyFill="1" applyBorder="1" applyAlignment="1" applyProtection="1">
      <alignment horizontal="left" wrapText="1"/>
    </xf>
    <xf numFmtId="0" fontId="9" fillId="3" borderId="1" xfId="2" applyNumberFormat="1" applyFont="1" applyFill="1" applyBorder="1" applyAlignment="1" applyProtection="1">
      <alignment horizontal="left" wrapText="1"/>
    </xf>
    <xf numFmtId="44" fontId="0" fillId="2" borderId="3" xfId="0" applyNumberFormat="1" applyFill="1" applyBorder="1" applyAlignment="1" applyProtection="1">
      <alignment horizontal="center"/>
    </xf>
    <xf numFmtId="0" fontId="11" fillId="2" borderId="4" xfId="0" applyFont="1" applyFill="1" applyBorder="1" applyAlignment="1" applyProtection="1">
      <alignment horizontal="left" vertical="center"/>
    </xf>
    <xf numFmtId="0" fontId="11" fillId="2" borderId="0" xfId="0" applyFont="1" applyFill="1" applyAlignment="1" applyProtection="1">
      <alignment horizontal="left" vertical="center"/>
    </xf>
    <xf numFmtId="0" fontId="10" fillId="2" borderId="4" xfId="0" applyFont="1" applyFill="1" applyBorder="1" applyAlignment="1" applyProtection="1">
      <alignment horizontal="left" vertical="center"/>
    </xf>
    <xf numFmtId="0" fontId="10" fillId="2" borderId="0" xfId="0" applyFont="1" applyFill="1" applyAlignment="1" applyProtection="1">
      <alignment horizontal="left" vertical="center"/>
    </xf>
    <xf numFmtId="0" fontId="12" fillId="4" borderId="3"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top" wrapText="1"/>
    </xf>
    <xf numFmtId="0" fontId="4" fillId="2" borderId="11" xfId="0" applyFont="1" applyFill="1" applyBorder="1" applyAlignment="1" applyProtection="1">
      <alignment horizontal="left" vertical="top" wrapText="1"/>
    </xf>
    <xf numFmtId="0" fontId="4" fillId="2" borderId="12" xfId="0" applyFont="1" applyFill="1" applyBorder="1" applyAlignment="1" applyProtection="1">
      <alignment horizontal="left" vertical="top" wrapText="1"/>
    </xf>
    <xf numFmtId="0" fontId="2" fillId="2" borderId="0" xfId="0" applyFont="1" applyFill="1" applyAlignment="1" applyProtection="1">
      <alignment horizontal="left" vertical="center"/>
    </xf>
    <xf numFmtId="0" fontId="8" fillId="2" borderId="3" xfId="0" applyFont="1" applyFill="1" applyBorder="1" applyAlignment="1" applyProtection="1">
      <alignment horizontal="left"/>
    </xf>
    <xf numFmtId="0" fontId="4" fillId="2" borderId="3" xfId="0" applyFont="1" applyFill="1" applyBorder="1" applyAlignment="1" applyProtection="1">
      <alignment horizontal="left"/>
    </xf>
    <xf numFmtId="0" fontId="4" fillId="2" borderId="24" xfId="0" applyFont="1" applyFill="1" applyBorder="1" applyAlignment="1" applyProtection="1">
      <alignment horizontal="left" vertical="top" wrapText="1"/>
    </xf>
    <xf numFmtId="0" fontId="20" fillId="0" borderId="25" xfId="0" applyFont="1" applyBorder="1" applyAlignment="1" applyProtection="1">
      <alignment horizontal="left" vertical="top" wrapText="1"/>
    </xf>
    <xf numFmtId="0" fontId="20" fillId="0" borderId="26" xfId="0" applyFont="1" applyBorder="1" applyAlignment="1" applyProtection="1">
      <alignment horizontal="left" vertical="top" wrapText="1"/>
    </xf>
    <xf numFmtId="0" fontId="4" fillId="2" borderId="14" xfId="0" applyFont="1" applyFill="1" applyBorder="1" applyAlignment="1" applyProtection="1">
      <alignment horizontal="left" vertical="top" wrapText="1"/>
    </xf>
    <xf numFmtId="0" fontId="4" fillId="2" borderId="15" xfId="0" applyFont="1" applyFill="1" applyBorder="1" applyAlignment="1" applyProtection="1">
      <alignment horizontal="left" vertical="top" wrapText="1"/>
    </xf>
    <xf numFmtId="0" fontId="4" fillId="2" borderId="16" xfId="0" applyFont="1" applyFill="1" applyBorder="1" applyAlignment="1" applyProtection="1">
      <alignment horizontal="left" vertical="top" wrapText="1"/>
    </xf>
    <xf numFmtId="0" fontId="8" fillId="2" borderId="3" xfId="0" applyFont="1" applyFill="1" applyBorder="1" applyAlignment="1" applyProtection="1">
      <alignment horizontal="left" wrapText="1"/>
    </xf>
    <xf numFmtId="0" fontId="8" fillId="6" borderId="3" xfId="0" applyFont="1" applyFill="1" applyBorder="1" applyAlignment="1" applyProtection="1">
      <alignment horizontal="center"/>
    </xf>
    <xf numFmtId="0" fontId="0" fillId="2" borderId="17" xfId="0" applyFill="1" applyBorder="1" applyAlignment="1" applyProtection="1">
      <alignment horizontal="left" wrapText="1"/>
    </xf>
    <xf numFmtId="0" fontId="0" fillId="2" borderId="3" xfId="0" applyFill="1" applyBorder="1" applyAlignment="1" applyProtection="1">
      <alignment horizontal="left" wrapText="1"/>
    </xf>
    <xf numFmtId="0" fontId="4" fillId="0" borderId="4"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33" xfId="0" applyFont="1" applyFill="1" applyBorder="1" applyAlignment="1" applyProtection="1">
      <alignment horizontal="left" vertical="top" wrapText="1"/>
    </xf>
    <xf numFmtId="0" fontId="8" fillId="6" borderId="19" xfId="0" applyFont="1" applyFill="1" applyBorder="1" applyAlignment="1" applyProtection="1">
      <alignment horizontal="left"/>
    </xf>
    <xf numFmtId="0" fontId="4" fillId="2" borderId="20" xfId="0" applyFont="1" applyFill="1" applyBorder="1" applyAlignment="1" applyProtection="1">
      <alignment horizontal="left" vertical="top" wrapText="1"/>
    </xf>
    <xf numFmtId="0" fontId="4" fillId="2" borderId="21" xfId="0" applyFont="1" applyFill="1" applyBorder="1" applyAlignment="1" applyProtection="1">
      <alignment horizontal="left" vertical="top" wrapText="1"/>
    </xf>
    <xf numFmtId="0" fontId="20" fillId="0" borderId="22" xfId="0" applyFont="1" applyFill="1" applyBorder="1" applyAlignment="1" applyProtection="1">
      <alignment horizontal="left" vertical="top" wrapText="1"/>
    </xf>
    <xf numFmtId="0" fontId="4" fillId="0" borderId="3" xfId="0" applyFont="1" applyFill="1" applyBorder="1" applyAlignment="1" applyProtection="1">
      <alignment horizontal="left" vertical="top" wrapText="1"/>
    </xf>
    <xf numFmtId="0" fontId="4" fillId="2" borderId="2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0" borderId="22" xfId="0" applyFont="1" applyFill="1" applyBorder="1" applyAlignment="1" applyProtection="1">
      <alignment horizontal="left" vertical="top" wrapText="1"/>
    </xf>
    <xf numFmtId="0" fontId="4" fillId="2" borderId="27" xfId="0" applyFont="1" applyFill="1" applyBorder="1" applyAlignment="1" applyProtection="1">
      <alignment horizontal="left" vertical="top" wrapText="1"/>
    </xf>
    <xf numFmtId="0" fontId="4" fillId="2" borderId="19" xfId="0" applyFont="1" applyFill="1" applyBorder="1" applyAlignment="1" applyProtection="1">
      <alignment horizontal="left" vertical="top" wrapText="1"/>
    </xf>
    <xf numFmtId="0" fontId="4" fillId="0" borderId="3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32" xfId="0" applyFont="1" applyFill="1" applyBorder="1" applyAlignment="1" applyProtection="1">
      <alignment horizontal="left" vertical="top" wrapText="1"/>
    </xf>
    <xf numFmtId="0" fontId="4" fillId="0" borderId="28"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4" fillId="0" borderId="34"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35" xfId="0" applyFont="1" applyFill="1" applyBorder="1" applyAlignment="1" applyProtection="1">
      <alignment horizontal="left" vertical="top" wrapText="1"/>
    </xf>
    <xf numFmtId="0" fontId="4" fillId="8" borderId="4" xfId="0" applyFont="1" applyFill="1" applyBorder="1" applyAlignment="1" applyProtection="1">
      <alignment horizontal="left" vertical="top" wrapText="1"/>
    </xf>
    <xf numFmtId="0" fontId="4" fillId="8" borderId="0" xfId="0" applyFont="1" applyFill="1" applyBorder="1" applyAlignment="1" applyProtection="1">
      <alignment horizontal="left" vertical="top" wrapText="1"/>
    </xf>
    <xf numFmtId="0" fontId="4" fillId="8" borderId="33" xfId="0" applyFont="1" applyFill="1" applyBorder="1" applyAlignment="1" applyProtection="1">
      <alignment horizontal="left" vertical="top" wrapText="1"/>
    </xf>
    <xf numFmtId="0" fontId="2" fillId="7" borderId="0" xfId="0" applyFont="1" applyFill="1" applyAlignment="1">
      <alignment horizontal="left" vertical="center"/>
    </xf>
  </cellXfs>
  <cellStyles count="3">
    <cellStyle name="Procent" xfId="2" builtinId="5"/>
    <cellStyle name="Standaard" xfId="0" builtinId="0"/>
    <cellStyle name="Valuta" xfId="1" builtinId="4"/>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A9B1E-C8DB-4535-B4EF-D9D4BBD00962}">
  <dimension ref="A1:P67"/>
  <sheetViews>
    <sheetView topLeftCell="A40" workbookViewId="0">
      <selection activeCell="B58" sqref="B58:C58"/>
    </sheetView>
  </sheetViews>
  <sheetFormatPr defaultColWidth="8.85546875" defaultRowHeight="15" x14ac:dyDescent="0.25"/>
  <cols>
    <col min="1" max="1" width="72.85546875" style="16" customWidth="1"/>
    <col min="2" max="3" width="23.42578125" style="16" customWidth="1"/>
    <col min="4" max="4" width="11" style="16" customWidth="1"/>
    <col min="5" max="5" width="27.5703125" style="16" customWidth="1"/>
    <col min="6" max="16384" width="8.85546875" style="16"/>
  </cols>
  <sheetData>
    <row r="1" spans="1:7" s="14" customFormat="1" ht="20.25" x14ac:dyDescent="0.3">
      <c r="A1" s="13" t="s">
        <v>170</v>
      </c>
    </row>
    <row r="2" spans="1:7" x14ac:dyDescent="0.25">
      <c r="A2" s="15" t="s">
        <v>147</v>
      </c>
    </row>
    <row r="3" spans="1:7" x14ac:dyDescent="0.25">
      <c r="G3" s="17"/>
    </row>
    <row r="4" spans="1:7" x14ac:dyDescent="0.25">
      <c r="A4" s="18" t="s">
        <v>0</v>
      </c>
      <c r="B4" s="17"/>
      <c r="G4" s="19"/>
    </row>
    <row r="5" spans="1:7" ht="22.5" customHeight="1" x14ac:dyDescent="0.25">
      <c r="A5" s="20" t="s">
        <v>1</v>
      </c>
      <c r="B5" s="63" t="s">
        <v>2</v>
      </c>
      <c r="C5" s="64"/>
      <c r="G5" s="19"/>
    </row>
    <row r="6" spans="1:7" ht="22.5" customHeight="1" x14ac:dyDescent="0.25">
      <c r="A6" s="20" t="s">
        <v>3</v>
      </c>
      <c r="B6" s="63" t="s">
        <v>4</v>
      </c>
      <c r="C6" s="64"/>
      <c r="G6" s="19"/>
    </row>
    <row r="7" spans="1:7" ht="22.5" customHeight="1" x14ac:dyDescent="0.25">
      <c r="A7" s="20" t="s">
        <v>5</v>
      </c>
      <c r="B7" s="63" t="s">
        <v>149</v>
      </c>
      <c r="C7" s="64"/>
      <c r="G7" s="19"/>
    </row>
    <row r="8" spans="1:7" ht="22.5" customHeight="1" x14ac:dyDescent="0.25">
      <c r="A8" s="20" t="s">
        <v>6</v>
      </c>
      <c r="B8" s="63" t="s">
        <v>150</v>
      </c>
      <c r="C8" s="64"/>
      <c r="G8" s="19"/>
    </row>
    <row r="10" spans="1:7" x14ac:dyDescent="0.25">
      <c r="A10" s="15" t="s">
        <v>7</v>
      </c>
    </row>
    <row r="12" spans="1:7" x14ac:dyDescent="0.25">
      <c r="A12" s="21" t="s">
        <v>148</v>
      </c>
    </row>
    <row r="13" spans="1:7" x14ac:dyDescent="0.25">
      <c r="G13" s="15"/>
    </row>
    <row r="14" spans="1:7" x14ac:dyDescent="0.25">
      <c r="B14" s="17"/>
      <c r="C14" s="17"/>
      <c r="G14" s="15"/>
    </row>
    <row r="15" spans="1:7" x14ac:dyDescent="0.25">
      <c r="A15" s="22" t="s">
        <v>8</v>
      </c>
      <c r="B15" s="23"/>
      <c r="C15" s="17"/>
      <c r="D15" s="17"/>
    </row>
    <row r="16" spans="1:7" ht="17.25" customHeight="1" x14ac:dyDescent="0.25">
      <c r="A16" s="24" t="s">
        <v>132</v>
      </c>
      <c r="B16" s="25">
        <v>60</v>
      </c>
      <c r="C16" s="17"/>
    </row>
    <row r="17" spans="1:4" ht="17.25" customHeight="1" x14ac:dyDescent="0.25">
      <c r="A17" s="24" t="s">
        <v>9</v>
      </c>
      <c r="B17" s="26">
        <v>0.1</v>
      </c>
      <c r="C17" s="26">
        <v>0.9</v>
      </c>
    </row>
    <row r="18" spans="1:4" ht="17.25" customHeight="1" x14ac:dyDescent="0.25"/>
    <row r="19" spans="1:4" ht="17.25" customHeight="1" x14ac:dyDescent="0.25">
      <c r="A19" s="22" t="s">
        <v>161</v>
      </c>
      <c r="B19" s="23"/>
      <c r="D19" s="17"/>
    </row>
    <row r="20" spans="1:4" ht="17.25" customHeight="1" x14ac:dyDescent="0.25">
      <c r="A20" s="27" t="s">
        <v>162</v>
      </c>
      <c r="B20" s="28">
        <v>90000</v>
      </c>
    </row>
    <row r="21" spans="1:4" ht="17.25" customHeight="1" x14ac:dyDescent="0.25">
      <c r="A21" s="27" t="s">
        <v>10</v>
      </c>
      <c r="B21" s="29">
        <v>0.95</v>
      </c>
      <c r="C21" s="29">
        <v>0.05</v>
      </c>
    </row>
    <row r="22" spans="1:4" ht="17.25" customHeight="1" x14ac:dyDescent="0.25">
      <c r="A22" s="24" t="s">
        <v>11</v>
      </c>
      <c r="B22" s="30">
        <v>0.85</v>
      </c>
      <c r="C22" s="30">
        <v>0.15</v>
      </c>
    </row>
    <row r="23" spans="1:4" ht="17.25" customHeight="1" x14ac:dyDescent="0.25">
      <c r="A23" s="24" t="s">
        <v>12</v>
      </c>
      <c r="B23" s="30">
        <v>0.95</v>
      </c>
      <c r="C23" s="30">
        <v>0.05</v>
      </c>
    </row>
    <row r="24" spans="1:4" ht="17.25" customHeight="1" x14ac:dyDescent="0.25">
      <c r="A24" s="24" t="s">
        <v>152</v>
      </c>
      <c r="B24" s="30">
        <v>0.7</v>
      </c>
      <c r="C24" s="30">
        <v>0.3</v>
      </c>
    </row>
    <row r="25" spans="1:4" ht="17.25" customHeight="1" x14ac:dyDescent="0.25">
      <c r="A25" s="24" t="s">
        <v>151</v>
      </c>
      <c r="B25" s="31">
        <v>15</v>
      </c>
    </row>
    <row r="26" spans="1:4" ht="17.25" customHeight="1" x14ac:dyDescent="0.25">
      <c r="A26" s="15"/>
      <c r="B26" s="32"/>
      <c r="C26" s="32"/>
    </row>
    <row r="27" spans="1:4" x14ac:dyDescent="0.25">
      <c r="A27" s="15"/>
      <c r="B27" s="33"/>
    </row>
    <row r="28" spans="1:4" x14ac:dyDescent="0.25">
      <c r="A28" s="34" t="s">
        <v>163</v>
      </c>
      <c r="B28" s="34" t="s">
        <v>13</v>
      </c>
      <c r="C28" s="34" t="s">
        <v>14</v>
      </c>
    </row>
    <row r="29" spans="1:4" x14ac:dyDescent="0.25">
      <c r="A29" s="35" t="s">
        <v>165</v>
      </c>
      <c r="B29" s="36">
        <f>B20*B21*B22*B23*B24</f>
        <v>48328.875</v>
      </c>
      <c r="C29" s="35">
        <f>B20*C21*B22*B23*B24</f>
        <v>2543.625</v>
      </c>
    </row>
    <row r="30" spans="1:4" x14ac:dyDescent="0.25">
      <c r="A30" s="35" t="s">
        <v>164</v>
      </c>
      <c r="B30" s="35">
        <f>B20*B21*B22*B23*C24</f>
        <v>20712.375</v>
      </c>
      <c r="C30" s="35">
        <f>B20*C21*B22*B23*C24</f>
        <v>1090.125</v>
      </c>
    </row>
    <row r="31" spans="1:4" x14ac:dyDescent="0.25">
      <c r="A31" s="35" t="s">
        <v>154</v>
      </c>
      <c r="B31" s="35">
        <f>B20*B21*B22*C23</f>
        <v>3633.75</v>
      </c>
      <c r="C31" s="35">
        <f>B20*C21*B22*C23</f>
        <v>191.25</v>
      </c>
    </row>
    <row r="32" spans="1:4" x14ac:dyDescent="0.25">
      <c r="B32" s="37"/>
      <c r="D32" s="17"/>
    </row>
    <row r="33" spans="1:3" x14ac:dyDescent="0.25">
      <c r="B33" s="37"/>
    </row>
    <row r="34" spans="1:3" x14ac:dyDescent="0.25">
      <c r="A34" s="34" t="s">
        <v>166</v>
      </c>
      <c r="B34" s="34" t="s">
        <v>13</v>
      </c>
      <c r="C34" s="34" t="s">
        <v>14</v>
      </c>
    </row>
    <row r="35" spans="1:3" x14ac:dyDescent="0.25">
      <c r="A35" s="35" t="s">
        <v>165</v>
      </c>
      <c r="B35" s="35">
        <f>B20*B21*C22*B23*B24</f>
        <v>8528.625</v>
      </c>
      <c r="C35" s="35">
        <f>B20*C21*C22*B23*B24</f>
        <v>448.87499999999994</v>
      </c>
    </row>
    <row r="36" spans="1:3" x14ac:dyDescent="0.25">
      <c r="A36" s="35" t="s">
        <v>164</v>
      </c>
      <c r="B36" s="35">
        <f>B20*B21*C22*B23*C24</f>
        <v>3655.125</v>
      </c>
      <c r="C36" s="35">
        <f>B20*C21*C22*B23*C24</f>
        <v>192.375</v>
      </c>
    </row>
    <row r="37" spans="1:3" x14ac:dyDescent="0.25">
      <c r="A37" s="35" t="s">
        <v>154</v>
      </c>
      <c r="B37" s="35">
        <f>B20*B21*C22*C23</f>
        <v>641.25</v>
      </c>
      <c r="C37" s="35">
        <f>B20*C21*C22*C23</f>
        <v>33.75</v>
      </c>
    </row>
    <row r="39" spans="1:3" x14ac:dyDescent="0.25">
      <c r="A39" s="34" t="s">
        <v>4</v>
      </c>
      <c r="B39" s="34" t="s">
        <v>15</v>
      </c>
      <c r="C39" s="34" t="s">
        <v>4</v>
      </c>
    </row>
    <row r="40" spans="1:3" x14ac:dyDescent="0.25">
      <c r="A40" s="24" t="s">
        <v>133</v>
      </c>
      <c r="B40" s="35">
        <f>B16*B17</f>
        <v>6</v>
      </c>
      <c r="C40" s="35">
        <f>B16*C17</f>
        <v>54</v>
      </c>
    </row>
    <row r="42" spans="1:3" x14ac:dyDescent="0.25">
      <c r="A42" s="34" t="s">
        <v>16</v>
      </c>
      <c r="B42" s="65" t="s">
        <v>17</v>
      </c>
      <c r="C42" s="65"/>
    </row>
    <row r="43" spans="1:3" ht="18" customHeight="1" x14ac:dyDescent="0.25">
      <c r="A43" s="35" t="s">
        <v>156</v>
      </c>
      <c r="B43" s="62">
        <f>(B29*$B$25*Uitzendkrachten!C5)+(C29*$B$25*Uitzendkrachten!D5)</f>
        <v>0</v>
      </c>
      <c r="C43" s="62"/>
    </row>
    <row r="44" spans="1:3" ht="18" customHeight="1" x14ac:dyDescent="0.25">
      <c r="A44" s="35" t="s">
        <v>155</v>
      </c>
      <c r="B44" s="62">
        <f>(B30*$B$25*Uitzendkrachten!C6)+(C30*$B$25*Uitzendkrachten!D6)</f>
        <v>0</v>
      </c>
      <c r="C44" s="62"/>
    </row>
    <row r="45" spans="1:3" ht="18" customHeight="1" x14ac:dyDescent="0.25">
      <c r="A45" s="35" t="s">
        <v>157</v>
      </c>
      <c r="B45" s="62">
        <f>(B31*$B$25*Uitzendkrachten!C7)+(C31*$B$25*Uitzendkrachten!D7)</f>
        <v>0</v>
      </c>
      <c r="C45" s="62"/>
    </row>
    <row r="46" spans="1:3" ht="18" customHeight="1" x14ac:dyDescent="0.25">
      <c r="A46" s="35" t="s">
        <v>159</v>
      </c>
      <c r="B46" s="62">
        <f>(B35*$B$25*Uitzendkrachten!C12)+(C35*$B$25*Uitzendkrachten!D12)</f>
        <v>0</v>
      </c>
      <c r="C46" s="62"/>
    </row>
    <row r="47" spans="1:3" ht="18" customHeight="1" x14ac:dyDescent="0.25">
      <c r="A47" s="35" t="s">
        <v>158</v>
      </c>
      <c r="B47" s="62">
        <f>(B36*$B$25*Uitzendkrachten!C13)+(C36*$B$25*Uitzendkrachten!D13)</f>
        <v>0</v>
      </c>
      <c r="C47" s="62"/>
    </row>
    <row r="48" spans="1:3" ht="18" customHeight="1" x14ac:dyDescent="0.25">
      <c r="A48" s="35" t="s">
        <v>160</v>
      </c>
      <c r="B48" s="62">
        <f>(B37*$B$25*Uitzendkrachten!C14)+(C37*$B$25*Uitzendkrachten!D14)</f>
        <v>0</v>
      </c>
      <c r="C48" s="62"/>
    </row>
    <row r="49" spans="1:16" ht="18" customHeight="1" x14ac:dyDescent="0.25">
      <c r="A49" s="24" t="s">
        <v>135</v>
      </c>
      <c r="B49" s="68">
        <f>B40*'Werving &amp; Selectie'!C4</f>
        <v>0</v>
      </c>
      <c r="C49" s="68"/>
    </row>
    <row r="50" spans="1:16" ht="18" customHeight="1" x14ac:dyDescent="0.25">
      <c r="A50" s="24" t="s">
        <v>136</v>
      </c>
      <c r="B50" s="68">
        <f>C40*'Werving &amp; Selectie'!D4</f>
        <v>0</v>
      </c>
      <c r="C50" s="68"/>
    </row>
    <row r="51" spans="1:16" x14ac:dyDescent="0.25">
      <c r="A51" s="15"/>
    </row>
    <row r="52" spans="1:16" x14ac:dyDescent="0.25">
      <c r="A52" s="15" t="s">
        <v>18</v>
      </c>
    </row>
    <row r="53" spans="1:16" x14ac:dyDescent="0.25">
      <c r="A53" s="15"/>
    </row>
    <row r="54" spans="1:16" ht="23.25" x14ac:dyDescent="0.35">
      <c r="A54" s="38" t="s">
        <v>19</v>
      </c>
      <c r="B54" s="66">
        <f>SUM(B43:C50)</f>
        <v>0</v>
      </c>
      <c r="C54" s="67"/>
    </row>
    <row r="57" spans="1:16" x14ac:dyDescent="0.25">
      <c r="A57" s="71" t="s">
        <v>20</v>
      </c>
      <c r="B57" s="72"/>
      <c r="C57" s="72"/>
    </row>
    <row r="58" spans="1:16" ht="18.75" customHeight="1" x14ac:dyDescent="0.25">
      <c r="A58" s="39" t="s">
        <v>21</v>
      </c>
      <c r="B58" s="73"/>
      <c r="C58" s="73"/>
    </row>
    <row r="59" spans="1:16" ht="18.75" customHeight="1" x14ac:dyDescent="0.25">
      <c r="A59" s="39" t="s">
        <v>22</v>
      </c>
      <c r="B59" s="73"/>
      <c r="C59" s="73"/>
      <c r="P59" s="40"/>
    </row>
    <row r="60" spans="1:16" ht="18.75" customHeight="1" x14ac:dyDescent="0.25">
      <c r="A60" s="39" t="s">
        <v>23</v>
      </c>
      <c r="B60" s="73"/>
      <c r="C60" s="73"/>
      <c r="P60" s="40"/>
    </row>
    <row r="61" spans="1:16" ht="64.5" customHeight="1" x14ac:dyDescent="0.25">
      <c r="A61" s="39" t="s">
        <v>24</v>
      </c>
      <c r="B61" s="73"/>
      <c r="C61" s="73"/>
      <c r="I61" s="41"/>
      <c r="P61" s="40"/>
    </row>
    <row r="62" spans="1:16" ht="21" customHeight="1" x14ac:dyDescent="0.25">
      <c r="A62" s="39" t="s">
        <v>25</v>
      </c>
      <c r="B62" s="73"/>
      <c r="C62" s="73"/>
      <c r="I62" s="41"/>
      <c r="P62" s="40"/>
    </row>
    <row r="63" spans="1:16" x14ac:dyDescent="0.25">
      <c r="A63" s="69" t="s">
        <v>26</v>
      </c>
      <c r="B63" s="70"/>
      <c r="C63" s="70"/>
      <c r="I63" s="41"/>
      <c r="P63" s="40"/>
    </row>
    <row r="64" spans="1:16" x14ac:dyDescent="0.25">
      <c r="I64" s="41"/>
      <c r="P64" s="40"/>
    </row>
    <row r="65" spans="9:16" x14ac:dyDescent="0.25">
      <c r="I65" s="41"/>
      <c r="P65" s="40"/>
    </row>
    <row r="66" spans="9:16" x14ac:dyDescent="0.25">
      <c r="I66" s="41"/>
      <c r="P66" s="40"/>
    </row>
    <row r="67" spans="9:16" x14ac:dyDescent="0.25">
      <c r="I67" s="41"/>
    </row>
  </sheetData>
  <sheetProtection algorithmName="SHA-512" hashValue="nRLZYM3ihOYerSGeNvHuiMRvSLkiPEdp2ogosujMOhM52Z4SxTQQGyGzSSn9+5ywwbjrzu6jNCAaW7gd7u0ZGw==" saltValue="FE880viRyPSW8/s+dNUkrg==" spinCount="100000" sheet="1" objects="1" scenarios="1" selectLockedCells="1"/>
  <mergeCells count="21">
    <mergeCell ref="A63:C63"/>
    <mergeCell ref="A57:C57"/>
    <mergeCell ref="B58:C58"/>
    <mergeCell ref="B59:C59"/>
    <mergeCell ref="B60:C60"/>
    <mergeCell ref="B61:C61"/>
    <mergeCell ref="B62:C62"/>
    <mergeCell ref="B54:C54"/>
    <mergeCell ref="B44:C44"/>
    <mergeCell ref="B45:C45"/>
    <mergeCell ref="B46:C46"/>
    <mergeCell ref="B47:C47"/>
    <mergeCell ref="B48:C48"/>
    <mergeCell ref="B49:C49"/>
    <mergeCell ref="B50:C50"/>
    <mergeCell ref="B43:C43"/>
    <mergeCell ref="B5:C5"/>
    <mergeCell ref="B6:C6"/>
    <mergeCell ref="B7:C7"/>
    <mergeCell ref="B8:C8"/>
    <mergeCell ref="B42:C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ADA06-0D71-44AF-963F-4D8AEE896BD8}">
  <dimension ref="A1:E16"/>
  <sheetViews>
    <sheetView workbookViewId="0">
      <selection activeCell="D4" sqref="D4"/>
    </sheetView>
  </sheetViews>
  <sheetFormatPr defaultColWidth="8.85546875" defaultRowHeight="15" x14ac:dyDescent="0.25"/>
  <cols>
    <col min="1" max="1" width="3.42578125" style="16" customWidth="1"/>
    <col min="2" max="2" width="42.140625" style="16" customWidth="1"/>
    <col min="3" max="4" width="35.7109375" style="16" customWidth="1"/>
    <col min="5" max="16384" width="8.85546875" style="16"/>
  </cols>
  <sheetData>
    <row r="1" spans="1:5" ht="20.25" x14ac:dyDescent="0.25">
      <c r="A1" s="77" t="s">
        <v>4</v>
      </c>
      <c r="B1" s="77"/>
      <c r="C1" s="77"/>
      <c r="D1" s="77"/>
    </row>
    <row r="3" spans="1:5" x14ac:dyDescent="0.25">
      <c r="A3" s="78"/>
      <c r="B3" s="78"/>
      <c r="C3" s="42" t="s">
        <v>15</v>
      </c>
      <c r="D3" s="28" t="s">
        <v>4</v>
      </c>
      <c r="E3" s="17"/>
    </row>
    <row r="4" spans="1:5" x14ac:dyDescent="0.25">
      <c r="A4" s="79" t="s">
        <v>134</v>
      </c>
      <c r="B4" s="79"/>
      <c r="C4" s="2"/>
      <c r="D4" s="2"/>
    </row>
    <row r="6" spans="1:5" ht="15.75" thickBot="1" x14ac:dyDescent="0.3"/>
    <row r="7" spans="1:5" ht="15.75" thickBot="1" x14ac:dyDescent="0.3">
      <c r="A7" s="43" t="s">
        <v>27</v>
      </c>
      <c r="B7" s="44" t="s">
        <v>28</v>
      </c>
      <c r="C7" s="45"/>
      <c r="D7" s="46"/>
    </row>
    <row r="8" spans="1:5" ht="30" customHeight="1" thickTop="1" x14ac:dyDescent="0.25">
      <c r="A8" s="47">
        <v>1</v>
      </c>
      <c r="B8" s="80" t="s">
        <v>137</v>
      </c>
      <c r="C8" s="81"/>
      <c r="D8" s="82"/>
      <c r="E8" s="17"/>
    </row>
    <row r="9" spans="1:5" ht="75" customHeight="1" x14ac:dyDescent="0.25">
      <c r="A9" s="47">
        <v>2</v>
      </c>
      <c r="B9" s="74" t="s">
        <v>139</v>
      </c>
      <c r="C9" s="75"/>
      <c r="D9" s="76"/>
    </row>
    <row r="10" spans="1:5" ht="30" customHeight="1" x14ac:dyDescent="0.25">
      <c r="A10" s="47">
        <v>3</v>
      </c>
      <c r="B10" s="74" t="s">
        <v>140</v>
      </c>
      <c r="C10" s="75"/>
      <c r="D10" s="76"/>
    </row>
    <row r="11" spans="1:5" ht="30" customHeight="1" x14ac:dyDescent="0.25">
      <c r="A11" s="47">
        <v>4</v>
      </c>
      <c r="B11" s="74" t="s">
        <v>29</v>
      </c>
      <c r="C11" s="75"/>
      <c r="D11" s="76"/>
      <c r="E11" s="17"/>
    </row>
    <row r="12" spans="1:5" ht="30" customHeight="1" x14ac:dyDescent="0.25">
      <c r="A12" s="47">
        <v>5</v>
      </c>
      <c r="B12" s="74" t="s">
        <v>30</v>
      </c>
      <c r="C12" s="75"/>
      <c r="D12" s="76"/>
    </row>
    <row r="13" spans="1:5" ht="46.5" customHeight="1" x14ac:dyDescent="0.25">
      <c r="A13" s="48">
        <v>6</v>
      </c>
      <c r="B13" s="74" t="s">
        <v>141</v>
      </c>
      <c r="C13" s="75"/>
      <c r="D13" s="76"/>
    </row>
    <row r="14" spans="1:5" ht="30" customHeight="1" thickBot="1" x14ac:dyDescent="0.3">
      <c r="A14" s="49">
        <v>7</v>
      </c>
      <c r="B14" s="83" t="s">
        <v>31</v>
      </c>
      <c r="C14" s="84"/>
      <c r="D14" s="85"/>
    </row>
    <row r="16" spans="1:5" x14ac:dyDescent="0.25">
      <c r="B16" s="15"/>
    </row>
  </sheetData>
  <sheetProtection algorithmName="SHA-512" hashValue="iekZBZ58jy1f3KSEXOw5o4TIsUA/W++6YxdpaxCGoUHLngTwcO94wF1Y22N/LQNOTjUFOvtcN3KCPZ4ZjJZrDA==" saltValue="nffqrk1FCXjQ7ARjzk65MQ==" spinCount="100000" sheet="1" objects="1" scenarios="1"/>
  <mergeCells count="10">
    <mergeCell ref="B10:D10"/>
    <mergeCell ref="B11:D11"/>
    <mergeCell ref="B12:D12"/>
    <mergeCell ref="B13:D13"/>
    <mergeCell ref="B14:D14"/>
    <mergeCell ref="B9:D9"/>
    <mergeCell ref="A1:D1"/>
    <mergeCell ref="A3:B3"/>
    <mergeCell ref="A4:B4"/>
    <mergeCell ref="B8:D8"/>
  </mergeCells>
  <conditionalFormatting sqref="C4">
    <cfRule type="cellIs" dxfId="2" priority="2" operator="greaterThan">
      <formula>$D$4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E66C7-36FF-4ED3-8BFF-DA23791E33AD}">
  <dimension ref="A1:D43"/>
  <sheetViews>
    <sheetView tabSelected="1" workbookViewId="0">
      <selection activeCell="B18" sqref="B18:D18"/>
    </sheetView>
  </sheetViews>
  <sheetFormatPr defaultColWidth="8.85546875" defaultRowHeight="15" x14ac:dyDescent="0.25"/>
  <cols>
    <col min="1" max="1" width="4.140625" style="16" customWidth="1"/>
    <col min="2" max="2" width="45.140625" style="16" customWidth="1"/>
    <col min="3" max="3" width="32" style="16" customWidth="1"/>
    <col min="4" max="4" width="22.28515625" style="16" customWidth="1"/>
    <col min="5" max="16384" width="8.85546875" style="16"/>
  </cols>
  <sheetData>
    <row r="1" spans="1:4" ht="20.25" x14ac:dyDescent="0.25">
      <c r="A1" s="77" t="s">
        <v>167</v>
      </c>
      <c r="B1" s="77"/>
      <c r="C1" s="77"/>
      <c r="D1" s="77"/>
    </row>
    <row r="2" spans="1:4" x14ac:dyDescent="0.25">
      <c r="B2" s="37"/>
    </row>
    <row r="3" spans="1:4" x14ac:dyDescent="0.25">
      <c r="A3" s="87" t="s">
        <v>32</v>
      </c>
      <c r="B3" s="87"/>
      <c r="C3" s="87"/>
      <c r="D3" s="87"/>
    </row>
    <row r="4" spans="1:4" s="52" customFormat="1" x14ac:dyDescent="0.25">
      <c r="A4" s="88"/>
      <c r="B4" s="88"/>
      <c r="C4" s="50" t="s">
        <v>33</v>
      </c>
      <c r="D4" s="51" t="s">
        <v>34</v>
      </c>
    </row>
    <row r="5" spans="1:4" x14ac:dyDescent="0.25">
      <c r="A5" s="86" t="s">
        <v>165</v>
      </c>
      <c r="B5" s="86"/>
      <c r="C5" s="3"/>
      <c r="D5" s="3"/>
    </row>
    <row r="6" spans="1:4" x14ac:dyDescent="0.25">
      <c r="A6" s="86" t="s">
        <v>164</v>
      </c>
      <c r="B6" s="86"/>
      <c r="C6" s="3"/>
      <c r="D6" s="3"/>
    </row>
    <row r="7" spans="1:4" x14ac:dyDescent="0.25">
      <c r="A7" s="86" t="s">
        <v>153</v>
      </c>
      <c r="B7" s="86"/>
      <c r="C7" s="3"/>
      <c r="D7" s="3"/>
    </row>
    <row r="8" spans="1:4" x14ac:dyDescent="0.25">
      <c r="B8" s="37"/>
    </row>
    <row r="9" spans="1:4" x14ac:dyDescent="0.25">
      <c r="B9" s="37"/>
    </row>
    <row r="10" spans="1:4" x14ac:dyDescent="0.25">
      <c r="A10" s="87" t="s">
        <v>35</v>
      </c>
      <c r="B10" s="87"/>
      <c r="C10" s="87"/>
      <c r="D10" s="87"/>
    </row>
    <row r="11" spans="1:4" s="52" customFormat="1" x14ac:dyDescent="0.25">
      <c r="A11" s="89"/>
      <c r="B11" s="89"/>
      <c r="C11" s="53" t="s">
        <v>33</v>
      </c>
      <c r="D11" s="54" t="s">
        <v>34</v>
      </c>
    </row>
    <row r="12" spans="1:4" x14ac:dyDescent="0.25">
      <c r="A12" s="86" t="s">
        <v>165</v>
      </c>
      <c r="B12" s="86"/>
      <c r="C12" s="3"/>
      <c r="D12" s="3"/>
    </row>
    <row r="13" spans="1:4" x14ac:dyDescent="0.25">
      <c r="A13" s="86" t="s">
        <v>164</v>
      </c>
      <c r="B13" s="86"/>
      <c r="C13" s="3"/>
      <c r="D13" s="4"/>
    </row>
    <row r="14" spans="1:4" x14ac:dyDescent="0.25">
      <c r="A14" s="86" t="s">
        <v>153</v>
      </c>
      <c r="B14" s="86"/>
      <c r="C14" s="3"/>
      <c r="D14" s="3"/>
    </row>
    <row r="15" spans="1:4" x14ac:dyDescent="0.25">
      <c r="B15" s="37"/>
    </row>
    <row r="16" spans="1:4" ht="15.75" thickBot="1" x14ac:dyDescent="0.3">
      <c r="B16" s="37"/>
    </row>
    <row r="17" spans="1:4" ht="15.75" thickBot="1" x14ac:dyDescent="0.3">
      <c r="A17" s="44" t="s">
        <v>27</v>
      </c>
      <c r="B17" s="93" t="s">
        <v>28</v>
      </c>
      <c r="C17" s="93"/>
      <c r="D17" s="93"/>
    </row>
    <row r="18" spans="1:4" s="56" customFormat="1" ht="30" customHeight="1" thickTop="1" x14ac:dyDescent="0.25">
      <c r="A18" s="55">
        <v>1</v>
      </c>
      <c r="B18" s="94" t="s">
        <v>94</v>
      </c>
      <c r="C18" s="95"/>
      <c r="D18" s="95"/>
    </row>
    <row r="19" spans="1:4" s="56" customFormat="1" x14ac:dyDescent="0.25">
      <c r="A19" s="55">
        <v>2</v>
      </c>
      <c r="B19" s="96" t="s">
        <v>138</v>
      </c>
      <c r="C19" s="97"/>
      <c r="D19" s="97"/>
    </row>
    <row r="20" spans="1:4" s="56" customFormat="1" ht="30" customHeight="1" x14ac:dyDescent="0.25">
      <c r="A20" s="55">
        <v>3</v>
      </c>
      <c r="B20" s="98" t="s">
        <v>168</v>
      </c>
      <c r="C20" s="99"/>
      <c r="D20" s="99"/>
    </row>
    <row r="21" spans="1:4" s="56" customFormat="1" ht="30" customHeight="1" x14ac:dyDescent="0.25">
      <c r="A21" s="55">
        <v>4</v>
      </c>
      <c r="B21" s="98" t="s">
        <v>36</v>
      </c>
      <c r="C21" s="99"/>
      <c r="D21" s="99"/>
    </row>
    <row r="22" spans="1:4" s="56" customFormat="1" x14ac:dyDescent="0.25">
      <c r="A22" s="55">
        <v>5</v>
      </c>
      <c r="B22" s="100" t="s">
        <v>142</v>
      </c>
      <c r="C22" s="97"/>
      <c r="D22" s="97"/>
    </row>
    <row r="23" spans="1:4" s="56" customFormat="1" ht="83.45" customHeight="1" x14ac:dyDescent="0.25">
      <c r="A23" s="55">
        <v>6</v>
      </c>
      <c r="B23" s="98" t="s">
        <v>143</v>
      </c>
      <c r="C23" s="99"/>
      <c r="D23" s="99"/>
    </row>
    <row r="24" spans="1:4" s="56" customFormat="1" ht="63" customHeight="1" x14ac:dyDescent="0.25">
      <c r="A24" s="55">
        <v>7</v>
      </c>
      <c r="B24" s="100" t="s">
        <v>144</v>
      </c>
      <c r="C24" s="97"/>
      <c r="D24" s="97"/>
    </row>
    <row r="25" spans="1:4" s="56" customFormat="1" ht="45" customHeight="1" x14ac:dyDescent="0.25">
      <c r="A25" s="55">
        <v>8</v>
      </c>
      <c r="B25" s="101" t="s">
        <v>37</v>
      </c>
      <c r="C25" s="102"/>
      <c r="D25" s="102"/>
    </row>
    <row r="26" spans="1:4" s="56" customFormat="1" ht="60" customHeight="1" x14ac:dyDescent="0.25">
      <c r="A26" s="57">
        <v>9</v>
      </c>
      <c r="B26" s="103" t="s">
        <v>145</v>
      </c>
      <c r="C26" s="104"/>
      <c r="D26" s="105"/>
    </row>
    <row r="27" spans="1:4" s="56" customFormat="1" ht="15" customHeight="1" x14ac:dyDescent="0.25">
      <c r="A27" s="58" t="s">
        <v>38</v>
      </c>
      <c r="B27" s="90" t="s">
        <v>39</v>
      </c>
      <c r="C27" s="91"/>
      <c r="D27" s="92"/>
    </row>
    <row r="28" spans="1:4" s="56" customFormat="1" ht="26.25" customHeight="1" x14ac:dyDescent="0.25">
      <c r="A28" s="58" t="s">
        <v>40</v>
      </c>
      <c r="B28" s="90" t="s">
        <v>171</v>
      </c>
      <c r="C28" s="91"/>
      <c r="D28" s="92"/>
    </row>
    <row r="29" spans="1:4" s="56" customFormat="1" ht="15" customHeight="1" x14ac:dyDescent="0.25">
      <c r="A29" s="58" t="s">
        <v>41</v>
      </c>
      <c r="B29" s="90" t="s">
        <v>42</v>
      </c>
      <c r="C29" s="91"/>
      <c r="D29" s="92"/>
    </row>
    <row r="30" spans="1:4" s="56" customFormat="1" ht="15" customHeight="1" x14ac:dyDescent="0.25">
      <c r="A30" s="58" t="s">
        <v>43</v>
      </c>
      <c r="B30" s="90" t="s">
        <v>44</v>
      </c>
      <c r="C30" s="91"/>
      <c r="D30" s="92"/>
    </row>
    <row r="31" spans="1:4" s="56" customFormat="1" ht="41.25" customHeight="1" x14ac:dyDescent="0.25">
      <c r="A31" s="58" t="s">
        <v>45</v>
      </c>
      <c r="B31" s="90" t="s">
        <v>146</v>
      </c>
      <c r="C31" s="91"/>
      <c r="D31" s="92"/>
    </row>
    <row r="32" spans="1:4" s="56" customFormat="1" ht="29.25" customHeight="1" x14ac:dyDescent="0.25">
      <c r="A32" s="60" t="s">
        <v>46</v>
      </c>
      <c r="B32" s="111" t="s">
        <v>174</v>
      </c>
      <c r="C32" s="112"/>
      <c r="D32" s="113"/>
    </row>
    <row r="33" spans="1:4" s="56" customFormat="1" ht="15" customHeight="1" x14ac:dyDescent="0.25">
      <c r="A33" s="60" t="s">
        <v>48</v>
      </c>
      <c r="B33" s="90" t="s">
        <v>47</v>
      </c>
      <c r="C33" s="91"/>
      <c r="D33" s="92"/>
    </row>
    <row r="34" spans="1:4" s="56" customFormat="1" ht="15" customHeight="1" x14ac:dyDescent="0.25">
      <c r="A34" s="61" t="s">
        <v>173</v>
      </c>
      <c r="B34" s="108" t="s">
        <v>49</v>
      </c>
      <c r="C34" s="109"/>
      <c r="D34" s="110"/>
    </row>
    <row r="35" spans="1:4" s="56" customFormat="1" ht="30" customHeight="1" thickBot="1" x14ac:dyDescent="0.3">
      <c r="A35" s="59">
        <v>10</v>
      </c>
      <c r="B35" s="106" t="s">
        <v>172</v>
      </c>
      <c r="C35" s="107"/>
      <c r="D35" s="107"/>
    </row>
    <row r="37" spans="1:4" x14ac:dyDescent="0.25">
      <c r="B37" s="37"/>
    </row>
    <row r="38" spans="1:4" x14ac:dyDescent="0.25">
      <c r="B38" s="37"/>
    </row>
    <row r="39" spans="1:4" x14ac:dyDescent="0.25">
      <c r="B39" s="15"/>
    </row>
    <row r="40" spans="1:4" x14ac:dyDescent="0.25">
      <c r="B40" s="37"/>
    </row>
    <row r="41" spans="1:4" x14ac:dyDescent="0.25">
      <c r="B41" s="37"/>
    </row>
    <row r="42" spans="1:4" x14ac:dyDescent="0.25">
      <c r="B42" s="37"/>
    </row>
    <row r="43" spans="1:4" x14ac:dyDescent="0.25">
      <c r="B43" s="37"/>
    </row>
  </sheetData>
  <sheetProtection algorithmName="SHA-512" hashValue="Hvr22aX/wB7Vpr0n0TC92ET2p27Y0wEwb578uYNLVyPcca055pK5FPSfV3NR2MYpsx81vta8WgJPLxW3DWYeRw==" saltValue="pQMK5egxsAF/fmG8ibBn0g==" spinCount="100000" sheet="1" objects="1" scenarios="1"/>
  <mergeCells count="30">
    <mergeCell ref="B35:D35"/>
    <mergeCell ref="B28:D28"/>
    <mergeCell ref="B29:D29"/>
    <mergeCell ref="B30:D30"/>
    <mergeCell ref="B31:D31"/>
    <mergeCell ref="B33:D33"/>
    <mergeCell ref="B34:D34"/>
    <mergeCell ref="B32:D32"/>
    <mergeCell ref="B27:D27"/>
    <mergeCell ref="B17:D17"/>
    <mergeCell ref="B18:D18"/>
    <mergeCell ref="B19:D19"/>
    <mergeCell ref="B20:D20"/>
    <mergeCell ref="B21:D21"/>
    <mergeCell ref="B22:D22"/>
    <mergeCell ref="B23:D23"/>
    <mergeCell ref="B24:D24"/>
    <mergeCell ref="B25:D25"/>
    <mergeCell ref="B26:D26"/>
    <mergeCell ref="A14:B14"/>
    <mergeCell ref="A1:D1"/>
    <mergeCell ref="A3:D3"/>
    <mergeCell ref="A4:B4"/>
    <mergeCell ref="A5:B5"/>
    <mergeCell ref="A6:B6"/>
    <mergeCell ref="A7:B7"/>
    <mergeCell ref="A10:D10"/>
    <mergeCell ref="A11:B11"/>
    <mergeCell ref="A12:B12"/>
    <mergeCell ref="A13:B13"/>
  </mergeCells>
  <conditionalFormatting sqref="D5:D7">
    <cfRule type="cellIs" dxfId="1" priority="28" operator="greaterThan">
      <formula>C5</formula>
    </cfRule>
  </conditionalFormatting>
  <conditionalFormatting sqref="D12:D14">
    <cfRule type="cellIs" dxfId="0" priority="26" operator="greaterThan">
      <formula>C12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3EDA0-DB55-4106-AD75-3CCDA359A7F4}">
  <dimension ref="A1:F147"/>
  <sheetViews>
    <sheetView topLeftCell="A19" workbookViewId="0">
      <selection activeCell="D34" sqref="D34"/>
    </sheetView>
  </sheetViews>
  <sheetFormatPr defaultColWidth="8.85546875" defaultRowHeight="15" x14ac:dyDescent="0.25"/>
  <cols>
    <col min="1" max="1" width="38.7109375" bestFit="1" customWidth="1"/>
    <col min="2" max="2" width="10.42578125" bestFit="1" customWidth="1"/>
    <col min="3" max="3" width="22.28515625" bestFit="1" customWidth="1"/>
    <col min="4" max="4" width="14" bestFit="1" customWidth="1"/>
    <col min="5" max="5" width="34.85546875" bestFit="1" customWidth="1"/>
  </cols>
  <sheetData>
    <row r="1" spans="1:6" ht="20.25" x14ac:dyDescent="0.25">
      <c r="A1" s="114" t="s">
        <v>169</v>
      </c>
      <c r="B1" s="114"/>
      <c r="C1" s="114"/>
      <c r="D1" s="114"/>
      <c r="E1" s="5"/>
    </row>
    <row r="2" spans="1:6" x14ac:dyDescent="0.25">
      <c r="A2" s="7"/>
      <c r="B2" s="7"/>
      <c r="C2" s="7"/>
      <c r="D2" s="7"/>
    </row>
    <row r="3" spans="1:6" x14ac:dyDescent="0.25">
      <c r="A3" s="7"/>
      <c r="B3" s="7"/>
      <c r="C3" s="7"/>
      <c r="D3" s="7"/>
    </row>
    <row r="4" spans="1:6" ht="15.75" x14ac:dyDescent="0.25">
      <c r="A4" s="8" t="s">
        <v>50</v>
      </c>
      <c r="B4" s="8" t="s">
        <v>51</v>
      </c>
      <c r="C4" s="8" t="s">
        <v>52</v>
      </c>
      <c r="D4" s="8" t="s">
        <v>53</v>
      </c>
      <c r="E4" s="6"/>
      <c r="F4" s="5"/>
    </row>
    <row r="5" spans="1:6" x14ac:dyDescent="0.25">
      <c r="A5" t="s">
        <v>54</v>
      </c>
      <c r="B5">
        <v>54</v>
      </c>
      <c r="C5">
        <v>17232.629999999997</v>
      </c>
      <c r="D5">
        <v>2017</v>
      </c>
      <c r="E5" s="1"/>
    </row>
    <row r="6" spans="1:6" x14ac:dyDescent="0.25">
      <c r="A6" t="s">
        <v>95</v>
      </c>
      <c r="B6">
        <v>1</v>
      </c>
      <c r="C6">
        <v>1164</v>
      </c>
      <c r="D6">
        <v>2017</v>
      </c>
      <c r="E6" s="1"/>
    </row>
    <row r="7" spans="1:6" x14ac:dyDescent="0.25">
      <c r="A7" t="s">
        <v>81</v>
      </c>
      <c r="B7">
        <v>0</v>
      </c>
      <c r="C7">
        <v>435.6</v>
      </c>
      <c r="D7">
        <v>2017</v>
      </c>
      <c r="E7" s="1"/>
    </row>
    <row r="8" spans="1:6" x14ac:dyDescent="0.25">
      <c r="A8" t="s">
        <v>96</v>
      </c>
      <c r="B8">
        <v>0</v>
      </c>
      <c r="C8">
        <v>621.16000000000008</v>
      </c>
      <c r="D8">
        <v>2017</v>
      </c>
      <c r="E8" s="1"/>
    </row>
    <row r="9" spans="1:6" x14ac:dyDescent="0.25">
      <c r="A9" t="s">
        <v>56</v>
      </c>
      <c r="B9">
        <v>1</v>
      </c>
      <c r="C9">
        <v>128</v>
      </c>
      <c r="D9">
        <v>2017</v>
      </c>
      <c r="E9" s="1"/>
    </row>
    <row r="10" spans="1:6" x14ac:dyDescent="0.25">
      <c r="A10" t="s">
        <v>82</v>
      </c>
      <c r="B10">
        <v>10</v>
      </c>
      <c r="C10">
        <v>6970.7</v>
      </c>
      <c r="D10">
        <v>2017</v>
      </c>
      <c r="E10" s="1"/>
    </row>
    <row r="11" spans="1:6" x14ac:dyDescent="0.25">
      <c r="A11" t="s">
        <v>55</v>
      </c>
      <c r="B11">
        <v>34</v>
      </c>
      <c r="C11">
        <v>10127.49</v>
      </c>
      <c r="D11">
        <v>2017</v>
      </c>
      <c r="E11" s="1"/>
    </row>
    <row r="12" spans="1:6" x14ac:dyDescent="0.25">
      <c r="A12" t="s">
        <v>86</v>
      </c>
      <c r="B12">
        <v>39</v>
      </c>
      <c r="C12">
        <v>4356.3999999999996</v>
      </c>
      <c r="D12">
        <v>2017</v>
      </c>
      <c r="E12" s="1"/>
    </row>
    <row r="13" spans="1:6" x14ac:dyDescent="0.25">
      <c r="A13" t="s">
        <v>58</v>
      </c>
      <c r="B13">
        <v>7</v>
      </c>
      <c r="C13">
        <v>1499.25</v>
      </c>
      <c r="D13">
        <v>2017</v>
      </c>
      <c r="E13" s="1"/>
    </row>
    <row r="14" spans="1:6" x14ac:dyDescent="0.25">
      <c r="A14" t="s">
        <v>83</v>
      </c>
      <c r="B14">
        <v>33</v>
      </c>
      <c r="C14">
        <v>15385.699999999999</v>
      </c>
      <c r="D14">
        <v>2017</v>
      </c>
      <c r="E14" s="1"/>
    </row>
    <row r="15" spans="1:6" x14ac:dyDescent="0.25">
      <c r="A15" t="s">
        <v>88</v>
      </c>
      <c r="B15">
        <v>1</v>
      </c>
      <c r="C15">
        <v>111.55</v>
      </c>
      <c r="D15">
        <v>2017</v>
      </c>
      <c r="E15" s="1"/>
    </row>
    <row r="16" spans="1:6" x14ac:dyDescent="0.25">
      <c r="A16" t="s">
        <v>87</v>
      </c>
      <c r="B16">
        <v>5</v>
      </c>
      <c r="C16">
        <v>2986.65</v>
      </c>
      <c r="D16">
        <v>2017</v>
      </c>
      <c r="E16" s="1"/>
    </row>
    <row r="17" spans="1:5" x14ac:dyDescent="0.25">
      <c r="A17" t="s">
        <v>89</v>
      </c>
      <c r="B17">
        <v>0</v>
      </c>
      <c r="C17">
        <v>800.68999999999994</v>
      </c>
      <c r="D17">
        <v>2017</v>
      </c>
      <c r="E17" s="1"/>
    </row>
    <row r="18" spans="1:5" x14ac:dyDescent="0.25">
      <c r="A18" t="s">
        <v>85</v>
      </c>
      <c r="B18">
        <v>3</v>
      </c>
      <c r="C18">
        <v>433.1</v>
      </c>
      <c r="D18">
        <v>2017</v>
      </c>
      <c r="E18" s="1"/>
    </row>
    <row r="19" spans="1:5" x14ac:dyDescent="0.25">
      <c r="A19" t="s">
        <v>59</v>
      </c>
      <c r="B19">
        <v>1</v>
      </c>
      <c r="C19">
        <v>45.5</v>
      </c>
      <c r="D19">
        <v>2017</v>
      </c>
      <c r="E19" s="1"/>
    </row>
    <row r="20" spans="1:5" x14ac:dyDescent="0.25">
      <c r="A20" t="s">
        <v>60</v>
      </c>
      <c r="B20">
        <v>3</v>
      </c>
      <c r="C20">
        <v>1883</v>
      </c>
      <c r="D20">
        <v>2017</v>
      </c>
      <c r="E20" s="1"/>
    </row>
    <row r="21" spans="1:5" x14ac:dyDescent="0.25">
      <c r="A21" t="s">
        <v>61</v>
      </c>
      <c r="B21">
        <v>3</v>
      </c>
      <c r="C21">
        <v>63</v>
      </c>
      <c r="D21">
        <v>2017</v>
      </c>
      <c r="E21" s="1"/>
    </row>
    <row r="22" spans="1:5" x14ac:dyDescent="0.25">
      <c r="A22" t="s">
        <v>97</v>
      </c>
      <c r="B22">
        <v>1</v>
      </c>
      <c r="C22">
        <v>6</v>
      </c>
      <c r="D22">
        <v>2017</v>
      </c>
      <c r="E22" s="1"/>
    </row>
    <row r="23" spans="1:5" x14ac:dyDescent="0.25">
      <c r="A23" t="s">
        <v>80</v>
      </c>
      <c r="B23">
        <v>1</v>
      </c>
      <c r="C23">
        <v>7.5</v>
      </c>
      <c r="D23">
        <v>2017</v>
      </c>
      <c r="E23" s="1"/>
    </row>
    <row r="24" spans="1:5" x14ac:dyDescent="0.25">
      <c r="A24" t="s">
        <v>62</v>
      </c>
      <c r="B24">
        <v>5</v>
      </c>
      <c r="C24">
        <v>4454.55</v>
      </c>
      <c r="D24">
        <v>2017</v>
      </c>
      <c r="E24" s="1"/>
    </row>
    <row r="25" spans="1:5" x14ac:dyDescent="0.25">
      <c r="A25" t="s">
        <v>63</v>
      </c>
      <c r="B25">
        <v>508</v>
      </c>
      <c r="C25">
        <v>7520.1799999999985</v>
      </c>
      <c r="D25">
        <v>2017</v>
      </c>
      <c r="E25" s="1"/>
    </row>
    <row r="26" spans="1:5" x14ac:dyDescent="0.25">
      <c r="A26" t="s">
        <v>67</v>
      </c>
      <c r="B26">
        <v>1</v>
      </c>
      <c r="C26">
        <v>729.5</v>
      </c>
      <c r="D26">
        <v>2017</v>
      </c>
      <c r="E26" s="1"/>
    </row>
    <row r="27" spans="1:5" x14ac:dyDescent="0.25">
      <c r="A27" t="s">
        <v>92</v>
      </c>
      <c r="B27">
        <v>1</v>
      </c>
      <c r="C27">
        <v>187</v>
      </c>
      <c r="D27">
        <v>2017</v>
      </c>
      <c r="E27" s="1"/>
    </row>
    <row r="28" spans="1:5" x14ac:dyDescent="0.25">
      <c r="A28" t="s">
        <v>98</v>
      </c>
      <c r="B28">
        <v>1</v>
      </c>
      <c r="C28">
        <v>385</v>
      </c>
      <c r="D28">
        <v>2017</v>
      </c>
      <c r="E28" s="1"/>
    </row>
    <row r="29" spans="1:5" x14ac:dyDescent="0.25">
      <c r="A29" t="s">
        <v>64</v>
      </c>
      <c r="B29">
        <v>5</v>
      </c>
      <c r="C29">
        <v>137.25</v>
      </c>
      <c r="D29">
        <v>2017</v>
      </c>
      <c r="E29" s="1"/>
    </row>
    <row r="30" spans="1:5" x14ac:dyDescent="0.25">
      <c r="A30" t="s">
        <v>78</v>
      </c>
      <c r="B30">
        <v>8</v>
      </c>
      <c r="C30">
        <v>734.25</v>
      </c>
      <c r="D30">
        <v>2017</v>
      </c>
      <c r="E30" s="1"/>
    </row>
    <row r="31" spans="1:5" x14ac:dyDescent="0.25">
      <c r="A31" t="s">
        <v>99</v>
      </c>
      <c r="B31">
        <v>0</v>
      </c>
      <c r="C31">
        <v>253</v>
      </c>
      <c r="D31">
        <v>2017</v>
      </c>
      <c r="E31" s="1"/>
    </row>
    <row r="32" spans="1:5" x14ac:dyDescent="0.25">
      <c r="A32" t="s">
        <v>91</v>
      </c>
      <c r="B32">
        <v>10</v>
      </c>
      <c r="C32">
        <v>1777.31</v>
      </c>
      <c r="D32">
        <v>2017</v>
      </c>
      <c r="E32" s="1"/>
    </row>
    <row r="33" spans="1:5" x14ac:dyDescent="0.25">
      <c r="A33" t="s">
        <v>93</v>
      </c>
      <c r="B33">
        <v>0</v>
      </c>
      <c r="C33">
        <v>214.75</v>
      </c>
      <c r="D33">
        <v>2017</v>
      </c>
      <c r="E33" s="1"/>
    </row>
    <row r="34" spans="1:5" x14ac:dyDescent="0.25">
      <c r="A34" t="s">
        <v>100</v>
      </c>
      <c r="B34">
        <v>19</v>
      </c>
      <c r="C34">
        <v>1224.25</v>
      </c>
      <c r="D34">
        <v>2017</v>
      </c>
      <c r="E34" s="1"/>
    </row>
    <row r="35" spans="1:5" x14ac:dyDescent="0.25">
      <c r="A35" t="s">
        <v>77</v>
      </c>
      <c r="B35">
        <v>81</v>
      </c>
      <c r="C35">
        <v>798.75</v>
      </c>
      <c r="D35">
        <v>2017</v>
      </c>
      <c r="E35" s="1"/>
    </row>
    <row r="36" spans="1:5" x14ac:dyDescent="0.25">
      <c r="A36" t="s">
        <v>101</v>
      </c>
      <c r="B36">
        <v>1</v>
      </c>
      <c r="C36">
        <v>481.6</v>
      </c>
      <c r="D36">
        <v>2017</v>
      </c>
      <c r="E36" s="1"/>
    </row>
    <row r="37" spans="1:5" x14ac:dyDescent="0.25">
      <c r="A37" t="s">
        <v>102</v>
      </c>
      <c r="B37">
        <v>0</v>
      </c>
      <c r="C37">
        <v>39.75</v>
      </c>
      <c r="D37">
        <v>2017</v>
      </c>
      <c r="E37" s="1"/>
    </row>
    <row r="38" spans="1:5" x14ac:dyDescent="0.25">
      <c r="A38" t="s">
        <v>103</v>
      </c>
      <c r="B38">
        <v>3</v>
      </c>
      <c r="C38">
        <v>146.80000000000001</v>
      </c>
      <c r="D38">
        <v>2017</v>
      </c>
      <c r="E38" s="1"/>
    </row>
    <row r="39" spans="1:5" x14ac:dyDescent="0.25">
      <c r="A39" t="s">
        <v>104</v>
      </c>
      <c r="B39">
        <v>0</v>
      </c>
      <c r="C39">
        <v>343.2</v>
      </c>
      <c r="D39">
        <v>2017</v>
      </c>
      <c r="E39" s="1"/>
    </row>
    <row r="40" spans="1:5" x14ac:dyDescent="0.25">
      <c r="A40" t="s">
        <v>65</v>
      </c>
      <c r="B40">
        <v>5</v>
      </c>
      <c r="C40">
        <v>668</v>
      </c>
      <c r="D40">
        <v>2017</v>
      </c>
      <c r="E40" s="1"/>
    </row>
    <row r="41" spans="1:5" x14ac:dyDescent="0.25">
      <c r="A41" t="s">
        <v>79</v>
      </c>
      <c r="B41">
        <v>2</v>
      </c>
      <c r="C41">
        <v>230</v>
      </c>
      <c r="D41">
        <v>2017</v>
      </c>
      <c r="E41" s="1"/>
    </row>
    <row r="42" spans="1:5" x14ac:dyDescent="0.25">
      <c r="A42" t="s">
        <v>68</v>
      </c>
      <c r="B42">
        <v>19</v>
      </c>
      <c r="C42">
        <v>4972</v>
      </c>
      <c r="D42">
        <v>2017</v>
      </c>
      <c r="E42" s="1"/>
    </row>
    <row r="43" spans="1:5" x14ac:dyDescent="0.25">
      <c r="A43" t="s">
        <v>105</v>
      </c>
      <c r="B43">
        <v>2</v>
      </c>
      <c r="C43">
        <v>219.25</v>
      </c>
      <c r="D43">
        <v>2017</v>
      </c>
      <c r="E43" s="1"/>
    </row>
    <row r="44" spans="1:5" x14ac:dyDescent="0.25">
      <c r="A44" t="s">
        <v>69</v>
      </c>
      <c r="B44">
        <v>1</v>
      </c>
      <c r="C44">
        <v>334</v>
      </c>
      <c r="D44">
        <v>2017</v>
      </c>
      <c r="E44" s="1"/>
    </row>
    <row r="45" spans="1:5" x14ac:dyDescent="0.25">
      <c r="A45" t="s">
        <v>71</v>
      </c>
      <c r="B45">
        <v>4</v>
      </c>
      <c r="C45">
        <v>1544.18</v>
      </c>
      <c r="D45">
        <v>2017</v>
      </c>
      <c r="E45" s="1"/>
    </row>
    <row r="46" spans="1:5" x14ac:dyDescent="0.25">
      <c r="A46" t="s">
        <v>72</v>
      </c>
      <c r="B46">
        <v>12</v>
      </c>
      <c r="C46">
        <v>6938.58</v>
      </c>
      <c r="D46">
        <v>2017</v>
      </c>
      <c r="E46" s="1"/>
    </row>
    <row r="47" spans="1:5" x14ac:dyDescent="0.25">
      <c r="A47" t="s">
        <v>73</v>
      </c>
      <c r="B47">
        <v>4</v>
      </c>
      <c r="C47">
        <v>1830</v>
      </c>
      <c r="D47">
        <v>2017</v>
      </c>
      <c r="E47" s="1"/>
    </row>
    <row r="48" spans="1:5" x14ac:dyDescent="0.25">
      <c r="A48" t="s">
        <v>74</v>
      </c>
      <c r="B48">
        <v>0</v>
      </c>
      <c r="C48">
        <v>228</v>
      </c>
      <c r="D48">
        <v>2017</v>
      </c>
      <c r="E48" s="1"/>
    </row>
    <row r="49" spans="1:5" x14ac:dyDescent="0.25">
      <c r="A49" t="s">
        <v>90</v>
      </c>
      <c r="B49">
        <v>1</v>
      </c>
      <c r="C49">
        <v>446.06</v>
      </c>
      <c r="D49">
        <v>2017</v>
      </c>
      <c r="E49" s="1"/>
    </row>
    <row r="50" spans="1:5" x14ac:dyDescent="0.25">
      <c r="A50" t="s">
        <v>75</v>
      </c>
      <c r="B50">
        <v>3</v>
      </c>
      <c r="C50">
        <v>3001.6</v>
      </c>
      <c r="D50">
        <v>2017</v>
      </c>
      <c r="E50" s="1"/>
    </row>
    <row r="51" spans="1:5" x14ac:dyDescent="0.25">
      <c r="A51" t="s">
        <v>76</v>
      </c>
      <c r="B51">
        <v>4</v>
      </c>
      <c r="C51">
        <v>2526.5</v>
      </c>
      <c r="D51">
        <v>2017</v>
      </c>
      <c r="E51" s="1"/>
    </row>
    <row r="52" spans="1:5" x14ac:dyDescent="0.25">
      <c r="A52" t="s">
        <v>54</v>
      </c>
      <c r="B52">
        <v>94</v>
      </c>
      <c r="C52">
        <v>20170.400000000001</v>
      </c>
      <c r="D52">
        <v>2018</v>
      </c>
      <c r="E52" s="1"/>
    </row>
    <row r="53" spans="1:5" x14ac:dyDescent="0.25">
      <c r="A53" t="s">
        <v>81</v>
      </c>
      <c r="B53">
        <v>4</v>
      </c>
      <c r="C53">
        <v>706.25</v>
      </c>
      <c r="D53">
        <v>2018</v>
      </c>
      <c r="E53" s="1"/>
    </row>
    <row r="54" spans="1:5" x14ac:dyDescent="0.25">
      <c r="A54" t="s">
        <v>106</v>
      </c>
      <c r="B54">
        <v>16</v>
      </c>
      <c r="C54">
        <v>2000</v>
      </c>
      <c r="D54">
        <v>2018</v>
      </c>
      <c r="E54" s="1"/>
    </row>
    <row r="55" spans="1:5" x14ac:dyDescent="0.25">
      <c r="A55" t="s">
        <v>96</v>
      </c>
      <c r="B55">
        <v>3</v>
      </c>
      <c r="C55">
        <v>1444</v>
      </c>
      <c r="D55">
        <v>2018</v>
      </c>
      <c r="E55" s="1"/>
    </row>
    <row r="56" spans="1:5" x14ac:dyDescent="0.25">
      <c r="A56" t="s">
        <v>57</v>
      </c>
      <c r="B56">
        <v>2</v>
      </c>
      <c r="C56">
        <v>157</v>
      </c>
      <c r="D56">
        <v>2018</v>
      </c>
      <c r="E56" s="1"/>
    </row>
    <row r="57" spans="1:5" x14ac:dyDescent="0.25">
      <c r="A57" t="s">
        <v>107</v>
      </c>
      <c r="B57">
        <v>13</v>
      </c>
      <c r="C57">
        <v>1978.6</v>
      </c>
      <c r="D57">
        <v>2018</v>
      </c>
      <c r="E57" s="1"/>
    </row>
    <row r="58" spans="1:5" x14ac:dyDescent="0.25">
      <c r="A58" t="s">
        <v>55</v>
      </c>
      <c r="B58">
        <v>267</v>
      </c>
      <c r="C58">
        <v>13150</v>
      </c>
      <c r="D58">
        <v>2018</v>
      </c>
      <c r="E58" s="1"/>
    </row>
    <row r="59" spans="1:5" x14ac:dyDescent="0.25">
      <c r="A59" t="s">
        <v>86</v>
      </c>
      <c r="B59">
        <v>27</v>
      </c>
      <c r="C59">
        <v>404.5</v>
      </c>
      <c r="D59">
        <v>2018</v>
      </c>
      <c r="E59" s="1"/>
    </row>
    <row r="60" spans="1:5" x14ac:dyDescent="0.25">
      <c r="A60" t="s">
        <v>108</v>
      </c>
      <c r="B60">
        <v>3</v>
      </c>
      <c r="C60">
        <v>608</v>
      </c>
      <c r="D60">
        <v>2018</v>
      </c>
      <c r="E60" s="1"/>
    </row>
    <row r="61" spans="1:5" x14ac:dyDescent="0.25">
      <c r="A61" t="s">
        <v>60</v>
      </c>
      <c r="B61">
        <v>10</v>
      </c>
      <c r="C61">
        <v>3552.5</v>
      </c>
      <c r="D61">
        <v>2018</v>
      </c>
      <c r="E61" s="1"/>
    </row>
    <row r="62" spans="1:5" x14ac:dyDescent="0.25">
      <c r="A62" t="s">
        <v>109</v>
      </c>
      <c r="B62">
        <v>3</v>
      </c>
      <c r="C62">
        <v>629.75</v>
      </c>
      <c r="D62">
        <v>2018</v>
      </c>
      <c r="E62" s="1"/>
    </row>
    <row r="63" spans="1:5" x14ac:dyDescent="0.25">
      <c r="A63" t="s">
        <v>110</v>
      </c>
      <c r="B63">
        <v>2</v>
      </c>
      <c r="C63">
        <v>445.5</v>
      </c>
      <c r="D63">
        <v>2018</v>
      </c>
      <c r="E63" s="1"/>
    </row>
    <row r="64" spans="1:5" x14ac:dyDescent="0.25">
      <c r="A64" t="s">
        <v>62</v>
      </c>
      <c r="B64">
        <v>32</v>
      </c>
      <c r="C64">
        <v>3940.55</v>
      </c>
      <c r="D64">
        <v>2018</v>
      </c>
      <c r="E64" s="1"/>
    </row>
    <row r="65" spans="1:5" x14ac:dyDescent="0.25">
      <c r="A65" t="s">
        <v>111</v>
      </c>
      <c r="B65">
        <v>8</v>
      </c>
      <c r="C65">
        <v>1490.8</v>
      </c>
      <c r="D65">
        <v>2018</v>
      </c>
      <c r="E65" s="1"/>
    </row>
    <row r="66" spans="1:5" x14ac:dyDescent="0.25">
      <c r="A66" t="s">
        <v>112</v>
      </c>
      <c r="B66">
        <v>3</v>
      </c>
      <c r="C66">
        <v>1003.25</v>
      </c>
      <c r="D66">
        <v>2018</v>
      </c>
      <c r="E66" s="1"/>
    </row>
    <row r="67" spans="1:5" x14ac:dyDescent="0.25">
      <c r="A67" t="s">
        <v>64</v>
      </c>
      <c r="B67">
        <v>5</v>
      </c>
      <c r="C67">
        <v>690.75</v>
      </c>
      <c r="D67">
        <v>2018</v>
      </c>
      <c r="E67" s="1"/>
    </row>
    <row r="68" spans="1:5" x14ac:dyDescent="0.25">
      <c r="A68" t="s">
        <v>91</v>
      </c>
      <c r="B68">
        <v>8</v>
      </c>
      <c r="C68">
        <v>556.25</v>
      </c>
      <c r="D68">
        <v>2018</v>
      </c>
      <c r="E68" s="1"/>
    </row>
    <row r="69" spans="1:5" x14ac:dyDescent="0.25">
      <c r="A69" t="s">
        <v>65</v>
      </c>
      <c r="B69">
        <v>2</v>
      </c>
      <c r="C69">
        <v>197.25</v>
      </c>
      <c r="D69">
        <v>2018</v>
      </c>
      <c r="E69" s="1"/>
    </row>
    <row r="70" spans="1:5" x14ac:dyDescent="0.25">
      <c r="A70" t="s">
        <v>113</v>
      </c>
      <c r="B70">
        <v>157</v>
      </c>
      <c r="C70">
        <v>7739.85</v>
      </c>
      <c r="D70">
        <v>2018</v>
      </c>
      <c r="E70" s="1"/>
    </row>
    <row r="71" spans="1:5" x14ac:dyDescent="0.25">
      <c r="A71" t="s">
        <v>71</v>
      </c>
      <c r="B71">
        <v>41</v>
      </c>
      <c r="C71">
        <v>8676.7000000000007</v>
      </c>
      <c r="D71">
        <v>2018</v>
      </c>
      <c r="E71" s="1"/>
    </row>
    <row r="72" spans="1:5" x14ac:dyDescent="0.25">
      <c r="A72" t="s">
        <v>72</v>
      </c>
      <c r="B72">
        <v>18</v>
      </c>
      <c r="C72">
        <v>4041.7</v>
      </c>
      <c r="D72">
        <v>2018</v>
      </c>
      <c r="E72" s="1"/>
    </row>
    <row r="73" spans="1:5" x14ac:dyDescent="0.25">
      <c r="A73" t="s">
        <v>114</v>
      </c>
      <c r="B73">
        <v>149</v>
      </c>
      <c r="C73">
        <v>5780.6</v>
      </c>
      <c r="D73">
        <v>2018</v>
      </c>
      <c r="E73" s="1"/>
    </row>
    <row r="74" spans="1:5" x14ac:dyDescent="0.25">
      <c r="A74" t="s">
        <v>75</v>
      </c>
      <c r="B74">
        <v>12</v>
      </c>
      <c r="C74">
        <v>1751.6999999999998</v>
      </c>
      <c r="D74">
        <v>2018</v>
      </c>
      <c r="E74" s="1"/>
    </row>
    <row r="75" spans="1:5" x14ac:dyDescent="0.25">
      <c r="A75" t="s">
        <v>76</v>
      </c>
      <c r="B75">
        <v>35</v>
      </c>
      <c r="C75">
        <v>7473.38</v>
      </c>
      <c r="D75">
        <v>2018</v>
      </c>
      <c r="E75" s="1"/>
    </row>
    <row r="76" spans="1:5" x14ac:dyDescent="0.25">
      <c r="A76" t="s">
        <v>115</v>
      </c>
      <c r="B76">
        <v>986</v>
      </c>
      <c r="C76">
        <v>9582.4499999999989</v>
      </c>
      <c r="D76">
        <v>2018</v>
      </c>
      <c r="E76" s="1"/>
    </row>
    <row r="77" spans="1:5" x14ac:dyDescent="0.25">
      <c r="A77" s="9" t="s">
        <v>54</v>
      </c>
      <c r="B77">
        <v>141</v>
      </c>
      <c r="C77">
        <v>15784.45</v>
      </c>
      <c r="D77">
        <v>2019</v>
      </c>
      <c r="E77" s="1"/>
    </row>
    <row r="78" spans="1:5" x14ac:dyDescent="0.25">
      <c r="A78" s="9" t="s">
        <v>116</v>
      </c>
      <c r="B78">
        <v>25</v>
      </c>
      <c r="C78">
        <v>4204.25</v>
      </c>
      <c r="D78">
        <v>2019</v>
      </c>
      <c r="E78" s="1"/>
    </row>
    <row r="79" spans="1:5" x14ac:dyDescent="0.25">
      <c r="A79" s="9" t="s">
        <v>81</v>
      </c>
      <c r="B79">
        <v>5</v>
      </c>
      <c r="C79">
        <v>880</v>
      </c>
      <c r="D79">
        <v>2019</v>
      </c>
      <c r="E79" s="1"/>
    </row>
    <row r="80" spans="1:5" x14ac:dyDescent="0.25">
      <c r="A80" s="9" t="s">
        <v>117</v>
      </c>
      <c r="B80">
        <v>2</v>
      </c>
      <c r="C80">
        <v>2.75</v>
      </c>
      <c r="D80">
        <v>2019</v>
      </c>
      <c r="E80" s="1"/>
    </row>
    <row r="81" spans="1:5" x14ac:dyDescent="0.25">
      <c r="A81" s="9" t="s">
        <v>106</v>
      </c>
      <c r="B81">
        <v>1</v>
      </c>
      <c r="C81">
        <v>288</v>
      </c>
      <c r="D81">
        <v>2019</v>
      </c>
      <c r="E81" s="1"/>
    </row>
    <row r="82" spans="1:5" x14ac:dyDescent="0.25">
      <c r="A82" s="9" t="s">
        <v>96</v>
      </c>
      <c r="B82">
        <v>4</v>
      </c>
      <c r="C82">
        <v>1380.5</v>
      </c>
      <c r="D82">
        <v>2019</v>
      </c>
      <c r="E82" s="1"/>
    </row>
    <row r="83" spans="1:5" x14ac:dyDescent="0.25">
      <c r="A83" s="9" t="s">
        <v>57</v>
      </c>
      <c r="B83">
        <v>7</v>
      </c>
      <c r="C83">
        <v>1218</v>
      </c>
      <c r="D83">
        <v>2019</v>
      </c>
      <c r="E83" s="1"/>
    </row>
    <row r="84" spans="1:5" x14ac:dyDescent="0.25">
      <c r="A84" s="9" t="s">
        <v>118</v>
      </c>
      <c r="B84">
        <v>10</v>
      </c>
      <c r="C84">
        <v>1500</v>
      </c>
      <c r="D84">
        <v>2019</v>
      </c>
      <c r="E84" s="1"/>
    </row>
    <row r="85" spans="1:5" x14ac:dyDescent="0.25">
      <c r="A85" s="9" t="s">
        <v>119</v>
      </c>
      <c r="B85">
        <v>1</v>
      </c>
      <c r="C85">
        <v>88</v>
      </c>
      <c r="D85">
        <v>2019</v>
      </c>
      <c r="E85" s="1"/>
    </row>
    <row r="86" spans="1:5" x14ac:dyDescent="0.25">
      <c r="A86" s="9" t="s">
        <v>82</v>
      </c>
      <c r="B86">
        <v>1</v>
      </c>
      <c r="C86">
        <v>40</v>
      </c>
      <c r="D86">
        <v>2019</v>
      </c>
      <c r="E86" s="1"/>
    </row>
    <row r="87" spans="1:5" x14ac:dyDescent="0.25">
      <c r="A87" s="9" t="s">
        <v>107</v>
      </c>
      <c r="B87">
        <v>38</v>
      </c>
      <c r="C87">
        <v>1162.7</v>
      </c>
      <c r="D87">
        <v>2019</v>
      </c>
      <c r="E87" s="1"/>
    </row>
    <row r="88" spans="1:5" x14ac:dyDescent="0.25">
      <c r="A88" s="9" t="s">
        <v>55</v>
      </c>
      <c r="B88">
        <v>89</v>
      </c>
      <c r="C88">
        <v>3227.05</v>
      </c>
      <c r="D88">
        <v>2019</v>
      </c>
      <c r="E88" s="1"/>
    </row>
    <row r="89" spans="1:5" x14ac:dyDescent="0.25">
      <c r="A89" s="9" t="s">
        <v>120</v>
      </c>
      <c r="B89">
        <v>6</v>
      </c>
      <c r="C89">
        <v>200</v>
      </c>
      <c r="D89">
        <v>2019</v>
      </c>
      <c r="E89" s="1"/>
    </row>
    <row r="90" spans="1:5" x14ac:dyDescent="0.25">
      <c r="A90" s="9" t="s">
        <v>121</v>
      </c>
      <c r="B90">
        <v>2</v>
      </c>
      <c r="C90">
        <v>495.75</v>
      </c>
      <c r="D90">
        <v>2019</v>
      </c>
      <c r="E90" s="1"/>
    </row>
    <row r="91" spans="1:5" x14ac:dyDescent="0.25">
      <c r="A91" s="9" t="s">
        <v>86</v>
      </c>
      <c r="B91">
        <v>1</v>
      </c>
      <c r="C91">
        <v>1.75</v>
      </c>
      <c r="D91">
        <v>2019</v>
      </c>
      <c r="E91" s="1"/>
    </row>
    <row r="92" spans="1:5" x14ac:dyDescent="0.25">
      <c r="A92" s="9" t="s">
        <v>108</v>
      </c>
      <c r="B92">
        <v>5</v>
      </c>
      <c r="C92">
        <v>50</v>
      </c>
      <c r="D92">
        <v>2019</v>
      </c>
      <c r="E92" s="1"/>
    </row>
    <row r="93" spans="1:5" x14ac:dyDescent="0.25">
      <c r="A93" s="9" t="s">
        <v>60</v>
      </c>
      <c r="B93">
        <v>5</v>
      </c>
      <c r="C93">
        <v>1525.5</v>
      </c>
      <c r="D93">
        <v>2019</v>
      </c>
      <c r="E93" s="1"/>
    </row>
    <row r="94" spans="1:5" x14ac:dyDescent="0.25">
      <c r="A94" s="9" t="s">
        <v>122</v>
      </c>
      <c r="B94">
        <v>1</v>
      </c>
      <c r="C94">
        <v>89.25</v>
      </c>
      <c r="D94">
        <v>2019</v>
      </c>
      <c r="E94" s="1"/>
    </row>
    <row r="95" spans="1:5" x14ac:dyDescent="0.25">
      <c r="A95" s="9" t="s">
        <v>123</v>
      </c>
      <c r="B95">
        <v>4</v>
      </c>
      <c r="C95">
        <v>129.5</v>
      </c>
      <c r="D95">
        <v>2019</v>
      </c>
      <c r="E95" s="1"/>
    </row>
    <row r="96" spans="1:5" x14ac:dyDescent="0.25">
      <c r="A96" s="9" t="s">
        <v>84</v>
      </c>
      <c r="B96">
        <v>2</v>
      </c>
      <c r="C96">
        <v>258</v>
      </c>
      <c r="D96">
        <v>2019</v>
      </c>
      <c r="E96" s="1"/>
    </row>
    <row r="97" spans="1:5" x14ac:dyDescent="0.25">
      <c r="A97" s="9" t="s">
        <v>97</v>
      </c>
      <c r="B97">
        <v>5</v>
      </c>
      <c r="C97">
        <v>209.75</v>
      </c>
      <c r="D97">
        <v>2019</v>
      </c>
      <c r="E97" s="1"/>
    </row>
    <row r="98" spans="1:5" x14ac:dyDescent="0.25">
      <c r="A98" s="9" t="s">
        <v>124</v>
      </c>
      <c r="B98">
        <v>9</v>
      </c>
      <c r="C98">
        <v>842</v>
      </c>
      <c r="D98">
        <v>2019</v>
      </c>
      <c r="E98" s="1"/>
    </row>
    <row r="99" spans="1:5" x14ac:dyDescent="0.25">
      <c r="A99" s="9" t="s">
        <v>125</v>
      </c>
      <c r="B99">
        <v>6</v>
      </c>
      <c r="C99">
        <v>683.95</v>
      </c>
      <c r="D99">
        <v>2019</v>
      </c>
      <c r="E99" s="1"/>
    </row>
    <row r="100" spans="1:5" x14ac:dyDescent="0.25">
      <c r="A100" s="9" t="s">
        <v>62</v>
      </c>
      <c r="B100">
        <v>40</v>
      </c>
      <c r="C100">
        <v>4781.6499999999996</v>
      </c>
      <c r="D100">
        <v>2019</v>
      </c>
      <c r="E100" s="1"/>
    </row>
    <row r="101" spans="1:5" x14ac:dyDescent="0.25">
      <c r="A101" s="9" t="s">
        <v>126</v>
      </c>
      <c r="B101">
        <v>1</v>
      </c>
      <c r="C101">
        <v>64</v>
      </c>
      <c r="D101">
        <v>2019</v>
      </c>
      <c r="E101" s="1"/>
    </row>
    <row r="102" spans="1:5" x14ac:dyDescent="0.25">
      <c r="A102" s="9" t="s">
        <v>111</v>
      </c>
      <c r="B102">
        <v>4</v>
      </c>
      <c r="C102">
        <v>491</v>
      </c>
      <c r="D102">
        <v>2019</v>
      </c>
      <c r="E102" s="1"/>
    </row>
    <row r="103" spans="1:5" x14ac:dyDescent="0.25">
      <c r="A103" s="9" t="s">
        <v>127</v>
      </c>
      <c r="B103">
        <v>2</v>
      </c>
      <c r="C103">
        <v>74</v>
      </c>
      <c r="D103">
        <v>2019</v>
      </c>
      <c r="E103" s="1"/>
    </row>
    <row r="104" spans="1:5" x14ac:dyDescent="0.25">
      <c r="A104" s="9" t="s">
        <v>128</v>
      </c>
      <c r="B104">
        <v>29</v>
      </c>
      <c r="C104">
        <v>4015.5</v>
      </c>
      <c r="D104">
        <v>2019</v>
      </c>
      <c r="E104" s="1"/>
    </row>
    <row r="105" spans="1:5" x14ac:dyDescent="0.25">
      <c r="A105" s="9" t="s">
        <v>91</v>
      </c>
      <c r="B105">
        <v>16</v>
      </c>
      <c r="C105">
        <v>1553.5</v>
      </c>
      <c r="D105">
        <v>2019</v>
      </c>
      <c r="E105" s="1"/>
    </row>
    <row r="106" spans="1:5" x14ac:dyDescent="0.25">
      <c r="A106" s="9" t="s">
        <v>129</v>
      </c>
      <c r="B106">
        <v>8</v>
      </c>
      <c r="C106">
        <v>1192</v>
      </c>
      <c r="D106">
        <v>2019</v>
      </c>
      <c r="E106" s="1"/>
    </row>
    <row r="107" spans="1:5" x14ac:dyDescent="0.25">
      <c r="A107" s="9" t="s">
        <v>66</v>
      </c>
      <c r="B107">
        <v>1</v>
      </c>
      <c r="C107">
        <v>4</v>
      </c>
      <c r="D107">
        <v>2019</v>
      </c>
      <c r="E107" s="1"/>
    </row>
    <row r="108" spans="1:5" x14ac:dyDescent="0.25">
      <c r="A108" s="9" t="s">
        <v>65</v>
      </c>
      <c r="B108">
        <v>6</v>
      </c>
      <c r="C108">
        <v>956</v>
      </c>
      <c r="D108">
        <v>2019</v>
      </c>
      <c r="E108" s="1"/>
    </row>
    <row r="109" spans="1:5" x14ac:dyDescent="0.25">
      <c r="A109" s="9" t="s">
        <v>70</v>
      </c>
      <c r="B109">
        <v>3</v>
      </c>
      <c r="C109">
        <v>352</v>
      </c>
      <c r="D109">
        <v>2019</v>
      </c>
      <c r="E109" s="1"/>
    </row>
    <row r="110" spans="1:5" x14ac:dyDescent="0.25">
      <c r="A110" s="9" t="s">
        <v>113</v>
      </c>
      <c r="B110">
        <v>155</v>
      </c>
      <c r="C110">
        <v>4609.5999999999995</v>
      </c>
      <c r="D110">
        <v>2019</v>
      </c>
      <c r="E110" s="1"/>
    </row>
    <row r="111" spans="1:5" x14ac:dyDescent="0.25">
      <c r="A111" s="9" t="s">
        <v>71</v>
      </c>
      <c r="B111">
        <v>11</v>
      </c>
      <c r="C111">
        <v>1354.5</v>
      </c>
      <c r="D111">
        <v>2019</v>
      </c>
      <c r="E111" s="1"/>
    </row>
    <row r="112" spans="1:5" x14ac:dyDescent="0.25">
      <c r="A112" s="9" t="s">
        <v>72</v>
      </c>
      <c r="B112">
        <v>13</v>
      </c>
      <c r="C112">
        <v>2508.5500000000002</v>
      </c>
      <c r="D112">
        <v>2019</v>
      </c>
      <c r="E112" s="1"/>
    </row>
    <row r="113" spans="1:5" x14ac:dyDescent="0.25">
      <c r="A113" s="9" t="s">
        <v>114</v>
      </c>
      <c r="B113">
        <v>49</v>
      </c>
      <c r="C113">
        <v>784.9</v>
      </c>
      <c r="D113">
        <v>2019</v>
      </c>
      <c r="E113" s="1"/>
    </row>
    <row r="114" spans="1:5" x14ac:dyDescent="0.25">
      <c r="A114" s="9" t="s">
        <v>130</v>
      </c>
      <c r="B114">
        <v>2</v>
      </c>
      <c r="C114">
        <v>68.75</v>
      </c>
      <c r="D114">
        <v>2019</v>
      </c>
      <c r="E114" s="1"/>
    </row>
    <row r="115" spans="1:5" x14ac:dyDescent="0.25">
      <c r="A115" s="9" t="s">
        <v>75</v>
      </c>
      <c r="B115">
        <v>10</v>
      </c>
      <c r="C115">
        <v>810.59999999999991</v>
      </c>
      <c r="D115">
        <v>2019</v>
      </c>
      <c r="E115" s="1"/>
    </row>
    <row r="116" spans="1:5" x14ac:dyDescent="0.25">
      <c r="A116" s="9" t="s">
        <v>76</v>
      </c>
      <c r="B116">
        <v>25</v>
      </c>
      <c r="C116">
        <v>4763.25</v>
      </c>
      <c r="D116">
        <v>2019</v>
      </c>
      <c r="E116" s="1"/>
    </row>
    <row r="117" spans="1:5" x14ac:dyDescent="0.25">
      <c r="A117" s="9" t="s">
        <v>115</v>
      </c>
      <c r="B117">
        <v>1125</v>
      </c>
      <c r="C117">
        <v>10106</v>
      </c>
      <c r="D117">
        <v>2019</v>
      </c>
      <c r="E117" s="1"/>
    </row>
    <row r="118" spans="1:5" x14ac:dyDescent="0.25">
      <c r="A118" t="s">
        <v>54</v>
      </c>
      <c r="B118">
        <v>6</v>
      </c>
      <c r="C118">
        <v>1019</v>
      </c>
      <c r="D118" s="10" t="s">
        <v>131</v>
      </c>
      <c r="E118" s="1"/>
    </row>
    <row r="119" spans="1:5" x14ac:dyDescent="0.25">
      <c r="A119" t="s">
        <v>116</v>
      </c>
      <c r="B119">
        <v>3</v>
      </c>
      <c r="C119">
        <v>175</v>
      </c>
      <c r="D119" s="10" t="s">
        <v>131</v>
      </c>
      <c r="E119" s="1"/>
    </row>
    <row r="120" spans="1:5" x14ac:dyDescent="0.25">
      <c r="A120" t="s">
        <v>107</v>
      </c>
      <c r="B120">
        <v>12</v>
      </c>
      <c r="C120">
        <v>401.25</v>
      </c>
      <c r="D120" s="10" t="s">
        <v>131</v>
      </c>
      <c r="E120" s="1"/>
    </row>
    <row r="121" spans="1:5" x14ac:dyDescent="0.25">
      <c r="A121" t="s">
        <v>124</v>
      </c>
      <c r="B121">
        <v>1</v>
      </c>
      <c r="C121">
        <v>210.5</v>
      </c>
      <c r="D121" s="10" t="s">
        <v>131</v>
      </c>
      <c r="E121" s="1"/>
    </row>
    <row r="122" spans="1:5" x14ac:dyDescent="0.25">
      <c r="A122" t="s">
        <v>128</v>
      </c>
      <c r="B122">
        <v>6</v>
      </c>
      <c r="C122">
        <v>2173.25</v>
      </c>
      <c r="D122" s="10" t="s">
        <v>131</v>
      </c>
      <c r="E122" s="1"/>
    </row>
    <row r="123" spans="1:5" x14ac:dyDescent="0.25">
      <c r="A123" t="s">
        <v>129</v>
      </c>
      <c r="B123">
        <v>2</v>
      </c>
      <c r="C123">
        <v>368</v>
      </c>
      <c r="D123" s="10" t="s">
        <v>131</v>
      </c>
      <c r="E123" s="1"/>
    </row>
    <row r="124" spans="1:5" x14ac:dyDescent="0.25">
      <c r="A124" t="s">
        <v>113</v>
      </c>
      <c r="B124">
        <v>9</v>
      </c>
      <c r="C124">
        <v>136</v>
      </c>
      <c r="D124" s="10" t="s">
        <v>131</v>
      </c>
      <c r="E124" s="1"/>
    </row>
    <row r="125" spans="1:5" x14ac:dyDescent="0.25">
      <c r="A125" t="s">
        <v>71</v>
      </c>
      <c r="B125">
        <v>3</v>
      </c>
      <c r="C125">
        <v>375.5</v>
      </c>
      <c r="D125" s="10" t="s">
        <v>131</v>
      </c>
      <c r="E125" s="1"/>
    </row>
    <row r="126" spans="1:5" x14ac:dyDescent="0.25">
      <c r="A126" t="s">
        <v>114</v>
      </c>
      <c r="B126">
        <v>2</v>
      </c>
      <c r="C126">
        <v>84</v>
      </c>
      <c r="D126" s="10" t="s">
        <v>131</v>
      </c>
      <c r="E126" s="1"/>
    </row>
    <row r="127" spans="1:5" x14ac:dyDescent="0.25">
      <c r="A127" t="s">
        <v>115</v>
      </c>
      <c r="B127">
        <v>251</v>
      </c>
      <c r="C127">
        <v>2402.5500000000002</v>
      </c>
      <c r="D127" s="10" t="s">
        <v>131</v>
      </c>
      <c r="E127" s="1"/>
    </row>
    <row r="128" spans="1:5" s="11" customFormat="1" x14ac:dyDescent="0.25">
      <c r="E128" s="12"/>
    </row>
    <row r="129" spans="5:5" x14ac:dyDescent="0.25">
      <c r="E129" s="1"/>
    </row>
    <row r="130" spans="5:5" x14ac:dyDescent="0.25">
      <c r="E130" s="1"/>
    </row>
    <row r="131" spans="5:5" x14ac:dyDescent="0.25">
      <c r="E131" s="1"/>
    </row>
    <row r="132" spans="5:5" x14ac:dyDescent="0.25">
      <c r="E132" s="1"/>
    </row>
    <row r="133" spans="5:5" x14ac:dyDescent="0.25">
      <c r="E133" s="1"/>
    </row>
    <row r="134" spans="5:5" x14ac:dyDescent="0.25">
      <c r="E134" s="1"/>
    </row>
    <row r="135" spans="5:5" x14ac:dyDescent="0.25">
      <c r="E135" s="1"/>
    </row>
    <row r="136" spans="5:5" x14ac:dyDescent="0.25">
      <c r="E136" s="1"/>
    </row>
    <row r="137" spans="5:5" x14ac:dyDescent="0.25">
      <c r="E137" s="1"/>
    </row>
    <row r="138" spans="5:5" x14ac:dyDescent="0.25">
      <c r="E138" s="1"/>
    </row>
    <row r="139" spans="5:5" x14ac:dyDescent="0.25">
      <c r="E139" s="1"/>
    </row>
    <row r="140" spans="5:5" x14ac:dyDescent="0.25">
      <c r="E140" s="1"/>
    </row>
    <row r="141" spans="5:5" x14ac:dyDescent="0.25">
      <c r="E141" s="1"/>
    </row>
    <row r="142" spans="5:5" x14ac:dyDescent="0.25">
      <c r="E142" s="1"/>
    </row>
    <row r="143" spans="5:5" x14ac:dyDescent="0.25">
      <c r="E143" s="1"/>
    </row>
    <row r="144" spans="5:5" x14ac:dyDescent="0.25">
      <c r="E144" s="1"/>
    </row>
    <row r="145" spans="5:5" x14ac:dyDescent="0.25">
      <c r="E145" s="1"/>
    </row>
    <row r="146" spans="5:5" x14ac:dyDescent="0.25">
      <c r="E146" s="1"/>
    </row>
    <row r="147" spans="5:5" x14ac:dyDescent="0.25">
      <c r="E147" s="1"/>
    </row>
  </sheetData>
  <sheetProtection algorithmName="SHA-512" hashValue="Qeb8mAfrX2JUHxSBSa0NI5UucHUWlcXtzpBbbl0KyZZjEtG26+SXprBlZ8CohfjPSbgonAqRs45Q3fwEkM1ztQ==" saltValue="N49WjwfkDn1DHO3eFvtTVA==" spinCount="100000" sheet="1" objects="1" scenarios="1"/>
  <autoFilter ref="A4:F128" xr:uid="{AFCB7437-E4CE-44EB-B10E-9E277C7FB276}"/>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44FE3A3B7C224BA745D8D4C7C3846C" ma:contentTypeVersion="10" ma:contentTypeDescription="Een nieuw document maken." ma:contentTypeScope="" ma:versionID="1496106280b4887ecd050f1c88c7f59b">
  <xsd:schema xmlns:xsd="http://www.w3.org/2001/XMLSchema" xmlns:xs="http://www.w3.org/2001/XMLSchema" xmlns:p="http://schemas.microsoft.com/office/2006/metadata/properties" xmlns:ns3="9ccaae9c-8062-47f9-a382-d1e7a849722b" xmlns:ns4="a38573b5-70ef-4ae6-8ecd-9671d806bf9c" targetNamespace="http://schemas.microsoft.com/office/2006/metadata/properties" ma:root="true" ma:fieldsID="81575a500925f4cb27ada06d641ec068" ns3:_="" ns4:_="">
    <xsd:import namespace="9ccaae9c-8062-47f9-a382-d1e7a849722b"/>
    <xsd:import namespace="a38573b5-70ef-4ae6-8ecd-9671d806bf9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caae9c-8062-47f9-a382-d1e7a84972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573b5-70ef-4ae6-8ecd-9671d806bf9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4928B2-E525-4BE8-9854-CDDE51E86251}">
  <ds:schemaRefs>
    <ds:schemaRef ds:uri="http://schemas.microsoft.com/sharepoint/v3/contenttype/forms"/>
  </ds:schemaRefs>
</ds:datastoreItem>
</file>

<file path=customXml/itemProps2.xml><?xml version="1.0" encoding="utf-8"?>
<ds:datastoreItem xmlns:ds="http://schemas.openxmlformats.org/officeDocument/2006/customXml" ds:itemID="{93891B4E-B2EE-47A3-B5C5-1B0F816786CB}">
  <ds:schemaRefs>
    <ds:schemaRef ds:uri="http://purl.org/dc/elements/1.1/"/>
    <ds:schemaRef ds:uri="http://schemas.microsoft.com/office/2006/metadata/properties"/>
    <ds:schemaRef ds:uri="a38573b5-70ef-4ae6-8ecd-9671d806bf9c"/>
    <ds:schemaRef ds:uri="http://purl.org/dc/terms/"/>
    <ds:schemaRef ds:uri="http://schemas.openxmlformats.org/package/2006/metadata/core-properties"/>
    <ds:schemaRef ds:uri="9ccaae9c-8062-47f9-a382-d1e7a849722b"/>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AA35FD8-229F-4494-AF30-482522114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caae9c-8062-47f9-a382-d1e7a849722b"/>
    <ds:schemaRef ds:uri="a38573b5-70ef-4ae6-8ecd-9671d806b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RekenOverzicht</vt:lpstr>
      <vt:lpstr>Werving &amp; Selectie</vt:lpstr>
      <vt:lpstr>Uitzendkrachten</vt:lpstr>
      <vt:lpstr>Uitzendkracht populatie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Slijkhuis Paulien</dc:creator>
  <cp:lastModifiedBy>Gusta Pondes-Frohlich.</cp:lastModifiedBy>
  <cp:lastPrinted>2020-09-22T14:05:03Z</cp:lastPrinted>
  <dcterms:created xsi:type="dcterms:W3CDTF">2020-06-25T12:55:38Z</dcterms:created>
  <dcterms:modified xsi:type="dcterms:W3CDTF">2020-11-05T11:21:38Z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0x0101003E44FE3A3B7C224BA745D8D4C7C3846C</vt:lpwstr>
  </property>
</Properties>
</file>