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DCBHAGA\Desktop\Externe vergaderzalen\"/>
    </mc:Choice>
  </mc:AlternateContent>
  <xr:revisionPtr revIDLastSave="0" documentId="13_ncr:1_{4ED21A14-E29A-4D0D-9555-9D612BB49F88}" xr6:coauthVersionLast="46" xr6:coauthVersionMax="46" xr10:uidLastSave="{00000000-0000-0000-0000-000000000000}"/>
  <bookViews>
    <workbookView xWindow="-120" yWindow="-120" windowWidth="20730" windowHeight="11160" activeTab="1" xr2:uid="{811F606E-4672-4D96-A624-D64B37E8F1DB}"/>
  </bookViews>
  <sheets>
    <sheet name="Toelichting Prijzenblad" sheetId="16" r:id="rId1"/>
    <sheet name="Prijzenblad " sheetId="1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1" i="15" l="1"/>
  <c r="R30" i="15"/>
  <c r="R29" i="15"/>
  <c r="R28" i="15"/>
  <c r="R27" i="15"/>
  <c r="R26" i="15"/>
  <c r="P30" i="15"/>
  <c r="P29" i="15"/>
  <c r="P28" i="15"/>
  <c r="P27" i="15"/>
  <c r="P26" i="15"/>
  <c r="P25" i="15"/>
  <c r="P18" i="15"/>
  <c r="P22" i="15"/>
  <c r="P21" i="15"/>
  <c r="P20" i="15"/>
  <c r="P19" i="15"/>
  <c r="N14" i="15"/>
  <c r="N13" i="15"/>
  <c r="N12" i="15"/>
  <c r="N11" i="15"/>
  <c r="N10" i="15"/>
  <c r="L14" i="15"/>
  <c r="L13" i="15"/>
  <c r="L12" i="15"/>
  <c r="L10" i="15"/>
  <c r="J14" i="15"/>
  <c r="J13" i="15"/>
  <c r="J12" i="15"/>
  <c r="J11" i="15"/>
  <c r="J10" i="15"/>
  <c r="T22" i="15" l="1"/>
  <c r="T21" i="15"/>
  <c r="T20" i="15"/>
  <c r="T19" i="15"/>
  <c r="T18" i="15"/>
  <c r="T17" i="15"/>
  <c r="T9" i="15"/>
  <c r="T10" i="15"/>
  <c r="T11" i="15"/>
  <c r="T12" i="15" l="1"/>
  <c r="T13" i="15" l="1"/>
  <c r="T14" i="15"/>
  <c r="T27" i="15"/>
  <c r="T26" i="15"/>
  <c r="T25" i="15"/>
  <c r="T28" i="15" l="1"/>
  <c r="T30" i="15" l="1"/>
  <c r="T29" i="15"/>
</calcChain>
</file>

<file path=xl/sharedStrings.xml><?xml version="1.0" encoding="utf-8"?>
<sst xmlns="http://schemas.openxmlformats.org/spreadsheetml/2006/main" count="65" uniqueCount="45">
  <si>
    <t>Per uur</t>
  </si>
  <si>
    <t>15 t/m 25 m2 (3/5 p)</t>
  </si>
  <si>
    <t>26 t/m 35m2 (5/7p)</t>
  </si>
  <si>
    <t>36 t/m 55m2 (7/11p)</t>
  </si>
  <si>
    <t>56 t/m 100m2 (11/20p)</t>
  </si>
  <si>
    <t>101/200m2 (20/40p)</t>
  </si>
  <si>
    <t>201/300m2 (40/50p)</t>
  </si>
  <si>
    <t>AV Presentatie middelen</t>
  </si>
  <si>
    <t>Vergaderruimte standaard</t>
  </si>
  <si>
    <t>Kan koffie (o.b.v.)   1 liter</t>
  </si>
  <si>
    <t>Kan thee (o.b.v.)   1 liter</t>
  </si>
  <si>
    <t>Tafelwater, fles 1 liter</t>
  </si>
  <si>
    <t>Koffie thee arrangement 4 uur, prijs per persoon</t>
  </si>
  <si>
    <t>Koffie thee arrangement 8 uur, prijs per persoon</t>
  </si>
  <si>
    <t>Totaal tarief</t>
  </si>
  <si>
    <t>Plafond bedrag</t>
  </si>
  <si>
    <r>
      <t xml:space="preserve">Dagdeel </t>
    </r>
    <r>
      <rPr>
        <b/>
        <sz val="8"/>
        <color theme="1"/>
        <rFont val="Calibri"/>
        <family val="2"/>
        <scheme val="minor"/>
      </rPr>
      <t>(4uur)</t>
    </r>
  </si>
  <si>
    <r>
      <t xml:space="preserve">Dag </t>
    </r>
    <r>
      <rPr>
        <b/>
        <sz val="8"/>
        <color theme="1"/>
        <rFont val="Calibri"/>
        <family val="2"/>
        <scheme val="minor"/>
      </rPr>
      <t>(8uur)</t>
    </r>
  </si>
  <si>
    <t>Vergaderlunch, prijs per persoon</t>
  </si>
  <si>
    <t>Borrel arrangement, prijs per persoon, per uur</t>
  </si>
  <si>
    <t>(extra) Flip-over, inclusief papier</t>
  </si>
  <si>
    <t>Vergaderlunch                       (komt uit cel h29!)</t>
  </si>
  <si>
    <r>
      <t xml:space="preserve">Biedt aan: </t>
    </r>
    <r>
      <rPr>
        <sz val="12"/>
        <color theme="1"/>
        <rFont val="Calibri"/>
        <family val="2"/>
        <scheme val="minor"/>
      </rPr>
      <t xml:space="preserve"> </t>
    </r>
    <r>
      <rPr>
        <b/>
        <sz val="14"/>
        <color theme="1"/>
        <rFont val="Calibri"/>
        <family val="2"/>
        <scheme val="minor"/>
      </rPr>
      <t>J</t>
    </r>
    <r>
      <rPr>
        <sz val="12"/>
        <color theme="1"/>
        <rFont val="Calibri"/>
        <family val="2"/>
        <scheme val="minor"/>
      </rPr>
      <t xml:space="preserve"> (Ja) of </t>
    </r>
    <r>
      <rPr>
        <b/>
        <sz val="14"/>
        <color theme="1"/>
        <rFont val="Calibri"/>
        <family val="2"/>
        <scheme val="minor"/>
      </rPr>
      <t>N</t>
    </r>
    <r>
      <rPr>
        <sz val="12"/>
        <color theme="1"/>
        <rFont val="Calibri"/>
        <family val="2"/>
        <scheme val="minor"/>
      </rPr>
      <t xml:space="preserve"> (Nee)</t>
    </r>
  </si>
  <si>
    <t xml:space="preserve">AV Presentatie middelen </t>
  </si>
  <si>
    <t>! In de berekening van het totaal tarief worden de opgegeven tarieven van Koffie, Thee en water op basis van van het maximaal aantal personen per ruimte berekend,  waarbij per 8 personen één liter consumptie wordt gecalculeerd.</t>
  </si>
  <si>
    <r>
      <t xml:space="preserve">! In de berekening van het totaal tarief wordt het opgegeven tarieven voor het arrangement op basis van van het maximaal aantal personen per ruimte berekend. U geeft dus de </t>
    </r>
    <r>
      <rPr>
        <b/>
        <sz val="8"/>
        <color theme="1"/>
        <rFont val="Calibri"/>
        <family val="2"/>
        <scheme val="minor"/>
      </rPr>
      <t>prijs per persoon</t>
    </r>
    <r>
      <rPr>
        <sz val="8"/>
        <color theme="1"/>
        <rFont val="Calibri"/>
        <family val="2"/>
        <scheme val="minor"/>
      </rPr>
      <t xml:space="preserve"> op.</t>
    </r>
  </si>
  <si>
    <t xml:space="preserve">! De kosten van één vergaderlunch vult u in in kolom H29 in de tabel hieronder. Dit bedrag wordt vervolgens automatisch opgenomen in de oranje kolom hiernaast.  In de berekening van het totaal tarief worden de opgegeven tarieven voor lunch en arrangement op basis van van het maximaal aantal personen per ruimte berekend. </t>
  </si>
  <si>
    <r>
      <rPr>
        <sz val="28"/>
        <color theme="1"/>
        <rFont val="Calibri"/>
        <family val="2"/>
        <scheme val="minor"/>
      </rPr>
      <t>Prijzenblad Externe Vergaderlocaties Gemeente Den Haag.</t>
    </r>
    <r>
      <rPr>
        <sz val="11"/>
        <color theme="1"/>
        <rFont val="Calibri"/>
        <family val="2"/>
        <scheme val="minor"/>
      </rPr>
      <t xml:space="preserve">                                                                                                   Uitsluitend de lichtgeel gearceerde cellen invullen. De ingevulde tarieven per cel zijn de tarieven zoals die door u aan de gemeente gaan worden berekend. U komt in aanmerking voor een overeenkomst indien het (automatisch berekende) totaal tarief per rij, het plafondbedrag niet overstijgt. </t>
    </r>
  </si>
  <si>
    <t>Enkele aanbieders hebben in de consultatie aangegeven een andere tariefstructuur te hantreren. Wij hebben daar zoveel mogelijk rekening mee gehouden maar kunnen niet alle vormen over nemen. Wij verzoeken u dan ook om - bijvoorbeeld als u gewend bent om met een tarief per persoon te werken - dit te verrekenen. Daarbij moet dan het maximaal aantal personen zoals vermeld als uitgangspunt genomen worden, waarbij u de kosten verdeeld over de beschreven posten.</t>
  </si>
  <si>
    <t xml:space="preserve">In de één-na-laatste kolom wordt een totaal tarief berekend. Dit vult u niet zelf in, het is een formule op basis van de duur u opgegeven tarieven in de cellen die geel gemarkeerd zijn. Het totaal tarief mag niet boven het in de laatste (blauwe) kolom vermelde plafondtarief uitkomen. </t>
  </si>
  <si>
    <t xml:space="preserve">Vergaderruimten worden in verschillende afmetingen en gebruiksduur uitgevraagd. In kolom C geeft u bij iedere optie aan of u de mogelijkheid ook aanbiedt door het invullen van een J (Ja) of N (Nee). </t>
  </si>
  <si>
    <t>Tarieven voor koffie, thee en water per liter worden uitgevraagd bij het huren van een vergaderzaal per uur. Dit bedrag wordt in het totaal tarief meegerekend, waarbij afhankelijk van de capaciteit van een ruimte, de hoeveelheid in de formule is aangepast. Per 8 gebruikers worden alle dranken éénmaal meegerekend. Dus, bij een vergaderzaal met een (maximum)capaciteit van 50 personen wordt 7x een kan koffie, 7x thee en 7x tafelwater gerekend. Bij een vergaderzaal met een (maximum) capaciteit van 11 personen wordt alles 2x meegerekend.</t>
  </si>
  <si>
    <t>Tarieven voor een koffie/thee arrangement worden in het totaal tarief meeberekend op basis van het van het maximum aantal gebruikers van een ruimte zoals aangegeven in de betreffende regel.</t>
  </si>
  <si>
    <t>Het tarief voor een vergaderlunch wordt éénmaal uitgevraagd, maar kan ingezet worden binnen de verschillende tijdsvakken. Bij het totaal tarief van het huren van ruimten per dag wordt het bedrag meegenomen in de berekening op basis van het maximum aantal gebruikers van een ruimte zoals aangegeven in de betreffende regel.</t>
  </si>
  <si>
    <t>Toelichting Prijzenblad</t>
  </si>
  <si>
    <t>Aldus opgemaakt en naar waarheid rechtsgeldig (bevoegd) ondertekend:</t>
  </si>
  <si>
    <r>
      <t>In september 2020 heeft de gemeente Den Haag een marktverkenning gehouden onder de voor haar bekende leveranciers van Externe vergaderzalen. Uit de marktverkenning hebben wij kunnen vaststellen wat de gemiddelde prijzen voor zaalverhuur zijn.</t>
    </r>
    <r>
      <rPr>
        <b/>
        <i/>
        <sz val="11"/>
        <color theme="1"/>
        <rFont val="Calibri"/>
        <family val="2"/>
        <scheme val="minor"/>
      </rPr>
      <t xml:space="preserve"> De plafondbedragen zoals opgenomen in het prijzenblad zijn bedragen die ruim boven dat gemiddelde zitten.</t>
    </r>
    <r>
      <rPr>
        <sz val="11"/>
        <color theme="1"/>
        <rFont val="Calibri"/>
        <family val="2"/>
        <scheme val="minor"/>
      </rPr>
      <t xml:space="preserve"> Door ruim boven het gemiddelde plafondbedragen vast te stellen hebben wij de intentie om zoveel mogelijk marktpartijen de kans te geven om een overeenomst met ons te kunnen sluiten. </t>
    </r>
  </si>
  <si>
    <t>Toelichting met betrekking tot het vaststellen van de plafondbedragen</t>
  </si>
  <si>
    <r>
      <t xml:space="preserve">Met 'Vergaderruimte standaard' wordt de ruimte bedoeld zoals beschreven in eis 1, dus zonder AV Presentatie Middelen. Wellicht zijn AV middelen standaard geinstaleerd of  een standaard voorziening bij een ruimte. Indien dit een standaard is in uw ruimte vult u bij AV middelen </t>
    </r>
    <r>
      <rPr>
        <sz val="11"/>
        <color rgb="FFFF0000"/>
        <rFont val="Calibri"/>
        <family val="2"/>
        <scheme val="minor"/>
      </rPr>
      <t>"Inclusief"</t>
    </r>
    <r>
      <rPr>
        <sz val="11"/>
        <color theme="1"/>
        <rFont val="Calibri"/>
        <family val="2"/>
        <scheme val="minor"/>
      </rPr>
      <t xml:space="preserve"> in waardoor duidelijk is dat dit een standaard voorziening is.  Is uw vergaderruimte standaard voorzien van een presentatiemiddel dan vult u uiteraard het tarief inclusief in bij de vergaderruimte.</t>
    </r>
  </si>
  <si>
    <r>
      <t>In dit prijzenblad geeft u de tarieven op voor de verschillende diensten en producten die worden uitgevraagd. Per regel wordt een totaaltarief berekend. Dit totaaltarief mag niet boven het plafondtarief uitkomen zoals vermeld in de laatste kolom. Het plafondtarief is het absolute maximumbedrag. Gebruikers zullen bij het boeken/reserveren van ruimte naast allerlei locatie gebonden zaken echter ook kijken naar tarieven. Het is dus vanuit concurentie oogpunt een afweging welke tarieven u wilt hanteren.</t>
    </r>
    <r>
      <rPr>
        <sz val="11"/>
        <color rgb="FFFF0000"/>
        <rFont val="Calibri"/>
        <family val="2"/>
        <scheme val="minor"/>
      </rPr>
      <t xml:space="preserve"> Indien een bepaald artikel (bijvoorbeeld het formaat van een bepaalde vergaderzaal) niet tot uw assortiment behoort dan vult u in geen bedrag in maar de woorden "Niet van toepassing".</t>
    </r>
  </si>
  <si>
    <t xml:space="preserve"> </t>
  </si>
  <si>
    <t>Op: &lt;datum&gt;…................................................</t>
  </si>
  <si>
    <t>Te: &lt;plaats&gt;….................................................</t>
  </si>
  <si>
    <t>Inschrijver&lt;naam functionaris&gt;…....................</t>
  </si>
  <si>
    <t>&lt;handtekening&gt;…...........................................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</si>
</sst>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2" x14ac:knownFonts="1">
    <font>
      <sz val="11"/>
      <color theme="1"/>
      <name val="Calibri"/>
      <family val="2"/>
      <scheme val="minor"/>
    </font>
    <font>
      <b/>
      <sz val="11"/>
      <color theme="1"/>
      <name val="Calibri"/>
      <family val="2"/>
      <scheme val="minor"/>
    </font>
    <font>
      <sz val="8"/>
      <color theme="1"/>
      <name val="Calibri"/>
      <family val="2"/>
      <scheme val="minor"/>
    </font>
    <font>
      <sz val="11"/>
      <color indexed="8"/>
      <name val="Calibri"/>
      <family val="2"/>
      <charset val="1"/>
    </font>
    <font>
      <sz val="9"/>
      <color theme="1"/>
      <name val="Calibri"/>
      <family val="2"/>
      <scheme val="minor"/>
    </font>
    <font>
      <b/>
      <sz val="14"/>
      <color theme="1"/>
      <name val="Calibri"/>
      <family val="2"/>
      <scheme val="minor"/>
    </font>
    <font>
      <b/>
      <i/>
      <sz val="8"/>
      <color theme="1"/>
      <name val="Calibri"/>
      <family val="2"/>
      <scheme val="minor"/>
    </font>
    <font>
      <b/>
      <i/>
      <sz val="9"/>
      <color theme="1"/>
      <name val="Calibri"/>
      <family val="2"/>
      <scheme val="minor"/>
    </font>
    <font>
      <b/>
      <sz val="20"/>
      <color theme="1"/>
      <name val="Calibri"/>
      <family val="2"/>
      <scheme val="minor"/>
    </font>
    <font>
      <i/>
      <sz val="9"/>
      <color theme="1"/>
      <name val="Calibri"/>
      <family val="2"/>
      <scheme val="minor"/>
    </font>
    <font>
      <b/>
      <sz val="8"/>
      <color theme="1"/>
      <name val="Calibri"/>
      <family val="2"/>
      <scheme val="minor"/>
    </font>
    <font>
      <i/>
      <sz val="8"/>
      <color theme="1"/>
      <name val="Calibri"/>
      <family val="2"/>
      <scheme val="minor"/>
    </font>
    <font>
      <b/>
      <sz val="9"/>
      <color theme="0"/>
      <name val="Calibri"/>
      <family val="2"/>
      <scheme val="minor"/>
    </font>
    <font>
      <sz val="12"/>
      <color theme="1"/>
      <name val="Calibri"/>
      <family val="2"/>
      <scheme val="minor"/>
    </font>
    <font>
      <sz val="28"/>
      <color theme="1"/>
      <name val="Calibri"/>
      <family val="2"/>
      <scheme val="minor"/>
    </font>
    <font>
      <sz val="9.5"/>
      <color theme="1"/>
      <name val="Georgia"/>
      <family val="1"/>
    </font>
    <font>
      <sz val="8"/>
      <color theme="1"/>
      <name val="Arial"/>
      <family val="2"/>
    </font>
    <font>
      <sz val="10"/>
      <color theme="1"/>
      <name val="Arial"/>
      <family val="2"/>
    </font>
    <font>
      <b/>
      <i/>
      <sz val="11"/>
      <color theme="1"/>
      <name val="Calibri"/>
      <family val="2"/>
      <scheme val="minor"/>
    </font>
    <font>
      <sz val="11"/>
      <color rgb="FFFF0000"/>
      <name val="Calibri"/>
      <family val="2"/>
      <scheme val="minor"/>
    </font>
    <font>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7" tint="0.59999389629810485"/>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s>
  <cellStyleXfs count="3">
    <xf numFmtId="0" fontId="0" fillId="0" borderId="0"/>
    <xf numFmtId="0" fontId="3" fillId="0" borderId="0"/>
    <xf numFmtId="44" fontId="20" fillId="0" borderId="0" applyFont="0" applyFill="0" applyBorder="0" applyAlignment="0" applyProtection="0"/>
  </cellStyleXfs>
  <cellXfs count="78">
    <xf numFmtId="0" fontId="0" fillId="0" borderId="0" xfId="0"/>
    <xf numFmtId="0" fontId="0" fillId="2" borderId="0" xfId="0" applyFill="1"/>
    <xf numFmtId="0" fontId="0" fillId="0" borderId="0" xfId="0" applyAlignment="1">
      <alignment horizontal="center" vertical="center"/>
    </xf>
    <xf numFmtId="0" fontId="0" fillId="0" borderId="0" xfId="0" applyAlignment="1">
      <alignment horizontal="left" vertical="center"/>
    </xf>
    <xf numFmtId="0" fontId="4" fillId="0" borderId="16" xfId="0" applyFont="1" applyBorder="1"/>
    <xf numFmtId="0" fontId="9" fillId="0" borderId="16" xfId="0" applyFont="1" applyBorder="1"/>
    <xf numFmtId="164" fontId="4" fillId="0" borderId="0" xfId="0" applyNumberFormat="1" applyFont="1" applyBorder="1"/>
    <xf numFmtId="164" fontId="4" fillId="0" borderId="19" xfId="0" applyNumberFormat="1" applyFont="1" applyBorder="1"/>
    <xf numFmtId="0" fontId="12" fillId="3" borderId="3"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2" borderId="16" xfId="0" applyFont="1" applyFill="1" applyBorder="1"/>
    <xf numFmtId="0" fontId="9" fillId="2" borderId="16" xfId="0" applyFont="1" applyFill="1" applyBorder="1" applyAlignment="1">
      <alignment horizontal="center" vertical="center" wrapText="1"/>
    </xf>
    <xf numFmtId="0" fontId="4" fillId="2" borderId="16" xfId="0" applyFont="1" applyFill="1" applyBorder="1"/>
    <xf numFmtId="164" fontId="4" fillId="2" borderId="0" xfId="0" applyNumberFormat="1" applyFont="1" applyFill="1" applyBorder="1"/>
    <xf numFmtId="164" fontId="6" fillId="2" borderId="0" xfId="0" applyNumberFormat="1" applyFont="1" applyFill="1" applyBorder="1" applyAlignment="1">
      <alignment horizontal="center" vertical="center"/>
    </xf>
    <xf numFmtId="164" fontId="4" fillId="2" borderId="19" xfId="0" applyNumberFormat="1" applyFont="1" applyFill="1" applyBorder="1"/>
    <xf numFmtId="164" fontId="6" fillId="2" borderId="19" xfId="0" applyNumberFormat="1" applyFont="1" applyFill="1" applyBorder="1" applyAlignment="1">
      <alignment horizontal="center" vertical="center"/>
    </xf>
    <xf numFmtId="0" fontId="4" fillId="2" borderId="0" xfId="0" applyFont="1" applyFill="1"/>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2" xfId="0" applyFont="1" applyFill="1" applyBorder="1"/>
    <xf numFmtId="0" fontId="5" fillId="2" borderId="0" xfId="0" applyFont="1" applyFill="1" applyAlignment="1">
      <alignment horizontal="center" vertical="center"/>
    </xf>
    <xf numFmtId="0" fontId="4" fillId="2" borderId="0" xfId="0" applyFont="1" applyFill="1" applyBorder="1"/>
    <xf numFmtId="0" fontId="4" fillId="2" borderId="19" xfId="0" applyFont="1" applyFill="1" applyBorder="1"/>
    <xf numFmtId="0" fontId="8" fillId="2" borderId="15" xfId="0" applyFont="1" applyFill="1" applyBorder="1" applyAlignment="1">
      <alignment horizontal="left" vertical="top"/>
    </xf>
    <xf numFmtId="0" fontId="4" fillId="2" borderId="0" xfId="0" applyFont="1" applyFill="1" applyBorder="1" applyAlignment="1">
      <alignment wrapText="1"/>
    </xf>
    <xf numFmtId="0" fontId="4" fillId="2" borderId="19" xfId="0" applyFont="1" applyFill="1" applyBorder="1" applyAlignment="1">
      <alignment wrapText="1"/>
    </xf>
    <xf numFmtId="0" fontId="4" fillId="5" borderId="3" xfId="0" applyFont="1" applyFill="1" applyBorder="1" applyAlignment="1">
      <alignment horizontal="center" vertical="center" wrapText="1"/>
    </xf>
    <xf numFmtId="164" fontId="0" fillId="5" borderId="4" xfId="0" applyNumberFormat="1" applyFill="1" applyBorder="1" applyAlignment="1">
      <alignment horizontal="center"/>
    </xf>
    <xf numFmtId="164" fontId="0" fillId="5" borderId="14" xfId="0" applyNumberFormat="1" applyFill="1" applyBorder="1" applyAlignment="1">
      <alignment horizontal="center"/>
    </xf>
    <xf numFmtId="0" fontId="0" fillId="2" borderId="0" xfId="0" applyFill="1" applyAlignment="1">
      <alignment horizontal="center" vertical="center"/>
    </xf>
    <xf numFmtId="0" fontId="0" fillId="2" borderId="0" xfId="0" applyFill="1" applyAlignment="1">
      <alignment horizontal="left" vertical="center"/>
    </xf>
    <xf numFmtId="164" fontId="4" fillId="0" borderId="0" xfId="0" applyNumberFormat="1" applyFont="1" applyBorder="1" applyProtection="1">
      <protection locked="0"/>
    </xf>
    <xf numFmtId="164" fontId="4" fillId="0" borderId="19" xfId="0" applyNumberFormat="1" applyFont="1" applyBorder="1" applyProtection="1">
      <protection locked="0"/>
    </xf>
    <xf numFmtId="0" fontId="1" fillId="2" borderId="0" xfId="0" applyFont="1" applyFill="1" applyAlignment="1">
      <alignment vertical="top" wrapText="1"/>
    </xf>
    <xf numFmtId="0" fontId="0" fillId="2" borderId="8" xfId="0" applyFill="1" applyBorder="1" applyAlignment="1">
      <alignment vertical="top" wrapText="1"/>
    </xf>
    <xf numFmtId="0" fontId="0" fillId="2" borderId="8" xfId="0" applyFill="1" applyBorder="1" applyAlignment="1">
      <alignment wrapText="1"/>
    </xf>
    <xf numFmtId="0" fontId="4" fillId="6" borderId="6" xfId="0" applyFont="1" applyFill="1" applyBorder="1" applyProtection="1">
      <protection locked="0"/>
    </xf>
    <xf numFmtId="0" fontId="4" fillId="6" borderId="4" xfId="0" applyFont="1" applyFill="1" applyBorder="1" applyProtection="1">
      <protection locked="0"/>
    </xf>
    <xf numFmtId="0" fontId="4" fillId="6" borderId="5" xfId="0" applyFont="1" applyFill="1" applyBorder="1" applyProtection="1">
      <protection locked="0"/>
    </xf>
    <xf numFmtId="0" fontId="17" fillId="0" borderId="0" xfId="0" applyFont="1" applyAlignment="1">
      <alignment vertical="center"/>
    </xf>
    <xf numFmtId="0" fontId="16" fillId="2" borderId="0" xfId="0" applyFont="1" applyFill="1" applyAlignment="1">
      <alignment vertical="center"/>
    </xf>
    <xf numFmtId="0" fontId="0" fillId="2" borderId="8" xfId="0" applyFont="1" applyFill="1" applyBorder="1" applyAlignment="1">
      <alignment vertical="top" wrapText="1"/>
    </xf>
    <xf numFmtId="0" fontId="15" fillId="0" borderId="0" xfId="0" applyFont="1" applyAlignment="1">
      <alignment horizontal="left" vertical="center" wrapText="1"/>
    </xf>
    <xf numFmtId="0" fontId="0" fillId="4" borderId="15" xfId="0" applyFill="1" applyBorder="1" applyAlignment="1">
      <alignment horizontal="center" textRotation="180" wrapText="1"/>
    </xf>
    <xf numFmtId="0" fontId="0" fillId="4" borderId="16" xfId="0" applyFill="1" applyBorder="1" applyAlignment="1">
      <alignment horizontal="center" textRotation="180" wrapText="1"/>
    </xf>
    <xf numFmtId="0" fontId="0" fillId="4" borderId="13" xfId="0" applyFill="1" applyBorder="1" applyAlignment="1">
      <alignment horizontal="center" textRotation="180" wrapText="1"/>
    </xf>
    <xf numFmtId="0" fontId="0" fillId="4" borderId="10" xfId="0" applyFill="1" applyBorder="1" applyAlignment="1">
      <alignment horizontal="center" textRotation="180" wrapText="1"/>
    </xf>
    <xf numFmtId="0" fontId="0" fillId="4" borderId="0" xfId="0" applyFill="1" applyBorder="1" applyAlignment="1">
      <alignment horizontal="center" textRotation="180" wrapText="1"/>
    </xf>
    <xf numFmtId="0" fontId="0" fillId="4" borderId="17" xfId="0" applyFill="1" applyBorder="1" applyAlignment="1">
      <alignment horizontal="center" textRotation="180" wrapText="1"/>
    </xf>
    <xf numFmtId="0" fontId="0" fillId="4" borderId="18" xfId="0" applyFill="1" applyBorder="1" applyAlignment="1">
      <alignment horizontal="center" textRotation="180" wrapText="1"/>
    </xf>
    <xf numFmtId="0" fontId="0" fillId="4" borderId="19" xfId="0" applyFill="1" applyBorder="1" applyAlignment="1">
      <alignment horizontal="center" textRotation="180" wrapText="1"/>
    </xf>
    <xf numFmtId="0" fontId="0" fillId="4" borderId="9" xfId="0" applyFill="1" applyBorder="1" applyAlignment="1">
      <alignment horizontal="center" textRotation="180" wrapText="1"/>
    </xf>
    <xf numFmtId="0" fontId="0" fillId="2" borderId="0" xfId="0" applyFill="1" applyAlignment="1">
      <alignment horizontal="left" vertical="top" wrapText="1"/>
    </xf>
    <xf numFmtId="0" fontId="4" fillId="2" borderId="0" xfId="0" applyFont="1" applyFill="1" applyAlignment="1">
      <alignment horizontal="center" vertical="center" wrapText="1"/>
    </xf>
    <xf numFmtId="0" fontId="13" fillId="2"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164" fontId="9" fillId="2" borderId="0" xfId="0" applyNumberFormat="1" applyFont="1" applyFill="1" applyBorder="1" applyAlignment="1">
      <alignment horizontal="center" vertical="center" wrapText="1"/>
    </xf>
    <xf numFmtId="164" fontId="7" fillId="2" borderId="0" xfId="0" applyNumberFormat="1" applyFont="1" applyFill="1" applyBorder="1" applyAlignment="1">
      <alignment horizontal="center" vertical="center" wrapText="1"/>
    </xf>
    <xf numFmtId="164" fontId="7" fillId="2" borderId="19" xfId="0" applyNumberFormat="1" applyFont="1" applyFill="1" applyBorder="1" applyAlignment="1">
      <alignment horizontal="center" vertical="center" wrapText="1"/>
    </xf>
    <xf numFmtId="164" fontId="11" fillId="2" borderId="0" xfId="0" applyNumberFormat="1" applyFont="1" applyFill="1" applyBorder="1" applyAlignment="1">
      <alignment horizontal="center" vertical="center" wrapText="1"/>
    </xf>
    <xf numFmtId="164" fontId="2" fillId="2" borderId="0" xfId="0" applyNumberFormat="1" applyFont="1" applyFill="1" applyBorder="1" applyAlignment="1">
      <alignment horizontal="center" vertical="center" wrapText="1"/>
    </xf>
    <xf numFmtId="44" fontId="0" fillId="2" borderId="0" xfId="2" applyFont="1" applyFill="1"/>
    <xf numFmtId="44" fontId="21" fillId="3" borderId="3" xfId="2" applyFont="1" applyFill="1" applyBorder="1"/>
    <xf numFmtId="44" fontId="21" fillId="3" borderId="20" xfId="2" applyFont="1" applyFill="1" applyBorder="1"/>
    <xf numFmtId="44" fontId="21" fillId="3" borderId="14" xfId="2" applyFont="1" applyFill="1" applyBorder="1"/>
    <xf numFmtId="44" fontId="0" fillId="4" borderId="8" xfId="0" applyNumberFormat="1" applyFill="1" applyBorder="1"/>
    <xf numFmtId="44" fontId="0" fillId="6" borderId="8" xfId="2" applyFont="1" applyFill="1" applyBorder="1"/>
    <xf numFmtId="44" fontId="0" fillId="4" borderId="12" xfId="0" applyNumberFormat="1" applyFill="1" applyBorder="1"/>
    <xf numFmtId="44" fontId="0" fillId="6" borderId="12" xfId="2" applyFont="1" applyFill="1" applyBorder="1"/>
    <xf numFmtId="44" fontId="0" fillId="6" borderId="7" xfId="2" applyFont="1" applyFill="1" applyBorder="1" applyAlignment="1">
      <alignment vertical="center"/>
    </xf>
    <xf numFmtId="0" fontId="9" fillId="2" borderId="11" xfId="0" applyFont="1" applyFill="1" applyBorder="1" applyAlignment="1">
      <alignment horizontal="center" vertical="center" wrapText="1"/>
    </xf>
    <xf numFmtId="44" fontId="4" fillId="2" borderId="0" xfId="2" applyFont="1" applyFill="1" applyBorder="1" applyAlignment="1" applyProtection="1">
      <alignment horizontal="center" vertical="center"/>
      <protection locked="0"/>
    </xf>
    <xf numFmtId="0" fontId="4" fillId="2" borderId="0" xfId="0" applyFont="1" applyFill="1" applyBorder="1" applyAlignment="1">
      <alignment horizontal="center" vertical="center"/>
    </xf>
    <xf numFmtId="0" fontId="4" fillId="2" borderId="0" xfId="0" applyFont="1" applyFill="1" applyAlignment="1">
      <alignment horizontal="left"/>
    </xf>
    <xf numFmtId="0" fontId="0" fillId="2" borderId="0" xfId="0" applyFill="1" applyAlignment="1">
      <alignment horizontal="left"/>
    </xf>
    <xf numFmtId="0" fontId="15" fillId="2" borderId="0" xfId="0" applyFont="1" applyFill="1" applyAlignment="1">
      <alignment horizontal="left"/>
    </xf>
  </cellXfs>
  <cellStyles count="3">
    <cellStyle name="Excel Built-in Normal" xfId="1" xr:uid="{68DE67CE-D48C-4B0E-934E-C042902BF96E}"/>
    <cellStyle name="Standaard" xfId="0" builtinId="0"/>
    <cellStyle name="Valuta" xfId="2" builtinId="4"/>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123825</xdr:colOff>
      <xdr:row>7</xdr:row>
      <xdr:rowOff>9525</xdr:rowOff>
    </xdr:from>
    <xdr:to>
      <xdr:col>2</xdr:col>
      <xdr:colOff>123825</xdr:colOff>
      <xdr:row>7</xdr:row>
      <xdr:rowOff>304800</xdr:rowOff>
    </xdr:to>
    <xdr:cxnSp macro="">
      <xdr:nvCxnSpPr>
        <xdr:cNvPr id="3" name="Rechte verbindingslijn met pijl 2">
          <a:extLst>
            <a:ext uri="{FF2B5EF4-FFF2-40B4-BE49-F238E27FC236}">
              <a16:creationId xmlns:a16="http://schemas.microsoft.com/office/drawing/2014/main" id="{D3986B4B-22FC-49FE-A6F0-28412D0D31D5}"/>
            </a:ext>
          </a:extLst>
        </xdr:cNvPr>
        <xdr:cNvCxnSpPr/>
      </xdr:nvCxnSpPr>
      <xdr:spPr>
        <a:xfrm>
          <a:off x="419100" y="1162050"/>
          <a:ext cx="0" cy="295275"/>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EB8A-34D6-451A-B904-0513819795F8}">
  <dimension ref="B1:B14"/>
  <sheetViews>
    <sheetView topLeftCell="A7" workbookViewId="0">
      <selection activeCell="B14" sqref="B14"/>
    </sheetView>
  </sheetViews>
  <sheetFormatPr defaultColWidth="174.28515625" defaultRowHeight="15" x14ac:dyDescent="0.25"/>
  <cols>
    <col min="1" max="1" width="7.85546875" style="1" customWidth="1"/>
    <col min="2" max="2" width="174.28515625" style="1"/>
    <col min="3" max="3" width="17.140625" style="1" customWidth="1"/>
    <col min="4" max="16384" width="174.28515625" style="1"/>
  </cols>
  <sheetData>
    <row r="1" spans="2:2" x14ac:dyDescent="0.25">
      <c r="B1" s="34" t="s">
        <v>34</v>
      </c>
    </row>
    <row r="3" spans="2:2" ht="60" x14ac:dyDescent="0.25">
      <c r="B3" s="42" t="s">
        <v>39</v>
      </c>
    </row>
    <row r="4" spans="2:2" ht="45" x14ac:dyDescent="0.25">
      <c r="B4" s="35" t="s">
        <v>28</v>
      </c>
    </row>
    <row r="5" spans="2:2" ht="30" x14ac:dyDescent="0.25">
      <c r="B5" s="35" t="s">
        <v>29</v>
      </c>
    </row>
    <row r="6" spans="2:2" ht="30" x14ac:dyDescent="0.25">
      <c r="B6" s="35" t="s">
        <v>30</v>
      </c>
    </row>
    <row r="7" spans="2:2" ht="45" x14ac:dyDescent="0.25">
      <c r="B7" s="35" t="s">
        <v>38</v>
      </c>
    </row>
    <row r="8" spans="2:2" ht="45" x14ac:dyDescent="0.25">
      <c r="B8" s="36" t="s">
        <v>31</v>
      </c>
    </row>
    <row r="9" spans="2:2" ht="17.25" customHeight="1" x14ac:dyDescent="0.25">
      <c r="B9" s="36" t="s">
        <v>32</v>
      </c>
    </row>
    <row r="10" spans="2:2" ht="30" x14ac:dyDescent="0.25">
      <c r="B10" s="36" t="s">
        <v>33</v>
      </c>
    </row>
    <row r="12" spans="2:2" x14ac:dyDescent="0.25">
      <c r="B12" s="34" t="s">
        <v>37</v>
      </c>
    </row>
    <row r="14" spans="2:2" ht="45" x14ac:dyDescent="0.25">
      <c r="B14" s="36" t="s">
        <v>36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09F01-B516-4B93-ACB9-8774360E437A}">
  <sheetPr>
    <pageSetUpPr fitToPage="1"/>
  </sheetPr>
  <dimension ref="A1:BI229"/>
  <sheetViews>
    <sheetView tabSelected="1" zoomScale="85" zoomScaleNormal="85" workbookViewId="0">
      <selection activeCell="L37" sqref="L37"/>
    </sheetView>
  </sheetViews>
  <sheetFormatPr defaultRowHeight="15" x14ac:dyDescent="0.25"/>
  <cols>
    <col min="1" max="1" width="3.42578125" customWidth="1"/>
    <col min="2" max="2" width="1" customWidth="1"/>
    <col min="3" max="3" width="4" customWidth="1"/>
    <col min="4" max="4" width="21.28515625" customWidth="1"/>
    <col min="5" max="5" width="1.42578125" customWidth="1"/>
    <col min="6" max="6" width="18.28515625" style="2" customWidth="1"/>
    <col min="7" max="7" width="2.140625" customWidth="1"/>
    <col min="8" max="8" width="18.28515625" style="2" customWidth="1"/>
    <col min="9" max="9" width="2.140625" customWidth="1"/>
    <col min="10" max="10" width="18.28515625" style="2" customWidth="1"/>
    <col min="11" max="11" width="2.140625" customWidth="1"/>
    <col min="12" max="12" width="18.28515625" style="2" customWidth="1"/>
    <col min="13" max="13" width="2.140625" customWidth="1"/>
    <col min="14" max="14" width="18.28515625" style="2" customWidth="1"/>
    <col min="15" max="15" width="2.140625" customWidth="1"/>
    <col min="16" max="16" width="18.28515625" style="2" customWidth="1"/>
    <col min="17" max="17" width="2.140625" customWidth="1"/>
    <col min="18" max="18" width="18.28515625" style="2" customWidth="1"/>
    <col min="19" max="19" width="2.140625" customWidth="1"/>
    <col min="20" max="20" width="13.42578125" style="3" customWidth="1"/>
    <col min="21" max="21" width="1" customWidth="1"/>
    <col min="22" max="22" width="14" style="2" customWidth="1"/>
    <col min="24" max="61" width="9.140625" style="1"/>
  </cols>
  <sheetData>
    <row r="1" spans="1:24" ht="15.75" thickBot="1" x14ac:dyDescent="0.3">
      <c r="A1" s="1"/>
      <c r="B1" s="1"/>
      <c r="C1" s="1"/>
      <c r="D1" s="1"/>
      <c r="E1" s="1"/>
      <c r="F1" s="30"/>
      <c r="G1" s="1"/>
      <c r="H1" s="30"/>
      <c r="I1" s="1"/>
      <c r="J1" s="30"/>
      <c r="K1" s="1"/>
      <c r="L1" s="30"/>
      <c r="M1" s="1"/>
      <c r="N1" s="30"/>
      <c r="O1" s="1"/>
      <c r="P1" s="30"/>
      <c r="Q1" s="1"/>
      <c r="R1" s="30"/>
      <c r="S1" s="1"/>
      <c r="T1" s="31"/>
      <c r="U1" s="1"/>
      <c r="V1" s="30"/>
      <c r="W1" s="1"/>
    </row>
    <row r="2" spans="1:24" ht="15" customHeight="1" x14ac:dyDescent="0.25">
      <c r="A2" s="44" t="s">
        <v>22</v>
      </c>
      <c r="B2" s="45"/>
      <c r="C2" s="46"/>
      <c r="D2" s="1"/>
      <c r="E2" s="1"/>
      <c r="F2" s="53" t="s">
        <v>27</v>
      </c>
      <c r="G2" s="53"/>
      <c r="H2" s="53"/>
      <c r="I2" s="53"/>
      <c r="J2" s="53"/>
      <c r="K2" s="53"/>
      <c r="L2" s="53"/>
      <c r="M2" s="53"/>
      <c r="N2" s="53"/>
      <c r="O2" s="53"/>
      <c r="P2" s="53"/>
      <c r="Q2" s="53"/>
      <c r="R2" s="53"/>
      <c r="S2" s="53"/>
      <c r="T2" s="53"/>
      <c r="U2" s="53"/>
      <c r="V2" s="53"/>
      <c r="W2" s="1"/>
    </row>
    <row r="3" spans="1:24" x14ac:dyDescent="0.25">
      <c r="A3" s="47"/>
      <c r="B3" s="48"/>
      <c r="C3" s="49"/>
      <c r="D3" s="1"/>
      <c r="E3" s="1"/>
      <c r="F3" s="53"/>
      <c r="G3" s="53"/>
      <c r="H3" s="53"/>
      <c r="I3" s="53"/>
      <c r="J3" s="53"/>
      <c r="K3" s="53"/>
      <c r="L3" s="53"/>
      <c r="M3" s="53"/>
      <c r="N3" s="53"/>
      <c r="O3" s="53"/>
      <c r="P3" s="53"/>
      <c r="Q3" s="53"/>
      <c r="R3" s="53"/>
      <c r="S3" s="53"/>
      <c r="T3" s="53"/>
      <c r="U3" s="53"/>
      <c r="V3" s="53"/>
      <c r="W3" s="1"/>
    </row>
    <row r="4" spans="1:24" x14ac:dyDescent="0.25">
      <c r="A4" s="47"/>
      <c r="B4" s="48"/>
      <c r="C4" s="49"/>
      <c r="D4" s="1"/>
      <c r="E4" s="1"/>
      <c r="F4" s="53"/>
      <c r="G4" s="53"/>
      <c r="H4" s="53"/>
      <c r="I4" s="53"/>
      <c r="J4" s="53"/>
      <c r="K4" s="53"/>
      <c r="L4" s="53"/>
      <c r="M4" s="53"/>
      <c r="N4" s="53"/>
      <c r="O4" s="53"/>
      <c r="P4" s="53"/>
      <c r="Q4" s="53"/>
      <c r="R4" s="53"/>
      <c r="S4" s="53"/>
      <c r="T4" s="53"/>
      <c r="U4" s="53"/>
      <c r="V4" s="53"/>
      <c r="W4" s="1"/>
    </row>
    <row r="5" spans="1:24" x14ac:dyDescent="0.25">
      <c r="A5" s="47"/>
      <c r="B5" s="48"/>
      <c r="C5" s="49"/>
      <c r="D5" s="1"/>
      <c r="E5" s="1"/>
      <c r="F5" s="53"/>
      <c r="G5" s="53"/>
      <c r="H5" s="53"/>
      <c r="I5" s="53"/>
      <c r="J5" s="53"/>
      <c r="K5" s="53"/>
      <c r="L5" s="53"/>
      <c r="M5" s="53"/>
      <c r="N5" s="53"/>
      <c r="O5" s="53"/>
      <c r="P5" s="53"/>
      <c r="Q5" s="53"/>
      <c r="R5" s="53"/>
      <c r="S5" s="53"/>
      <c r="T5" s="53"/>
      <c r="U5" s="53"/>
      <c r="V5" s="53"/>
      <c r="W5" s="1"/>
    </row>
    <row r="6" spans="1:24" x14ac:dyDescent="0.25">
      <c r="A6" s="47"/>
      <c r="B6" s="48"/>
      <c r="C6" s="49"/>
      <c r="D6" s="1"/>
      <c r="E6" s="1"/>
      <c r="F6" s="53"/>
      <c r="G6" s="53"/>
      <c r="H6" s="53"/>
      <c r="I6" s="53"/>
      <c r="J6" s="53"/>
      <c r="K6" s="53"/>
      <c r="L6" s="53"/>
      <c r="M6" s="53"/>
      <c r="N6" s="53"/>
      <c r="O6" s="53"/>
      <c r="P6" s="53"/>
      <c r="Q6" s="53"/>
      <c r="R6" s="53"/>
      <c r="S6" s="53"/>
      <c r="T6" s="53"/>
      <c r="U6" s="53"/>
      <c r="V6" s="53"/>
      <c r="W6" s="1"/>
    </row>
    <row r="7" spans="1:24" ht="15.75" thickBot="1" x14ac:dyDescent="0.3">
      <c r="A7" s="50"/>
      <c r="B7" s="51"/>
      <c r="C7" s="52"/>
      <c r="D7" s="17"/>
      <c r="E7" s="17"/>
      <c r="F7" s="18"/>
      <c r="G7" s="17"/>
      <c r="H7" s="18"/>
      <c r="I7" s="17"/>
      <c r="J7" s="18"/>
      <c r="K7" s="17"/>
      <c r="L7" s="18"/>
      <c r="M7" s="17"/>
      <c r="N7" s="18"/>
      <c r="O7" s="17"/>
      <c r="P7" s="18"/>
      <c r="Q7" s="17"/>
      <c r="R7" s="18"/>
      <c r="S7" s="17"/>
      <c r="T7" s="19"/>
      <c r="U7" s="17"/>
      <c r="V7" s="18"/>
      <c r="W7" s="1"/>
    </row>
    <row r="8" spans="1:24" ht="27" thickBot="1" x14ac:dyDescent="0.3">
      <c r="A8" s="21"/>
      <c r="B8" s="17"/>
      <c r="C8" s="17"/>
      <c r="D8" s="24" t="s">
        <v>0</v>
      </c>
      <c r="E8" s="12"/>
      <c r="F8" s="9" t="s">
        <v>8</v>
      </c>
      <c r="G8" s="5"/>
      <c r="H8" s="9" t="s">
        <v>23</v>
      </c>
      <c r="I8" s="5"/>
      <c r="J8" s="9" t="s">
        <v>9</v>
      </c>
      <c r="K8" s="5"/>
      <c r="L8" s="9" t="s">
        <v>10</v>
      </c>
      <c r="M8" s="5"/>
      <c r="N8" s="9" t="s">
        <v>11</v>
      </c>
      <c r="O8" s="10"/>
      <c r="P8" s="11"/>
      <c r="Q8" s="10"/>
      <c r="R8" s="11"/>
      <c r="S8" s="12"/>
      <c r="T8" s="27" t="s">
        <v>14</v>
      </c>
      <c r="U8" s="12"/>
      <c r="V8" s="8" t="s">
        <v>15</v>
      </c>
      <c r="W8" s="1"/>
    </row>
    <row r="9" spans="1:24" ht="15" customHeight="1" x14ac:dyDescent="0.25">
      <c r="A9" s="54"/>
      <c r="B9" s="17"/>
      <c r="C9" s="37"/>
      <c r="D9" s="25" t="s">
        <v>1</v>
      </c>
      <c r="E9" s="22"/>
      <c r="F9" s="68"/>
      <c r="G9" s="6"/>
      <c r="H9" s="68"/>
      <c r="I9" s="32"/>
      <c r="J9" s="68">
        <v>0</v>
      </c>
      <c r="K9" s="32"/>
      <c r="L9" s="68">
        <v>0</v>
      </c>
      <c r="M9" s="32"/>
      <c r="N9" s="68">
        <v>0</v>
      </c>
      <c r="O9" s="13"/>
      <c r="P9" s="58" t="s">
        <v>24</v>
      </c>
      <c r="Q9" s="59"/>
      <c r="R9" s="59"/>
      <c r="S9" s="13"/>
      <c r="T9" s="28">
        <f>SUM(F9,H9,J9,L9,N9)</f>
        <v>0</v>
      </c>
      <c r="U9" s="13"/>
      <c r="V9" s="64">
        <v>214.64</v>
      </c>
      <c r="W9" s="1"/>
      <c r="X9" s="63"/>
    </row>
    <row r="10" spans="1:24" ht="15" customHeight="1" x14ac:dyDescent="0.25">
      <c r="A10" s="54"/>
      <c r="B10" s="17"/>
      <c r="C10" s="38"/>
      <c r="D10" s="25" t="s">
        <v>2</v>
      </c>
      <c r="E10" s="22"/>
      <c r="F10" s="68"/>
      <c r="G10" s="6"/>
      <c r="H10" s="68"/>
      <c r="I10" s="32"/>
      <c r="J10" s="67">
        <f>J9</f>
        <v>0</v>
      </c>
      <c r="K10" s="32"/>
      <c r="L10" s="67">
        <f>L9</f>
        <v>0</v>
      </c>
      <c r="M10" s="32"/>
      <c r="N10" s="67">
        <f>N9</f>
        <v>0</v>
      </c>
      <c r="O10" s="13"/>
      <c r="P10" s="59"/>
      <c r="Q10" s="59"/>
      <c r="R10" s="59"/>
      <c r="S10" s="13"/>
      <c r="T10" s="28">
        <f>SUM(F10,H10,J10,L10,N10)</f>
        <v>0</v>
      </c>
      <c r="U10" s="13"/>
      <c r="V10" s="65">
        <v>234.64</v>
      </c>
      <c r="W10" s="1"/>
      <c r="X10" s="63"/>
    </row>
    <row r="11" spans="1:24" x14ac:dyDescent="0.25">
      <c r="A11" s="54"/>
      <c r="B11" s="17"/>
      <c r="C11" s="38"/>
      <c r="D11" s="25" t="s">
        <v>3</v>
      </c>
      <c r="E11" s="22"/>
      <c r="F11" s="68"/>
      <c r="G11" s="6"/>
      <c r="H11" s="68"/>
      <c r="I11" s="32"/>
      <c r="J11" s="67">
        <f>J9</f>
        <v>0</v>
      </c>
      <c r="K11" s="32"/>
      <c r="L11" s="67">
        <f>L9</f>
        <v>0</v>
      </c>
      <c r="M11" s="32"/>
      <c r="N11" s="67">
        <f>N9</f>
        <v>0</v>
      </c>
      <c r="O11" s="13"/>
      <c r="P11" s="59"/>
      <c r="Q11" s="59"/>
      <c r="R11" s="59"/>
      <c r="S11" s="13"/>
      <c r="T11" s="28">
        <f>SUM(F11,H11,N11)+2*J11+2*L11</f>
        <v>0</v>
      </c>
      <c r="U11" s="13"/>
      <c r="V11" s="65">
        <v>291.27999999999997</v>
      </c>
      <c r="W11" s="1"/>
      <c r="X11" s="63"/>
    </row>
    <row r="12" spans="1:24" x14ac:dyDescent="0.25">
      <c r="A12" s="54"/>
      <c r="B12" s="17"/>
      <c r="C12" s="38"/>
      <c r="D12" s="25" t="s">
        <v>4</v>
      </c>
      <c r="E12" s="22"/>
      <c r="F12" s="68"/>
      <c r="G12" s="6"/>
      <c r="H12" s="68"/>
      <c r="I12" s="32"/>
      <c r="J12" s="67">
        <f>J9</f>
        <v>0</v>
      </c>
      <c r="K12" s="32"/>
      <c r="L12" s="67">
        <f>L9</f>
        <v>0</v>
      </c>
      <c r="M12" s="32"/>
      <c r="N12" s="67">
        <f>N9</f>
        <v>0</v>
      </c>
      <c r="O12" s="13"/>
      <c r="P12" s="59"/>
      <c r="Q12" s="59"/>
      <c r="R12" s="59"/>
      <c r="S12" s="13"/>
      <c r="T12" s="28">
        <f>SUM(F12,H12,N12)+3*J12+3*L12</f>
        <v>0</v>
      </c>
      <c r="U12" s="13"/>
      <c r="V12" s="65">
        <v>353.92</v>
      </c>
      <c r="W12" s="1"/>
      <c r="X12" s="63"/>
    </row>
    <row r="13" spans="1:24" x14ac:dyDescent="0.25">
      <c r="A13" s="54"/>
      <c r="B13" s="17"/>
      <c r="C13" s="38"/>
      <c r="D13" s="25" t="s">
        <v>5</v>
      </c>
      <c r="E13" s="22"/>
      <c r="F13" s="68"/>
      <c r="G13" s="6"/>
      <c r="H13" s="68"/>
      <c r="I13" s="32"/>
      <c r="J13" s="67">
        <f>J9</f>
        <v>0</v>
      </c>
      <c r="K13" s="32"/>
      <c r="L13" s="67">
        <f>L9</f>
        <v>0</v>
      </c>
      <c r="M13" s="32"/>
      <c r="N13" s="67">
        <f>N9</f>
        <v>0</v>
      </c>
      <c r="O13" s="13"/>
      <c r="P13" s="59"/>
      <c r="Q13" s="59"/>
      <c r="R13" s="59"/>
      <c r="S13" s="13"/>
      <c r="T13" s="28">
        <f>SUM(F13,H13,N13)+5*J13+5*L13</f>
        <v>0</v>
      </c>
      <c r="U13" s="13"/>
      <c r="V13" s="65">
        <v>385.20000000000005</v>
      </c>
      <c r="W13" s="1"/>
      <c r="X13" s="63"/>
    </row>
    <row r="14" spans="1:24" ht="15.75" thickBot="1" x14ac:dyDescent="0.3">
      <c r="A14" s="54"/>
      <c r="B14" s="17"/>
      <c r="C14" s="39"/>
      <c r="D14" s="26" t="s">
        <v>6</v>
      </c>
      <c r="E14" s="23"/>
      <c r="F14" s="70"/>
      <c r="G14" s="7"/>
      <c r="H14" s="70"/>
      <c r="I14" s="33"/>
      <c r="J14" s="69">
        <f>J9</f>
        <v>0</v>
      </c>
      <c r="K14" s="33"/>
      <c r="L14" s="69">
        <f>L9</f>
        <v>0</v>
      </c>
      <c r="M14" s="33"/>
      <c r="N14" s="69">
        <f>N9</f>
        <v>0</v>
      </c>
      <c r="O14" s="15"/>
      <c r="P14" s="60"/>
      <c r="Q14" s="60"/>
      <c r="R14" s="60"/>
      <c r="S14" s="15"/>
      <c r="T14" s="29">
        <f>SUM(F14,H14,N14)+7*J14+7*L14</f>
        <v>0</v>
      </c>
      <c r="U14" s="15"/>
      <c r="V14" s="66">
        <v>473.48</v>
      </c>
      <c r="W14" s="1"/>
      <c r="X14" s="63"/>
    </row>
    <row r="15" spans="1:24" ht="11.25" customHeight="1" thickBot="1" x14ac:dyDescent="0.3">
      <c r="A15" s="17"/>
      <c r="B15" s="17"/>
      <c r="C15" s="17"/>
      <c r="D15" s="17"/>
      <c r="E15" s="17"/>
      <c r="F15" s="18"/>
      <c r="G15" s="17"/>
      <c r="H15" s="18"/>
      <c r="I15" s="17"/>
      <c r="J15" s="18"/>
      <c r="K15" s="17"/>
      <c r="L15" s="18"/>
      <c r="M15" s="17"/>
      <c r="N15" s="18"/>
      <c r="O15" s="17"/>
      <c r="P15" s="18"/>
      <c r="Q15" s="17"/>
      <c r="R15" s="18"/>
      <c r="S15" s="17"/>
      <c r="T15" s="19"/>
      <c r="U15" s="17"/>
      <c r="V15" s="18"/>
      <c r="W15" s="1"/>
    </row>
    <row r="16" spans="1:24" ht="36.75" thickBot="1" x14ac:dyDescent="0.3">
      <c r="A16" s="17"/>
      <c r="B16" s="17"/>
      <c r="C16" s="17"/>
      <c r="D16" s="24" t="s">
        <v>16</v>
      </c>
      <c r="E16" s="12"/>
      <c r="F16" s="9" t="s">
        <v>8</v>
      </c>
      <c r="G16" s="5"/>
      <c r="H16" s="9" t="s">
        <v>7</v>
      </c>
      <c r="I16" s="10"/>
      <c r="J16" s="11"/>
      <c r="K16" s="10"/>
      <c r="L16" s="11"/>
      <c r="M16" s="10"/>
      <c r="N16" s="11"/>
      <c r="O16" s="10"/>
      <c r="P16" s="9" t="s">
        <v>12</v>
      </c>
      <c r="Q16" s="10"/>
      <c r="R16" s="11"/>
      <c r="S16" s="12"/>
      <c r="T16" s="27" t="s">
        <v>14</v>
      </c>
      <c r="U16" s="12"/>
      <c r="V16" s="8" t="s">
        <v>15</v>
      </c>
      <c r="W16" s="1"/>
    </row>
    <row r="17" spans="1:23" x14ac:dyDescent="0.25">
      <c r="A17" s="17"/>
      <c r="B17" s="17"/>
      <c r="C17" s="37"/>
      <c r="D17" s="25" t="s">
        <v>1</v>
      </c>
      <c r="E17" s="22"/>
      <c r="F17" s="68"/>
      <c r="G17" s="32"/>
      <c r="H17" s="68"/>
      <c r="I17" s="13"/>
      <c r="J17" s="14"/>
      <c r="K17" s="13"/>
      <c r="L17" s="14"/>
      <c r="M17" s="13"/>
      <c r="N17" s="14"/>
      <c r="O17" s="13"/>
      <c r="P17" s="68">
        <v>0</v>
      </c>
      <c r="Q17" s="13"/>
      <c r="R17" s="14"/>
      <c r="S17" s="13"/>
      <c r="T17" s="28">
        <f>SUM(F17,H17)+5*P17</f>
        <v>0</v>
      </c>
      <c r="U17" s="13"/>
      <c r="V17" s="64">
        <v>322</v>
      </c>
      <c r="W17" s="1"/>
    </row>
    <row r="18" spans="1:23" x14ac:dyDescent="0.25">
      <c r="A18" s="17"/>
      <c r="B18" s="17"/>
      <c r="C18" s="38"/>
      <c r="D18" s="25" t="s">
        <v>2</v>
      </c>
      <c r="E18" s="22"/>
      <c r="F18" s="68"/>
      <c r="G18" s="32"/>
      <c r="H18" s="68"/>
      <c r="I18" s="13"/>
      <c r="J18" s="62" t="s">
        <v>25</v>
      </c>
      <c r="K18" s="62"/>
      <c r="L18" s="62"/>
      <c r="M18" s="62"/>
      <c r="N18" s="62"/>
      <c r="O18" s="13"/>
      <c r="P18" s="67">
        <f>P17</f>
        <v>0</v>
      </c>
      <c r="Q18" s="13"/>
      <c r="R18" s="14"/>
      <c r="S18" s="13"/>
      <c r="T18" s="28">
        <f>SUM(F18,H18)+7*P18</f>
        <v>0</v>
      </c>
      <c r="U18" s="13"/>
      <c r="V18" s="65">
        <v>373.8</v>
      </c>
      <c r="W18" s="1"/>
    </row>
    <row r="19" spans="1:23" x14ac:dyDescent="0.25">
      <c r="A19" s="17"/>
      <c r="B19" s="17"/>
      <c r="C19" s="38"/>
      <c r="D19" s="25" t="s">
        <v>3</v>
      </c>
      <c r="E19" s="22"/>
      <c r="F19" s="68"/>
      <c r="G19" s="32"/>
      <c r="H19" s="68"/>
      <c r="I19" s="13"/>
      <c r="J19" s="62"/>
      <c r="K19" s="62"/>
      <c r="L19" s="62"/>
      <c r="M19" s="62"/>
      <c r="N19" s="62"/>
      <c r="O19" s="13"/>
      <c r="P19" s="67">
        <f>P17</f>
        <v>0</v>
      </c>
      <c r="Q19" s="13"/>
      <c r="R19" s="14"/>
      <c r="S19" s="13"/>
      <c r="T19" s="28">
        <f>SUM(F19,H19)+11*P19</f>
        <v>0</v>
      </c>
      <c r="U19" s="13"/>
      <c r="V19" s="65">
        <v>454.4</v>
      </c>
      <c r="W19" s="1"/>
    </row>
    <row r="20" spans="1:23" x14ac:dyDescent="0.25">
      <c r="A20" s="17"/>
      <c r="B20" s="17"/>
      <c r="C20" s="38"/>
      <c r="D20" s="25" t="s">
        <v>4</v>
      </c>
      <c r="E20" s="22"/>
      <c r="F20" s="68"/>
      <c r="G20" s="32"/>
      <c r="H20" s="68"/>
      <c r="I20" s="13"/>
      <c r="J20" s="62"/>
      <c r="K20" s="62"/>
      <c r="L20" s="62"/>
      <c r="M20" s="62"/>
      <c r="N20" s="62"/>
      <c r="O20" s="13"/>
      <c r="P20" s="67">
        <f>P17</f>
        <v>0</v>
      </c>
      <c r="Q20" s="13"/>
      <c r="R20" s="14"/>
      <c r="S20" s="13"/>
      <c r="T20" s="28">
        <f>SUM(F20,H20)+20*P20</f>
        <v>0</v>
      </c>
      <c r="U20" s="13"/>
      <c r="V20" s="65">
        <v>651</v>
      </c>
      <c r="W20" s="1"/>
    </row>
    <row r="21" spans="1:23" x14ac:dyDescent="0.25">
      <c r="A21" s="17"/>
      <c r="B21" s="17"/>
      <c r="C21" s="38"/>
      <c r="D21" s="25" t="s">
        <v>5</v>
      </c>
      <c r="E21" s="22"/>
      <c r="F21" s="68"/>
      <c r="G21" s="32"/>
      <c r="H21" s="68"/>
      <c r="I21" s="13"/>
      <c r="J21" s="62"/>
      <c r="K21" s="62"/>
      <c r="L21" s="62"/>
      <c r="M21" s="62"/>
      <c r="N21" s="62"/>
      <c r="O21" s="13"/>
      <c r="P21" s="67">
        <f>P17</f>
        <v>0</v>
      </c>
      <c r="Q21" s="13"/>
      <c r="R21" s="14"/>
      <c r="S21" s="13"/>
      <c r="T21" s="28">
        <f>SUM(F21,H21)+40*P21</f>
        <v>0</v>
      </c>
      <c r="U21" s="13"/>
      <c r="V21" s="65">
        <v>948</v>
      </c>
      <c r="W21" s="1"/>
    </row>
    <row r="22" spans="1:23" ht="15.75" thickBot="1" x14ac:dyDescent="0.3">
      <c r="A22" s="17"/>
      <c r="B22" s="17"/>
      <c r="C22" s="39"/>
      <c r="D22" s="26" t="s">
        <v>6</v>
      </c>
      <c r="E22" s="23"/>
      <c r="F22" s="70"/>
      <c r="G22" s="33"/>
      <c r="H22" s="70"/>
      <c r="I22" s="15"/>
      <c r="J22" s="16"/>
      <c r="K22" s="15"/>
      <c r="L22" s="16"/>
      <c r="M22" s="15"/>
      <c r="N22" s="16"/>
      <c r="O22" s="15"/>
      <c r="P22" s="69">
        <f>P17</f>
        <v>0</v>
      </c>
      <c r="Q22" s="15"/>
      <c r="R22" s="16"/>
      <c r="S22" s="15"/>
      <c r="T22" s="29">
        <f>SUM(F22,H22)+50*P22</f>
        <v>0</v>
      </c>
      <c r="U22" s="15"/>
      <c r="V22" s="66">
        <v>1293</v>
      </c>
      <c r="W22" s="1"/>
    </row>
    <row r="23" spans="1:23" ht="11.25" customHeight="1" thickBot="1" x14ac:dyDescent="0.3">
      <c r="A23" s="17"/>
      <c r="B23" s="17"/>
      <c r="C23" s="17"/>
      <c r="D23" s="17"/>
      <c r="E23" s="17"/>
      <c r="F23" s="18"/>
      <c r="G23" s="17"/>
      <c r="H23" s="18"/>
      <c r="I23" s="17"/>
      <c r="J23" s="18"/>
      <c r="K23" s="17"/>
      <c r="L23" s="18"/>
      <c r="M23" s="17"/>
      <c r="N23" s="18"/>
      <c r="O23" s="17"/>
      <c r="P23" s="18"/>
      <c r="Q23" s="17"/>
      <c r="R23" s="18"/>
      <c r="S23" s="17"/>
      <c r="T23" s="19"/>
      <c r="U23" s="17"/>
      <c r="V23" s="18"/>
      <c r="W23" s="1"/>
    </row>
    <row r="24" spans="1:23" ht="36.75" thickBot="1" x14ac:dyDescent="0.3">
      <c r="A24" s="17"/>
      <c r="B24" s="17"/>
      <c r="C24" s="17"/>
      <c r="D24" s="24" t="s">
        <v>17</v>
      </c>
      <c r="E24" s="12"/>
      <c r="F24" s="9" t="s">
        <v>8</v>
      </c>
      <c r="G24" s="5"/>
      <c r="H24" s="9" t="s">
        <v>7</v>
      </c>
      <c r="I24" s="10"/>
      <c r="J24" s="11"/>
      <c r="K24" s="10"/>
      <c r="L24" s="11"/>
      <c r="M24" s="10"/>
      <c r="N24" s="11"/>
      <c r="O24" s="10"/>
      <c r="P24" s="72" t="s">
        <v>21</v>
      </c>
      <c r="Q24" s="5"/>
      <c r="R24" s="9" t="s">
        <v>13</v>
      </c>
      <c r="S24" s="4"/>
      <c r="T24" s="27" t="s">
        <v>14</v>
      </c>
      <c r="U24" s="12"/>
      <c r="V24" s="8" t="s">
        <v>15</v>
      </c>
      <c r="W24" s="1"/>
    </row>
    <row r="25" spans="1:23" x14ac:dyDescent="0.25">
      <c r="A25" s="17"/>
      <c r="B25" s="17"/>
      <c r="C25" s="37"/>
      <c r="D25" s="25" t="s">
        <v>1</v>
      </c>
      <c r="E25" s="22"/>
      <c r="F25" s="68"/>
      <c r="G25" s="32"/>
      <c r="H25" s="68"/>
      <c r="I25" s="13"/>
      <c r="J25" s="61" t="s">
        <v>26</v>
      </c>
      <c r="K25" s="61"/>
      <c r="L25" s="61"/>
      <c r="M25" s="61"/>
      <c r="N25" s="61"/>
      <c r="O25" s="13"/>
      <c r="P25" s="67">
        <f>H32</f>
        <v>0</v>
      </c>
      <c r="Q25" s="6"/>
      <c r="R25" s="68">
        <v>0</v>
      </c>
      <c r="S25" s="6"/>
      <c r="T25" s="28">
        <f>SUM(F25,H25)+5*P25+5*R25</f>
        <v>0</v>
      </c>
      <c r="U25" s="13"/>
      <c r="V25" s="65">
        <v>568.70000000000005</v>
      </c>
      <c r="W25" s="1"/>
    </row>
    <row r="26" spans="1:23" x14ac:dyDescent="0.25">
      <c r="A26" s="17"/>
      <c r="B26" s="17"/>
      <c r="C26" s="38"/>
      <c r="D26" s="25" t="s">
        <v>2</v>
      </c>
      <c r="E26" s="22"/>
      <c r="F26" s="68"/>
      <c r="G26" s="32"/>
      <c r="H26" s="68"/>
      <c r="I26" s="13"/>
      <c r="J26" s="61"/>
      <c r="K26" s="61"/>
      <c r="L26" s="61"/>
      <c r="M26" s="61"/>
      <c r="N26" s="61"/>
      <c r="O26" s="13"/>
      <c r="P26" s="67">
        <f>H32</f>
        <v>0</v>
      </c>
      <c r="Q26" s="6"/>
      <c r="R26" s="67">
        <f>R25</f>
        <v>0</v>
      </c>
      <c r="S26" s="6"/>
      <c r="T26" s="28">
        <f>SUM(F26,H26)+7*P26+7*R26</f>
        <v>0</v>
      </c>
      <c r="U26" s="13"/>
      <c r="V26" s="65">
        <v>686.98</v>
      </c>
      <c r="W26" s="1"/>
    </row>
    <row r="27" spans="1:23" x14ac:dyDescent="0.25">
      <c r="A27" s="17"/>
      <c r="B27" s="17"/>
      <c r="C27" s="38"/>
      <c r="D27" s="25" t="s">
        <v>3</v>
      </c>
      <c r="E27" s="22"/>
      <c r="F27" s="68"/>
      <c r="G27" s="32"/>
      <c r="H27" s="68"/>
      <c r="I27" s="13"/>
      <c r="J27" s="61"/>
      <c r="K27" s="61"/>
      <c r="L27" s="61"/>
      <c r="M27" s="61"/>
      <c r="N27" s="61"/>
      <c r="O27" s="13"/>
      <c r="P27" s="67">
        <f>H32</f>
        <v>0</v>
      </c>
      <c r="Q27" s="6"/>
      <c r="R27" s="67">
        <f>R25</f>
        <v>0</v>
      </c>
      <c r="S27" s="6"/>
      <c r="T27" s="28">
        <f>SUM(F27,H27)+11*P27+11*R27</f>
        <v>0</v>
      </c>
      <c r="U27" s="13"/>
      <c r="V27" s="65">
        <v>880.54000000000008</v>
      </c>
      <c r="W27" s="1"/>
    </row>
    <row r="28" spans="1:23" x14ac:dyDescent="0.25">
      <c r="A28" s="17"/>
      <c r="B28" s="17"/>
      <c r="C28" s="38"/>
      <c r="D28" s="25" t="s">
        <v>4</v>
      </c>
      <c r="E28" s="22"/>
      <c r="F28" s="68"/>
      <c r="G28" s="32"/>
      <c r="H28" s="68"/>
      <c r="I28" s="13"/>
      <c r="J28" s="61"/>
      <c r="K28" s="61"/>
      <c r="L28" s="61"/>
      <c r="M28" s="61"/>
      <c r="N28" s="61"/>
      <c r="O28" s="13"/>
      <c r="P28" s="67">
        <f>H32</f>
        <v>0</v>
      </c>
      <c r="Q28" s="6"/>
      <c r="R28" s="67">
        <f>R25</f>
        <v>0</v>
      </c>
      <c r="S28" s="6"/>
      <c r="T28" s="28">
        <f>SUM(F28,H28)+20*P28+20*R28</f>
        <v>0</v>
      </c>
      <c r="U28" s="13"/>
      <c r="V28" s="65">
        <v>1370.8</v>
      </c>
      <c r="W28" s="1"/>
    </row>
    <row r="29" spans="1:23" x14ac:dyDescent="0.25">
      <c r="A29" s="17"/>
      <c r="B29" s="17"/>
      <c r="C29" s="38"/>
      <c r="D29" s="25" t="s">
        <v>5</v>
      </c>
      <c r="E29" s="22"/>
      <c r="F29" s="68"/>
      <c r="G29" s="32"/>
      <c r="H29" s="68"/>
      <c r="I29" s="13"/>
      <c r="J29" s="61"/>
      <c r="K29" s="61"/>
      <c r="L29" s="61"/>
      <c r="M29" s="61"/>
      <c r="N29" s="61"/>
      <c r="O29" s="13"/>
      <c r="P29" s="67">
        <f>H32</f>
        <v>0</v>
      </c>
      <c r="Q29" s="6"/>
      <c r="R29" s="67">
        <f>R25</f>
        <v>0</v>
      </c>
      <c r="S29" s="6"/>
      <c r="T29" s="28">
        <f>SUM(F29,H29)+40*P29+40*R29</f>
        <v>0</v>
      </c>
      <c r="U29" s="13"/>
      <c r="V29" s="65">
        <v>2187.6</v>
      </c>
      <c r="W29" s="1"/>
    </row>
    <row r="30" spans="1:23" ht="15.75" thickBot="1" x14ac:dyDescent="0.3">
      <c r="A30" s="17"/>
      <c r="B30" s="17"/>
      <c r="C30" s="39"/>
      <c r="D30" s="26" t="s">
        <v>6</v>
      </c>
      <c r="E30" s="23"/>
      <c r="F30" s="70"/>
      <c r="G30" s="33"/>
      <c r="H30" s="70"/>
      <c r="I30" s="15"/>
      <c r="J30" s="16"/>
      <c r="K30" s="15"/>
      <c r="L30" s="16"/>
      <c r="M30" s="15"/>
      <c r="N30" s="16"/>
      <c r="O30" s="15"/>
      <c r="P30" s="67">
        <f>H32</f>
        <v>0</v>
      </c>
      <c r="Q30" s="7"/>
      <c r="R30" s="67">
        <f>R25</f>
        <v>0</v>
      </c>
      <c r="S30" s="7"/>
      <c r="T30" s="29">
        <f>SUM(F30,H30)+50*P30+50*R30</f>
        <v>0</v>
      </c>
      <c r="U30" s="15"/>
      <c r="V30" s="66">
        <v>2480</v>
      </c>
      <c r="W30" s="1"/>
    </row>
    <row r="31" spans="1:23" ht="11.25" customHeight="1" thickBot="1" x14ac:dyDescent="0.3">
      <c r="A31" s="17"/>
      <c r="B31" s="17"/>
      <c r="C31" s="17"/>
      <c r="D31" s="17"/>
      <c r="E31" s="17"/>
      <c r="F31" s="18"/>
      <c r="G31" s="17"/>
      <c r="H31" s="18"/>
      <c r="I31" s="17"/>
      <c r="J31" s="18"/>
      <c r="K31" s="17"/>
      <c r="L31" s="18"/>
      <c r="M31" s="17"/>
      <c r="N31" s="18"/>
      <c r="O31" s="17"/>
      <c r="P31" s="18"/>
      <c r="Q31" s="17"/>
      <c r="R31" s="18"/>
      <c r="S31" s="17"/>
      <c r="T31" s="19"/>
      <c r="U31" s="17"/>
      <c r="V31" s="18"/>
      <c r="W31" s="1"/>
    </row>
    <row r="32" spans="1:23" ht="36" customHeight="1" thickBot="1" x14ac:dyDescent="0.3">
      <c r="A32" s="17"/>
      <c r="B32" s="17"/>
      <c r="C32" s="17"/>
      <c r="D32" s="57" t="s">
        <v>18</v>
      </c>
      <c r="E32" s="56"/>
      <c r="F32" s="56"/>
      <c r="G32" s="20"/>
      <c r="H32" s="71"/>
      <c r="I32" s="20"/>
      <c r="J32" s="55" t="s">
        <v>19</v>
      </c>
      <c r="K32" s="55"/>
      <c r="L32" s="55"/>
      <c r="M32" s="20"/>
      <c r="N32" s="71" t="s">
        <v>40</v>
      </c>
      <c r="O32" s="20"/>
      <c r="P32" s="56" t="s">
        <v>20</v>
      </c>
      <c r="Q32" s="56"/>
      <c r="R32" s="56"/>
      <c r="S32" s="20"/>
      <c r="T32" s="71" t="s">
        <v>40</v>
      </c>
      <c r="U32" s="73"/>
      <c r="V32" s="74"/>
      <c r="W32" s="1"/>
    </row>
    <row r="33" spans="1:23" x14ac:dyDescent="0.25">
      <c r="A33" s="17"/>
      <c r="B33" s="17"/>
      <c r="C33" s="17"/>
      <c r="D33" s="17"/>
      <c r="E33" s="17"/>
      <c r="F33" s="18"/>
      <c r="G33" s="17"/>
      <c r="H33" s="18"/>
      <c r="I33" s="17"/>
      <c r="J33" s="18"/>
      <c r="K33" s="17"/>
      <c r="L33" s="18"/>
      <c r="M33" s="17"/>
      <c r="N33" s="18"/>
      <c r="O33" s="17"/>
      <c r="P33" s="18"/>
      <c r="Q33" s="17"/>
      <c r="R33" s="18"/>
      <c r="S33" s="17"/>
      <c r="T33" s="19"/>
      <c r="U33" s="17"/>
      <c r="V33" s="18"/>
      <c r="W33" s="1"/>
    </row>
    <row r="34" spans="1:23" x14ac:dyDescent="0.25">
      <c r="A34" s="17"/>
      <c r="B34" s="17"/>
      <c r="C34" s="17"/>
      <c r="D34" s="17"/>
      <c r="E34" s="17"/>
      <c r="F34" s="18"/>
      <c r="G34" s="17"/>
      <c r="H34" s="18"/>
      <c r="I34" s="17"/>
      <c r="J34" s="18"/>
      <c r="K34" s="17"/>
      <c r="L34" s="18"/>
      <c r="M34" s="17"/>
      <c r="N34" s="18"/>
      <c r="O34" s="17"/>
      <c r="P34" s="18"/>
      <c r="Q34" s="17"/>
      <c r="R34" s="18"/>
      <c r="S34" s="17"/>
      <c r="T34" s="19"/>
      <c r="U34" s="17"/>
      <c r="V34" s="18"/>
      <c r="W34" s="1"/>
    </row>
    <row r="35" spans="1:23" s="1" customFormat="1" ht="48" customHeight="1" x14ac:dyDescent="0.25">
      <c r="A35" s="17"/>
      <c r="B35" s="17"/>
      <c r="C35" s="17"/>
      <c r="D35" s="43" t="s">
        <v>35</v>
      </c>
      <c r="E35" s="43"/>
      <c r="F35" s="43"/>
      <c r="G35" s="17"/>
      <c r="H35" s="18"/>
      <c r="I35" s="17"/>
      <c r="J35" s="18"/>
      <c r="K35" s="17"/>
      <c r="L35" s="18"/>
      <c r="M35" s="17"/>
      <c r="N35" s="18"/>
      <c r="O35" s="17"/>
      <c r="P35" s="18"/>
      <c r="Q35" s="17"/>
      <c r="R35" s="18"/>
      <c r="S35" s="17"/>
      <c r="T35" s="19"/>
      <c r="U35" s="17"/>
      <c r="V35" s="18"/>
    </row>
    <row r="36" spans="1:23" s="76" customFormat="1" ht="29.25" customHeight="1" x14ac:dyDescent="0.25">
      <c r="A36" s="75"/>
      <c r="B36" s="75"/>
      <c r="C36" s="75"/>
      <c r="D36" s="77" t="s">
        <v>41</v>
      </c>
      <c r="E36" s="77"/>
      <c r="F36" s="77"/>
      <c r="G36" s="77"/>
      <c r="H36" s="77"/>
      <c r="I36" s="75"/>
      <c r="J36" s="19"/>
      <c r="K36" s="75"/>
      <c r="L36" s="19"/>
      <c r="M36" s="75"/>
      <c r="N36" s="19"/>
      <c r="O36" s="75"/>
      <c r="P36" s="19"/>
      <c r="Q36" s="75"/>
      <c r="R36" s="19"/>
      <c r="S36" s="75"/>
      <c r="T36" s="19"/>
      <c r="U36" s="75"/>
      <c r="V36" s="19"/>
    </row>
    <row r="37" spans="1:23" s="1" customFormat="1" ht="29.25" customHeight="1" x14ac:dyDescent="0.25">
      <c r="A37" s="17"/>
      <c r="B37" s="17"/>
      <c r="C37" s="17"/>
      <c r="D37" s="77" t="s">
        <v>42</v>
      </c>
      <c r="E37" s="77"/>
      <c r="F37" s="77"/>
      <c r="G37" s="77"/>
      <c r="H37" s="77"/>
      <c r="I37" s="17"/>
      <c r="J37" s="18"/>
      <c r="K37" s="17"/>
      <c r="L37" s="18"/>
      <c r="M37" s="17"/>
      <c r="N37" s="18"/>
      <c r="O37" s="17"/>
      <c r="P37" s="18"/>
      <c r="Q37" s="17"/>
      <c r="R37" s="18"/>
      <c r="S37" s="17"/>
      <c r="T37" s="19"/>
      <c r="U37" s="17"/>
      <c r="V37" s="18"/>
    </row>
    <row r="38" spans="1:23" s="1" customFormat="1" ht="29.25" customHeight="1" x14ac:dyDescent="0.25">
      <c r="A38" s="17"/>
      <c r="B38" s="17"/>
      <c r="C38" s="17"/>
      <c r="D38" s="77" t="s">
        <v>43</v>
      </c>
      <c r="E38" s="77"/>
      <c r="F38" s="77"/>
      <c r="G38" s="77"/>
      <c r="H38" s="77"/>
      <c r="I38" s="17"/>
      <c r="J38" s="18"/>
      <c r="K38" s="17"/>
      <c r="L38" s="18"/>
      <c r="M38" s="17"/>
      <c r="N38" s="18"/>
      <c r="O38" s="17"/>
      <c r="P38" s="18"/>
      <c r="Q38" s="17"/>
      <c r="R38" s="18"/>
      <c r="S38" s="17"/>
      <c r="T38" s="19"/>
      <c r="U38" s="17"/>
      <c r="V38" s="18"/>
    </row>
    <row r="39" spans="1:23" s="1" customFormat="1" ht="29.25" customHeight="1" x14ac:dyDescent="0.25">
      <c r="A39" s="17"/>
      <c r="B39" s="17"/>
      <c r="C39" s="17"/>
      <c r="D39" s="77" t="s">
        <v>44</v>
      </c>
      <c r="E39" s="77"/>
      <c r="F39" s="77"/>
      <c r="G39" s="77"/>
      <c r="H39" s="77"/>
      <c r="I39" s="17"/>
      <c r="J39" s="18"/>
      <c r="K39" s="17"/>
      <c r="L39" s="18"/>
      <c r="M39" s="17"/>
      <c r="N39" s="18"/>
      <c r="O39" s="17"/>
      <c r="P39" s="18"/>
      <c r="Q39" s="17"/>
      <c r="R39" s="18"/>
      <c r="S39" s="17"/>
      <c r="T39" s="19"/>
      <c r="U39" s="17"/>
      <c r="V39" s="18"/>
    </row>
    <row r="40" spans="1:23" s="1" customFormat="1" ht="64.5" customHeight="1" x14ac:dyDescent="0.25">
      <c r="A40" s="17"/>
      <c r="B40" s="17"/>
      <c r="C40" s="17"/>
      <c r="D40" s="41"/>
      <c r="E40" s="17"/>
      <c r="F40" s="18"/>
      <c r="G40" s="17"/>
      <c r="H40" s="18"/>
      <c r="I40" s="17"/>
      <c r="J40" s="18"/>
      <c r="K40" s="17"/>
      <c r="L40" s="18"/>
      <c r="M40" s="17"/>
      <c r="N40" s="18"/>
      <c r="O40" s="17"/>
      <c r="P40" s="18"/>
      <c r="Q40" s="17"/>
      <c r="R40" s="18"/>
      <c r="S40" s="17"/>
      <c r="T40" s="19"/>
      <c r="U40" s="17"/>
      <c r="V40" s="18"/>
    </row>
    <row r="41" spans="1:23" s="1" customFormat="1" x14ac:dyDescent="0.25">
      <c r="A41" s="17"/>
      <c r="B41" s="17"/>
      <c r="C41" s="17"/>
      <c r="D41" s="41"/>
      <c r="E41" s="17"/>
      <c r="F41" s="18"/>
      <c r="G41" s="17"/>
      <c r="H41" s="18"/>
      <c r="I41" s="17"/>
      <c r="J41" s="18"/>
      <c r="K41" s="17"/>
      <c r="L41" s="18"/>
      <c r="M41" s="17"/>
      <c r="N41" s="18"/>
      <c r="O41" s="17"/>
      <c r="P41" s="18"/>
      <c r="Q41" s="17"/>
      <c r="R41" s="18"/>
      <c r="S41" s="17"/>
      <c r="T41" s="19"/>
      <c r="U41" s="17"/>
      <c r="V41" s="18"/>
    </row>
    <row r="42" spans="1:23" s="1" customFormat="1" x14ac:dyDescent="0.25">
      <c r="A42" s="17"/>
      <c r="B42" s="17"/>
      <c r="C42" s="17"/>
      <c r="D42" s="40"/>
      <c r="E42" s="17"/>
      <c r="F42" s="18"/>
      <c r="G42" s="17"/>
      <c r="H42" s="18"/>
      <c r="I42" s="17"/>
      <c r="J42" s="18"/>
      <c r="K42" s="17"/>
      <c r="L42" s="18"/>
      <c r="M42" s="17"/>
      <c r="N42" s="18"/>
      <c r="O42" s="17"/>
      <c r="P42" s="18"/>
      <c r="Q42" s="17"/>
      <c r="R42" s="18"/>
      <c r="S42" s="17"/>
      <c r="T42" s="19"/>
      <c r="U42" s="17"/>
      <c r="V42" s="18"/>
    </row>
    <row r="43" spans="1:23" s="1" customFormat="1" x14ac:dyDescent="0.25">
      <c r="A43" s="17"/>
      <c r="B43" s="17"/>
      <c r="C43" s="17"/>
      <c r="D43" s="17"/>
      <c r="E43" s="17"/>
      <c r="F43" s="18"/>
      <c r="G43" s="17"/>
      <c r="H43" s="18"/>
      <c r="I43" s="17"/>
      <c r="J43" s="18"/>
      <c r="K43" s="17"/>
      <c r="L43" s="18"/>
      <c r="M43" s="17"/>
      <c r="N43" s="18"/>
      <c r="O43" s="17"/>
      <c r="P43" s="18"/>
      <c r="Q43" s="17"/>
      <c r="R43" s="18"/>
      <c r="S43" s="17"/>
      <c r="T43" s="19"/>
      <c r="U43" s="17"/>
      <c r="V43" s="18"/>
    </row>
    <row r="44" spans="1:23" s="1" customFormat="1" x14ac:dyDescent="0.25">
      <c r="A44" s="17"/>
      <c r="B44" s="17"/>
      <c r="C44" s="17"/>
      <c r="D44" s="17"/>
      <c r="E44" s="17"/>
      <c r="F44" s="18"/>
      <c r="G44" s="17"/>
      <c r="H44" s="18"/>
      <c r="I44" s="17"/>
      <c r="J44" s="18"/>
      <c r="K44" s="17"/>
      <c r="L44" s="18"/>
      <c r="M44" s="17"/>
      <c r="N44" s="18"/>
      <c r="O44" s="17"/>
      <c r="P44" s="18"/>
      <c r="Q44" s="17"/>
      <c r="R44" s="18"/>
      <c r="S44" s="17"/>
      <c r="T44" s="19"/>
      <c r="U44" s="17"/>
      <c r="V44" s="18"/>
    </row>
    <row r="45" spans="1:23" s="1" customFormat="1" x14ac:dyDescent="0.25">
      <c r="A45" s="17"/>
      <c r="B45" s="17"/>
      <c r="C45" s="17"/>
      <c r="D45" s="17"/>
      <c r="E45" s="17"/>
      <c r="F45" s="18"/>
      <c r="G45" s="17"/>
      <c r="H45" s="18"/>
      <c r="I45" s="17"/>
      <c r="J45" s="18"/>
      <c r="K45" s="17"/>
      <c r="L45" s="18"/>
      <c r="M45" s="17"/>
      <c r="N45" s="18"/>
      <c r="O45" s="17"/>
      <c r="P45" s="18"/>
      <c r="Q45" s="17"/>
      <c r="R45" s="18"/>
      <c r="S45" s="17"/>
      <c r="T45" s="19"/>
      <c r="U45" s="17"/>
      <c r="V45" s="18"/>
    </row>
    <row r="46" spans="1:23" s="1" customFormat="1" x14ac:dyDescent="0.25">
      <c r="A46" s="17"/>
      <c r="B46" s="17"/>
      <c r="C46" s="17"/>
      <c r="D46" s="17"/>
      <c r="E46" s="17"/>
      <c r="F46" s="18"/>
      <c r="G46" s="17"/>
      <c r="H46" s="18"/>
      <c r="I46" s="17"/>
      <c r="J46" s="18"/>
      <c r="K46" s="17"/>
      <c r="L46" s="18"/>
      <c r="M46" s="17"/>
      <c r="N46" s="18"/>
      <c r="O46" s="17"/>
      <c r="P46" s="18"/>
      <c r="Q46" s="17"/>
      <c r="R46" s="18"/>
      <c r="S46" s="17"/>
      <c r="T46" s="19"/>
      <c r="U46" s="17"/>
      <c r="V46" s="18"/>
    </row>
    <row r="47" spans="1:23" s="1" customFormat="1" x14ac:dyDescent="0.25">
      <c r="A47" s="17"/>
      <c r="B47" s="17"/>
      <c r="C47" s="17"/>
      <c r="D47" s="17"/>
      <c r="E47" s="17"/>
      <c r="F47" s="18"/>
      <c r="G47" s="17"/>
      <c r="H47" s="18"/>
      <c r="I47" s="17"/>
      <c r="J47" s="18"/>
      <c r="K47" s="17"/>
      <c r="L47" s="18"/>
      <c r="M47" s="17"/>
      <c r="N47" s="18"/>
      <c r="O47" s="17"/>
      <c r="P47" s="18"/>
      <c r="Q47" s="17"/>
      <c r="R47" s="18"/>
      <c r="S47" s="17"/>
      <c r="T47" s="19"/>
      <c r="U47" s="17"/>
      <c r="V47" s="18"/>
    </row>
    <row r="48" spans="1:23" s="1" customFormat="1" x14ac:dyDescent="0.25">
      <c r="A48" s="17"/>
      <c r="B48" s="17"/>
      <c r="C48" s="17"/>
      <c r="D48" s="17"/>
      <c r="E48" s="17"/>
      <c r="F48" s="18"/>
      <c r="G48" s="17"/>
      <c r="H48" s="18"/>
      <c r="I48" s="17"/>
      <c r="J48" s="18"/>
      <c r="K48" s="17"/>
      <c r="L48" s="18"/>
      <c r="M48" s="17"/>
      <c r="N48" s="18"/>
      <c r="O48" s="17"/>
      <c r="P48" s="18"/>
      <c r="Q48" s="17"/>
      <c r="R48" s="18"/>
      <c r="S48" s="17"/>
      <c r="T48" s="19"/>
      <c r="U48" s="17"/>
      <c r="V48" s="18"/>
    </row>
    <row r="49" spans="1:22" s="1" customFormat="1" x14ac:dyDescent="0.25">
      <c r="A49" s="17"/>
      <c r="B49" s="17"/>
      <c r="C49" s="17"/>
      <c r="D49" s="17"/>
      <c r="E49" s="17"/>
      <c r="F49" s="18"/>
      <c r="G49" s="17"/>
      <c r="H49" s="18"/>
      <c r="I49" s="17"/>
      <c r="J49" s="18"/>
      <c r="K49" s="17"/>
      <c r="L49" s="18"/>
      <c r="M49" s="17"/>
      <c r="N49" s="18"/>
      <c r="O49" s="17"/>
      <c r="P49" s="18"/>
      <c r="Q49" s="17"/>
      <c r="R49" s="18"/>
      <c r="S49" s="17"/>
      <c r="T49" s="19"/>
      <c r="U49" s="17"/>
      <c r="V49" s="18"/>
    </row>
    <row r="50" spans="1:22" s="1" customFormat="1" x14ac:dyDescent="0.25">
      <c r="A50" s="17"/>
      <c r="B50" s="17"/>
      <c r="C50" s="17"/>
      <c r="D50" s="17"/>
      <c r="E50" s="17"/>
      <c r="F50" s="18"/>
      <c r="G50" s="17"/>
      <c r="H50" s="18"/>
      <c r="I50" s="17"/>
      <c r="J50" s="18"/>
      <c r="K50" s="17"/>
      <c r="L50" s="18"/>
      <c r="M50" s="17"/>
      <c r="N50" s="18"/>
      <c r="O50" s="17"/>
      <c r="P50" s="18"/>
      <c r="Q50" s="17"/>
      <c r="R50" s="18"/>
      <c r="S50" s="17"/>
      <c r="T50" s="19"/>
      <c r="U50" s="17"/>
      <c r="V50" s="18"/>
    </row>
    <row r="51" spans="1:22" s="1" customFormat="1" x14ac:dyDescent="0.25">
      <c r="A51" s="17"/>
      <c r="B51" s="17"/>
      <c r="C51" s="17"/>
      <c r="D51" s="17"/>
      <c r="E51" s="17"/>
      <c r="F51" s="18"/>
      <c r="G51" s="17"/>
      <c r="H51" s="18"/>
      <c r="I51" s="17"/>
      <c r="J51" s="18"/>
      <c r="K51" s="17"/>
      <c r="L51" s="18"/>
      <c r="M51" s="17"/>
      <c r="N51" s="18"/>
      <c r="O51" s="17"/>
      <c r="P51" s="18"/>
      <c r="Q51" s="17"/>
      <c r="R51" s="18"/>
      <c r="S51" s="17"/>
      <c r="T51" s="19"/>
      <c r="U51" s="17"/>
      <c r="V51" s="18"/>
    </row>
    <row r="52" spans="1:22" s="1" customFormat="1" x14ac:dyDescent="0.25">
      <c r="A52" s="17"/>
      <c r="B52" s="17"/>
      <c r="C52" s="17"/>
      <c r="D52" s="17"/>
      <c r="E52" s="17"/>
      <c r="F52" s="18"/>
      <c r="G52" s="17"/>
      <c r="H52" s="18"/>
      <c r="I52" s="17"/>
      <c r="J52" s="18"/>
      <c r="K52" s="17"/>
      <c r="L52" s="18"/>
      <c r="M52" s="17"/>
      <c r="N52" s="18"/>
      <c r="O52" s="17"/>
      <c r="P52" s="18"/>
      <c r="Q52" s="17"/>
      <c r="R52" s="18"/>
      <c r="S52" s="17"/>
      <c r="T52" s="19"/>
      <c r="U52" s="17"/>
      <c r="V52" s="18"/>
    </row>
    <row r="53" spans="1:22" s="1" customFormat="1" x14ac:dyDescent="0.25">
      <c r="A53" s="17"/>
      <c r="B53" s="17"/>
      <c r="C53" s="17"/>
      <c r="D53" s="17"/>
      <c r="E53" s="17"/>
      <c r="F53" s="18"/>
      <c r="G53" s="17"/>
      <c r="H53" s="18"/>
      <c r="I53" s="17"/>
      <c r="J53" s="18"/>
      <c r="K53" s="17"/>
      <c r="L53" s="18"/>
      <c r="M53" s="17"/>
      <c r="N53" s="18"/>
      <c r="O53" s="17"/>
      <c r="P53" s="18"/>
      <c r="Q53" s="17"/>
      <c r="R53" s="18"/>
      <c r="S53" s="17"/>
      <c r="T53" s="19"/>
      <c r="U53" s="17"/>
      <c r="V53" s="18"/>
    </row>
    <row r="54" spans="1:22" s="1" customFormat="1" x14ac:dyDescent="0.25">
      <c r="A54" s="17"/>
      <c r="B54" s="17"/>
      <c r="C54" s="17"/>
      <c r="D54" s="17"/>
      <c r="E54" s="17"/>
      <c r="F54" s="18"/>
      <c r="G54" s="17"/>
      <c r="H54" s="18"/>
      <c r="I54" s="17"/>
      <c r="J54" s="18"/>
      <c r="K54" s="17"/>
      <c r="L54" s="18"/>
      <c r="M54" s="17"/>
      <c r="N54" s="18"/>
      <c r="O54" s="17"/>
      <c r="P54" s="18"/>
      <c r="Q54" s="17"/>
      <c r="R54" s="18"/>
      <c r="S54" s="17"/>
      <c r="T54" s="19"/>
      <c r="U54" s="17"/>
      <c r="V54" s="18"/>
    </row>
    <row r="55" spans="1:22" s="1" customFormat="1" x14ac:dyDescent="0.25">
      <c r="A55" s="17"/>
      <c r="B55" s="17"/>
      <c r="C55" s="17"/>
      <c r="D55" s="17"/>
      <c r="E55" s="17"/>
      <c r="F55" s="18"/>
      <c r="G55" s="17"/>
      <c r="H55" s="18"/>
      <c r="I55" s="17"/>
      <c r="J55" s="18"/>
      <c r="K55" s="17"/>
      <c r="L55" s="18"/>
      <c r="M55" s="17"/>
      <c r="N55" s="18"/>
      <c r="O55" s="17"/>
      <c r="P55" s="18"/>
      <c r="Q55" s="17"/>
      <c r="R55" s="18"/>
      <c r="S55" s="17"/>
      <c r="T55" s="19"/>
      <c r="U55" s="17"/>
      <c r="V55" s="18"/>
    </row>
    <row r="56" spans="1:22" s="1" customFormat="1" x14ac:dyDescent="0.25">
      <c r="F56" s="30"/>
      <c r="H56" s="30"/>
      <c r="J56" s="30"/>
      <c r="L56" s="30"/>
      <c r="N56" s="30"/>
      <c r="P56" s="30"/>
      <c r="R56" s="30"/>
      <c r="T56" s="31"/>
      <c r="V56" s="30"/>
    </row>
    <row r="57" spans="1:22" s="1" customFormat="1" x14ac:dyDescent="0.25">
      <c r="F57" s="30"/>
      <c r="H57" s="30"/>
      <c r="J57" s="30"/>
      <c r="L57" s="30"/>
      <c r="N57" s="30"/>
      <c r="P57" s="30"/>
      <c r="R57" s="30"/>
      <c r="T57" s="31"/>
      <c r="V57" s="30"/>
    </row>
    <row r="58" spans="1:22" s="1" customFormat="1" x14ac:dyDescent="0.25">
      <c r="F58" s="30"/>
      <c r="H58" s="30"/>
      <c r="J58" s="30"/>
      <c r="L58" s="30"/>
      <c r="N58" s="30"/>
      <c r="P58" s="30"/>
      <c r="R58" s="30"/>
      <c r="T58" s="31"/>
      <c r="V58" s="30"/>
    </row>
    <row r="59" spans="1:22" s="1" customFormat="1" x14ac:dyDescent="0.25">
      <c r="F59" s="30"/>
      <c r="H59" s="30"/>
      <c r="J59" s="30"/>
      <c r="L59" s="30"/>
      <c r="N59" s="30"/>
      <c r="P59" s="30"/>
      <c r="R59" s="30"/>
      <c r="T59" s="31"/>
      <c r="V59" s="30"/>
    </row>
    <row r="60" spans="1:22" s="1" customFormat="1" x14ac:dyDescent="0.25">
      <c r="F60" s="30"/>
      <c r="H60" s="30"/>
      <c r="J60" s="30"/>
      <c r="L60" s="30"/>
      <c r="N60" s="30"/>
      <c r="P60" s="30"/>
      <c r="R60" s="30"/>
      <c r="T60" s="31"/>
      <c r="V60" s="30"/>
    </row>
    <row r="61" spans="1:22" s="1" customFormat="1" x14ac:dyDescent="0.25">
      <c r="F61" s="30"/>
      <c r="H61" s="30"/>
      <c r="J61" s="30"/>
      <c r="L61" s="30"/>
      <c r="N61" s="30"/>
      <c r="P61" s="30"/>
      <c r="R61" s="30"/>
      <c r="T61" s="31"/>
      <c r="V61" s="30"/>
    </row>
    <row r="62" spans="1:22" s="1" customFormat="1" x14ac:dyDescent="0.25">
      <c r="F62" s="30"/>
      <c r="H62" s="30"/>
      <c r="J62" s="30"/>
      <c r="L62" s="30"/>
      <c r="N62" s="30"/>
      <c r="P62" s="30"/>
      <c r="R62" s="30"/>
      <c r="T62" s="31"/>
      <c r="V62" s="30"/>
    </row>
    <row r="63" spans="1:22" s="1" customFormat="1" x14ac:dyDescent="0.25">
      <c r="F63" s="30"/>
      <c r="H63" s="30"/>
      <c r="J63" s="30"/>
      <c r="L63" s="30"/>
      <c r="N63" s="30"/>
      <c r="P63" s="30"/>
      <c r="R63" s="30"/>
      <c r="T63" s="31"/>
      <c r="V63" s="30"/>
    </row>
    <row r="64" spans="1:22" s="1" customFormat="1" x14ac:dyDescent="0.25">
      <c r="F64" s="30"/>
      <c r="H64" s="30"/>
      <c r="J64" s="30"/>
      <c r="L64" s="30"/>
      <c r="N64" s="30"/>
      <c r="P64" s="30"/>
      <c r="R64" s="30"/>
      <c r="T64" s="31"/>
      <c r="V64" s="30"/>
    </row>
    <row r="65" spans="6:22" s="1" customFormat="1" x14ac:dyDescent="0.25">
      <c r="F65" s="30"/>
      <c r="H65" s="30"/>
      <c r="J65" s="30"/>
      <c r="L65" s="30"/>
      <c r="N65" s="30"/>
      <c r="P65" s="30"/>
      <c r="R65" s="30"/>
      <c r="T65" s="31"/>
      <c r="V65" s="30"/>
    </row>
    <row r="66" spans="6:22" s="1" customFormat="1" x14ac:dyDescent="0.25">
      <c r="F66" s="30"/>
      <c r="H66" s="30"/>
      <c r="J66" s="30"/>
      <c r="L66" s="30"/>
      <c r="N66" s="30"/>
      <c r="P66" s="30"/>
      <c r="R66" s="30"/>
      <c r="T66" s="31"/>
      <c r="V66" s="30"/>
    </row>
    <row r="67" spans="6:22" s="1" customFormat="1" x14ac:dyDescent="0.25">
      <c r="F67" s="30"/>
      <c r="H67" s="30"/>
      <c r="J67" s="30"/>
      <c r="L67" s="30"/>
      <c r="N67" s="30"/>
      <c r="P67" s="30"/>
      <c r="R67" s="30"/>
      <c r="T67" s="31"/>
      <c r="V67" s="30"/>
    </row>
    <row r="68" spans="6:22" s="1" customFormat="1" x14ac:dyDescent="0.25">
      <c r="F68" s="30"/>
      <c r="H68" s="30"/>
      <c r="J68" s="30"/>
      <c r="L68" s="30"/>
      <c r="N68" s="30"/>
      <c r="P68" s="30"/>
      <c r="R68" s="30"/>
      <c r="T68" s="31"/>
      <c r="V68" s="30"/>
    </row>
    <row r="69" spans="6:22" s="1" customFormat="1" x14ac:dyDescent="0.25">
      <c r="F69" s="30"/>
      <c r="H69" s="30"/>
      <c r="J69" s="30"/>
      <c r="L69" s="30"/>
      <c r="N69" s="30"/>
      <c r="P69" s="30"/>
      <c r="R69" s="30"/>
      <c r="T69" s="31"/>
      <c r="V69" s="30"/>
    </row>
    <row r="70" spans="6:22" s="1" customFormat="1" x14ac:dyDescent="0.25">
      <c r="F70" s="30"/>
      <c r="H70" s="30"/>
      <c r="J70" s="30"/>
      <c r="L70" s="30"/>
      <c r="N70" s="30"/>
      <c r="P70" s="30"/>
      <c r="R70" s="30"/>
      <c r="T70" s="31"/>
      <c r="V70" s="30"/>
    </row>
    <row r="71" spans="6:22" s="1" customFormat="1" x14ac:dyDescent="0.25">
      <c r="F71" s="30"/>
      <c r="H71" s="30"/>
      <c r="J71" s="30"/>
      <c r="L71" s="30"/>
      <c r="N71" s="30"/>
      <c r="P71" s="30"/>
      <c r="R71" s="30"/>
      <c r="T71" s="31"/>
      <c r="V71" s="30"/>
    </row>
    <row r="72" spans="6:22" s="1" customFormat="1" x14ac:dyDescent="0.25">
      <c r="F72" s="30"/>
      <c r="H72" s="30"/>
      <c r="J72" s="30"/>
      <c r="L72" s="30"/>
      <c r="N72" s="30"/>
      <c r="P72" s="30"/>
      <c r="R72" s="30"/>
      <c r="T72" s="31"/>
      <c r="V72" s="30"/>
    </row>
    <row r="73" spans="6:22" s="1" customFormat="1" x14ac:dyDescent="0.25">
      <c r="F73" s="30"/>
      <c r="H73" s="30"/>
      <c r="J73" s="30"/>
      <c r="L73" s="30"/>
      <c r="N73" s="30"/>
      <c r="P73" s="30"/>
      <c r="R73" s="30"/>
      <c r="T73" s="31"/>
      <c r="V73" s="30"/>
    </row>
    <row r="74" spans="6:22" s="1" customFormat="1" x14ac:dyDescent="0.25">
      <c r="F74" s="30"/>
      <c r="H74" s="30"/>
      <c r="J74" s="30"/>
      <c r="L74" s="30"/>
      <c r="N74" s="30"/>
      <c r="P74" s="30"/>
      <c r="R74" s="30"/>
      <c r="T74" s="31"/>
      <c r="V74" s="30"/>
    </row>
    <row r="75" spans="6:22" s="1" customFormat="1" x14ac:dyDescent="0.25">
      <c r="F75" s="30"/>
      <c r="H75" s="30"/>
      <c r="J75" s="30"/>
      <c r="L75" s="30"/>
      <c r="N75" s="30"/>
      <c r="P75" s="30"/>
      <c r="R75" s="30"/>
      <c r="T75" s="31"/>
      <c r="V75" s="30"/>
    </row>
    <row r="76" spans="6:22" s="1" customFormat="1" x14ac:dyDescent="0.25">
      <c r="F76" s="30"/>
      <c r="H76" s="30"/>
      <c r="J76" s="30"/>
      <c r="L76" s="30"/>
      <c r="N76" s="30"/>
      <c r="P76" s="30"/>
      <c r="R76" s="30"/>
      <c r="T76" s="31"/>
      <c r="V76" s="30"/>
    </row>
    <row r="77" spans="6:22" s="1" customFormat="1" x14ac:dyDescent="0.25">
      <c r="F77" s="30"/>
      <c r="H77" s="30"/>
      <c r="J77" s="30"/>
      <c r="L77" s="30"/>
      <c r="N77" s="30"/>
      <c r="P77" s="30"/>
      <c r="R77" s="30"/>
      <c r="T77" s="31"/>
      <c r="V77" s="30"/>
    </row>
    <row r="78" spans="6:22" s="1" customFormat="1" x14ac:dyDescent="0.25">
      <c r="F78" s="30"/>
      <c r="H78" s="30"/>
      <c r="J78" s="30"/>
      <c r="L78" s="30"/>
      <c r="N78" s="30"/>
      <c r="P78" s="30"/>
      <c r="R78" s="30"/>
      <c r="T78" s="31"/>
      <c r="V78" s="30"/>
    </row>
    <row r="79" spans="6:22" s="1" customFormat="1" x14ac:dyDescent="0.25">
      <c r="F79" s="30"/>
      <c r="H79" s="30"/>
      <c r="J79" s="30"/>
      <c r="L79" s="30"/>
      <c r="N79" s="30"/>
      <c r="P79" s="30"/>
      <c r="R79" s="30"/>
      <c r="T79" s="31"/>
      <c r="V79" s="30"/>
    </row>
    <row r="80" spans="6:22" s="1" customFormat="1" x14ac:dyDescent="0.25">
      <c r="F80" s="30"/>
      <c r="H80" s="30"/>
      <c r="J80" s="30"/>
      <c r="L80" s="30"/>
      <c r="N80" s="30"/>
      <c r="P80" s="30"/>
      <c r="R80" s="30"/>
      <c r="T80" s="31"/>
      <c r="V80" s="30"/>
    </row>
    <row r="81" spans="6:22" s="1" customFormat="1" x14ac:dyDescent="0.25">
      <c r="F81" s="30"/>
      <c r="H81" s="30"/>
      <c r="J81" s="30"/>
      <c r="L81" s="30"/>
      <c r="N81" s="30"/>
      <c r="P81" s="30"/>
      <c r="R81" s="30"/>
      <c r="T81" s="31"/>
      <c r="V81" s="30"/>
    </row>
    <row r="82" spans="6:22" s="1" customFormat="1" x14ac:dyDescent="0.25">
      <c r="F82" s="30"/>
      <c r="H82" s="30"/>
      <c r="J82" s="30"/>
      <c r="L82" s="30"/>
      <c r="N82" s="30"/>
      <c r="P82" s="30"/>
      <c r="R82" s="30"/>
      <c r="T82" s="31"/>
      <c r="V82" s="30"/>
    </row>
    <row r="83" spans="6:22" s="1" customFormat="1" x14ac:dyDescent="0.25">
      <c r="F83" s="30"/>
      <c r="H83" s="30"/>
      <c r="J83" s="30"/>
      <c r="L83" s="30"/>
      <c r="N83" s="30"/>
      <c r="P83" s="30"/>
      <c r="R83" s="30"/>
      <c r="T83" s="31"/>
      <c r="V83" s="30"/>
    </row>
    <row r="84" spans="6:22" s="1" customFormat="1" x14ac:dyDescent="0.25">
      <c r="F84" s="30"/>
      <c r="H84" s="30"/>
      <c r="J84" s="30"/>
      <c r="L84" s="30"/>
      <c r="N84" s="30"/>
      <c r="P84" s="30"/>
      <c r="R84" s="30"/>
      <c r="T84" s="31"/>
      <c r="V84" s="30"/>
    </row>
    <row r="85" spans="6:22" s="1" customFormat="1" x14ac:dyDescent="0.25">
      <c r="F85" s="30"/>
      <c r="H85" s="30"/>
      <c r="J85" s="30"/>
      <c r="L85" s="30"/>
      <c r="N85" s="30"/>
      <c r="P85" s="30"/>
      <c r="R85" s="30"/>
      <c r="T85" s="31"/>
      <c r="V85" s="30"/>
    </row>
    <row r="86" spans="6:22" s="1" customFormat="1" x14ac:dyDescent="0.25">
      <c r="F86" s="30"/>
      <c r="H86" s="30"/>
      <c r="J86" s="30"/>
      <c r="L86" s="30"/>
      <c r="N86" s="30"/>
      <c r="P86" s="30"/>
      <c r="R86" s="30"/>
      <c r="T86" s="31"/>
      <c r="V86" s="30"/>
    </row>
    <row r="87" spans="6:22" s="1" customFormat="1" x14ac:dyDescent="0.25">
      <c r="F87" s="30"/>
      <c r="H87" s="30"/>
      <c r="J87" s="30"/>
      <c r="L87" s="30"/>
      <c r="N87" s="30"/>
      <c r="P87" s="30"/>
      <c r="R87" s="30"/>
      <c r="T87" s="31"/>
      <c r="V87" s="30"/>
    </row>
    <row r="88" spans="6:22" s="1" customFormat="1" x14ac:dyDescent="0.25">
      <c r="F88" s="30"/>
      <c r="H88" s="30"/>
      <c r="J88" s="30"/>
      <c r="L88" s="30"/>
      <c r="N88" s="30"/>
      <c r="P88" s="30"/>
      <c r="R88" s="30"/>
      <c r="T88" s="31"/>
      <c r="V88" s="30"/>
    </row>
    <row r="89" spans="6:22" s="1" customFormat="1" x14ac:dyDescent="0.25">
      <c r="F89" s="30"/>
      <c r="H89" s="30"/>
      <c r="J89" s="30"/>
      <c r="L89" s="30"/>
      <c r="N89" s="30"/>
      <c r="P89" s="30"/>
      <c r="R89" s="30"/>
      <c r="T89" s="31"/>
      <c r="V89" s="30"/>
    </row>
    <row r="90" spans="6:22" s="1" customFormat="1" x14ac:dyDescent="0.25">
      <c r="F90" s="30"/>
      <c r="H90" s="30"/>
      <c r="J90" s="30"/>
      <c r="L90" s="30"/>
      <c r="N90" s="30"/>
      <c r="P90" s="30"/>
      <c r="R90" s="30"/>
      <c r="T90" s="31"/>
      <c r="V90" s="30"/>
    </row>
    <row r="91" spans="6:22" s="1" customFormat="1" x14ac:dyDescent="0.25">
      <c r="F91" s="30"/>
      <c r="H91" s="30"/>
      <c r="J91" s="30"/>
      <c r="L91" s="30"/>
      <c r="N91" s="30"/>
      <c r="P91" s="30"/>
      <c r="R91" s="30"/>
      <c r="T91" s="31"/>
      <c r="V91" s="30"/>
    </row>
    <row r="92" spans="6:22" s="1" customFormat="1" x14ac:dyDescent="0.25">
      <c r="F92" s="30"/>
      <c r="H92" s="30"/>
      <c r="J92" s="30"/>
      <c r="L92" s="30"/>
      <c r="N92" s="30"/>
      <c r="P92" s="30"/>
      <c r="R92" s="30"/>
      <c r="T92" s="31"/>
      <c r="V92" s="30"/>
    </row>
    <row r="93" spans="6:22" s="1" customFormat="1" x14ac:dyDescent="0.25">
      <c r="F93" s="30"/>
      <c r="H93" s="30"/>
      <c r="J93" s="30"/>
      <c r="L93" s="30"/>
      <c r="N93" s="30"/>
      <c r="P93" s="30"/>
      <c r="R93" s="30"/>
      <c r="T93" s="31"/>
      <c r="V93" s="30"/>
    </row>
    <row r="94" spans="6:22" s="1" customFormat="1" x14ac:dyDescent="0.25">
      <c r="F94" s="30"/>
      <c r="H94" s="30"/>
      <c r="J94" s="30"/>
      <c r="L94" s="30"/>
      <c r="N94" s="30"/>
      <c r="P94" s="30"/>
      <c r="R94" s="30"/>
      <c r="T94" s="31"/>
      <c r="V94" s="30"/>
    </row>
    <row r="95" spans="6:22" s="1" customFormat="1" x14ac:dyDescent="0.25">
      <c r="F95" s="30"/>
      <c r="H95" s="30"/>
      <c r="J95" s="30"/>
      <c r="L95" s="30"/>
      <c r="N95" s="30"/>
      <c r="P95" s="30"/>
      <c r="R95" s="30"/>
      <c r="T95" s="31"/>
      <c r="V95" s="30"/>
    </row>
    <row r="96" spans="6:22" s="1" customFormat="1" x14ac:dyDescent="0.25">
      <c r="F96" s="30"/>
      <c r="H96" s="30"/>
      <c r="J96" s="30"/>
      <c r="L96" s="30"/>
      <c r="N96" s="30"/>
      <c r="P96" s="30"/>
      <c r="R96" s="30"/>
      <c r="T96" s="31"/>
      <c r="V96" s="30"/>
    </row>
    <row r="97" spans="6:22" s="1" customFormat="1" x14ac:dyDescent="0.25">
      <c r="F97" s="30"/>
      <c r="H97" s="30"/>
      <c r="J97" s="30"/>
      <c r="L97" s="30"/>
      <c r="N97" s="30"/>
      <c r="P97" s="30"/>
      <c r="R97" s="30"/>
      <c r="T97" s="31"/>
      <c r="V97" s="30"/>
    </row>
    <row r="98" spans="6:22" s="1" customFormat="1" x14ac:dyDescent="0.25">
      <c r="F98" s="30"/>
      <c r="H98" s="30"/>
      <c r="J98" s="30"/>
      <c r="L98" s="30"/>
      <c r="N98" s="30"/>
      <c r="P98" s="30"/>
      <c r="R98" s="30"/>
      <c r="T98" s="31"/>
      <c r="V98" s="30"/>
    </row>
    <row r="99" spans="6:22" s="1" customFormat="1" x14ac:dyDescent="0.25">
      <c r="F99" s="30"/>
      <c r="H99" s="30"/>
      <c r="J99" s="30"/>
      <c r="L99" s="30"/>
      <c r="N99" s="30"/>
      <c r="P99" s="30"/>
      <c r="R99" s="30"/>
      <c r="T99" s="31"/>
      <c r="V99" s="30"/>
    </row>
    <row r="100" spans="6:22" s="1" customFormat="1" x14ac:dyDescent="0.25">
      <c r="F100" s="30"/>
      <c r="H100" s="30"/>
      <c r="J100" s="30"/>
      <c r="L100" s="30"/>
      <c r="N100" s="30"/>
      <c r="P100" s="30"/>
      <c r="R100" s="30"/>
      <c r="T100" s="31"/>
      <c r="V100" s="30"/>
    </row>
    <row r="101" spans="6:22" s="1" customFormat="1" x14ac:dyDescent="0.25">
      <c r="F101" s="30"/>
      <c r="H101" s="30"/>
      <c r="J101" s="30"/>
      <c r="L101" s="30"/>
      <c r="N101" s="30"/>
      <c r="P101" s="30"/>
      <c r="R101" s="30"/>
      <c r="T101" s="31"/>
      <c r="V101" s="30"/>
    </row>
    <row r="102" spans="6:22" s="1" customFormat="1" x14ac:dyDescent="0.25">
      <c r="F102" s="30"/>
      <c r="H102" s="30"/>
      <c r="J102" s="30"/>
      <c r="L102" s="30"/>
      <c r="N102" s="30"/>
      <c r="P102" s="30"/>
      <c r="R102" s="30"/>
      <c r="T102" s="31"/>
      <c r="V102" s="30"/>
    </row>
    <row r="103" spans="6:22" s="1" customFormat="1" x14ac:dyDescent="0.25">
      <c r="F103" s="30"/>
      <c r="H103" s="30"/>
      <c r="J103" s="30"/>
      <c r="L103" s="30"/>
      <c r="N103" s="30"/>
      <c r="P103" s="30"/>
      <c r="R103" s="30"/>
      <c r="T103" s="31"/>
      <c r="V103" s="30"/>
    </row>
    <row r="104" spans="6:22" s="1" customFormat="1" x14ac:dyDescent="0.25">
      <c r="F104" s="30"/>
      <c r="H104" s="30"/>
      <c r="J104" s="30"/>
      <c r="L104" s="30"/>
      <c r="N104" s="30"/>
      <c r="P104" s="30"/>
      <c r="R104" s="30"/>
      <c r="T104" s="31"/>
      <c r="V104" s="30"/>
    </row>
    <row r="105" spans="6:22" s="1" customFormat="1" x14ac:dyDescent="0.25">
      <c r="F105" s="30"/>
      <c r="H105" s="30"/>
      <c r="J105" s="30"/>
      <c r="L105" s="30"/>
      <c r="N105" s="30"/>
      <c r="P105" s="30"/>
      <c r="R105" s="30"/>
      <c r="T105" s="31"/>
      <c r="V105" s="30"/>
    </row>
    <row r="106" spans="6:22" s="1" customFormat="1" x14ac:dyDescent="0.25">
      <c r="F106" s="30"/>
      <c r="H106" s="30"/>
      <c r="J106" s="30"/>
      <c r="L106" s="30"/>
      <c r="N106" s="30"/>
      <c r="P106" s="30"/>
      <c r="R106" s="30"/>
      <c r="T106" s="31"/>
      <c r="V106" s="30"/>
    </row>
    <row r="107" spans="6:22" s="1" customFormat="1" x14ac:dyDescent="0.25">
      <c r="F107" s="30"/>
      <c r="H107" s="30"/>
      <c r="J107" s="30"/>
      <c r="L107" s="30"/>
      <c r="N107" s="30"/>
      <c r="P107" s="30"/>
      <c r="R107" s="30"/>
      <c r="T107" s="31"/>
      <c r="V107" s="30"/>
    </row>
    <row r="108" spans="6:22" s="1" customFormat="1" x14ac:dyDescent="0.25">
      <c r="F108" s="30"/>
      <c r="H108" s="30"/>
      <c r="J108" s="30"/>
      <c r="L108" s="30"/>
      <c r="N108" s="30"/>
      <c r="P108" s="30"/>
      <c r="R108" s="30"/>
      <c r="T108" s="31"/>
      <c r="V108" s="30"/>
    </row>
    <row r="109" spans="6:22" s="1" customFormat="1" x14ac:dyDescent="0.25">
      <c r="F109" s="30"/>
      <c r="H109" s="30"/>
      <c r="J109" s="30"/>
      <c r="L109" s="30"/>
      <c r="N109" s="30"/>
      <c r="P109" s="30"/>
      <c r="R109" s="30"/>
      <c r="T109" s="31"/>
      <c r="V109" s="30"/>
    </row>
    <row r="110" spans="6:22" s="1" customFormat="1" x14ac:dyDescent="0.25">
      <c r="F110" s="30"/>
      <c r="H110" s="30"/>
      <c r="J110" s="30"/>
      <c r="L110" s="30"/>
      <c r="N110" s="30"/>
      <c r="P110" s="30"/>
      <c r="R110" s="30"/>
      <c r="T110" s="31"/>
      <c r="V110" s="30"/>
    </row>
    <row r="111" spans="6:22" s="1" customFormat="1" x14ac:dyDescent="0.25">
      <c r="F111" s="30"/>
      <c r="H111" s="30"/>
      <c r="J111" s="30"/>
      <c r="L111" s="30"/>
      <c r="N111" s="30"/>
      <c r="P111" s="30"/>
      <c r="R111" s="30"/>
      <c r="T111" s="31"/>
      <c r="V111" s="30"/>
    </row>
    <row r="112" spans="6:22" s="1" customFormat="1" x14ac:dyDescent="0.25">
      <c r="F112" s="30"/>
      <c r="H112" s="30"/>
      <c r="J112" s="30"/>
      <c r="L112" s="30"/>
      <c r="N112" s="30"/>
      <c r="P112" s="30"/>
      <c r="R112" s="30"/>
      <c r="T112" s="31"/>
      <c r="V112" s="30"/>
    </row>
    <row r="113" spans="6:22" s="1" customFormat="1" x14ac:dyDescent="0.25">
      <c r="F113" s="30"/>
      <c r="H113" s="30"/>
      <c r="J113" s="30"/>
      <c r="L113" s="30"/>
      <c r="N113" s="30"/>
      <c r="P113" s="30"/>
      <c r="R113" s="30"/>
      <c r="T113" s="31"/>
      <c r="V113" s="30"/>
    </row>
    <row r="114" spans="6:22" s="1" customFormat="1" x14ac:dyDescent="0.25">
      <c r="F114" s="30"/>
      <c r="H114" s="30"/>
      <c r="J114" s="30"/>
      <c r="L114" s="30"/>
      <c r="N114" s="30"/>
      <c r="P114" s="30"/>
      <c r="R114" s="30"/>
      <c r="T114" s="31"/>
      <c r="V114" s="30"/>
    </row>
    <row r="115" spans="6:22" s="1" customFormat="1" x14ac:dyDescent="0.25">
      <c r="F115" s="30"/>
      <c r="H115" s="30"/>
      <c r="J115" s="30"/>
      <c r="L115" s="30"/>
      <c r="N115" s="30"/>
      <c r="P115" s="30"/>
      <c r="R115" s="30"/>
      <c r="T115" s="31"/>
      <c r="V115" s="30"/>
    </row>
    <row r="116" spans="6:22" s="1" customFormat="1" x14ac:dyDescent="0.25">
      <c r="F116" s="30"/>
      <c r="H116" s="30"/>
      <c r="J116" s="30"/>
      <c r="L116" s="30"/>
      <c r="N116" s="30"/>
      <c r="P116" s="30"/>
      <c r="R116" s="30"/>
      <c r="T116" s="31"/>
      <c r="V116" s="30"/>
    </row>
    <row r="117" spans="6:22" s="1" customFormat="1" x14ac:dyDescent="0.25">
      <c r="F117" s="30"/>
      <c r="H117" s="30"/>
      <c r="J117" s="30"/>
      <c r="L117" s="30"/>
      <c r="N117" s="30"/>
      <c r="P117" s="30"/>
      <c r="R117" s="30"/>
      <c r="T117" s="31"/>
      <c r="V117" s="30"/>
    </row>
    <row r="118" spans="6:22" s="1" customFormat="1" x14ac:dyDescent="0.25">
      <c r="F118" s="30"/>
      <c r="H118" s="30"/>
      <c r="J118" s="30"/>
      <c r="L118" s="30"/>
      <c r="N118" s="30"/>
      <c r="P118" s="30"/>
      <c r="R118" s="30"/>
      <c r="T118" s="31"/>
      <c r="V118" s="30"/>
    </row>
    <row r="119" spans="6:22" s="1" customFormat="1" x14ac:dyDescent="0.25">
      <c r="F119" s="30"/>
      <c r="H119" s="30"/>
      <c r="J119" s="30"/>
      <c r="L119" s="30"/>
      <c r="N119" s="30"/>
      <c r="P119" s="30"/>
      <c r="R119" s="30"/>
      <c r="T119" s="31"/>
      <c r="V119" s="30"/>
    </row>
    <row r="120" spans="6:22" s="1" customFormat="1" x14ac:dyDescent="0.25">
      <c r="F120" s="30"/>
      <c r="H120" s="30"/>
      <c r="J120" s="30"/>
      <c r="L120" s="30"/>
      <c r="N120" s="30"/>
      <c r="P120" s="30"/>
      <c r="R120" s="30"/>
      <c r="T120" s="31"/>
      <c r="V120" s="30"/>
    </row>
    <row r="121" spans="6:22" s="1" customFormat="1" x14ac:dyDescent="0.25">
      <c r="F121" s="30"/>
      <c r="H121" s="30"/>
      <c r="J121" s="30"/>
      <c r="L121" s="30"/>
      <c r="N121" s="30"/>
      <c r="P121" s="30"/>
      <c r="R121" s="30"/>
      <c r="T121" s="31"/>
      <c r="V121" s="30"/>
    </row>
    <row r="122" spans="6:22" s="1" customFormat="1" x14ac:dyDescent="0.25">
      <c r="F122" s="30"/>
      <c r="H122" s="30"/>
      <c r="J122" s="30"/>
      <c r="L122" s="30"/>
      <c r="N122" s="30"/>
      <c r="P122" s="30"/>
      <c r="R122" s="30"/>
      <c r="T122" s="31"/>
      <c r="V122" s="30"/>
    </row>
    <row r="123" spans="6:22" s="1" customFormat="1" x14ac:dyDescent="0.25">
      <c r="F123" s="30"/>
      <c r="H123" s="30"/>
      <c r="J123" s="30"/>
      <c r="L123" s="30"/>
      <c r="N123" s="30"/>
      <c r="P123" s="30"/>
      <c r="R123" s="30"/>
      <c r="T123" s="31"/>
      <c r="V123" s="30"/>
    </row>
    <row r="124" spans="6:22" s="1" customFormat="1" x14ac:dyDescent="0.25">
      <c r="F124" s="30"/>
      <c r="H124" s="30"/>
      <c r="J124" s="30"/>
      <c r="L124" s="30"/>
      <c r="N124" s="30"/>
      <c r="P124" s="30"/>
      <c r="R124" s="30"/>
      <c r="T124" s="31"/>
      <c r="V124" s="30"/>
    </row>
    <row r="125" spans="6:22" s="1" customFormat="1" x14ac:dyDescent="0.25">
      <c r="F125" s="30"/>
      <c r="H125" s="30"/>
      <c r="J125" s="30"/>
      <c r="L125" s="30"/>
      <c r="N125" s="30"/>
      <c r="P125" s="30"/>
      <c r="R125" s="30"/>
      <c r="T125" s="31"/>
      <c r="V125" s="30"/>
    </row>
    <row r="126" spans="6:22" s="1" customFormat="1" x14ac:dyDescent="0.25">
      <c r="F126" s="30"/>
      <c r="H126" s="30"/>
      <c r="J126" s="30"/>
      <c r="L126" s="30"/>
      <c r="N126" s="30"/>
      <c r="P126" s="30"/>
      <c r="R126" s="30"/>
      <c r="T126" s="31"/>
      <c r="V126" s="30"/>
    </row>
    <row r="127" spans="6:22" s="1" customFormat="1" x14ac:dyDescent="0.25">
      <c r="F127" s="30"/>
      <c r="H127" s="30"/>
      <c r="J127" s="30"/>
      <c r="L127" s="30"/>
      <c r="N127" s="30"/>
      <c r="P127" s="30"/>
      <c r="R127" s="30"/>
      <c r="T127" s="31"/>
      <c r="V127" s="30"/>
    </row>
    <row r="128" spans="6:22" s="1" customFormat="1" x14ac:dyDescent="0.25">
      <c r="F128" s="30"/>
      <c r="H128" s="30"/>
      <c r="J128" s="30"/>
      <c r="L128" s="30"/>
      <c r="N128" s="30"/>
      <c r="P128" s="30"/>
      <c r="R128" s="30"/>
      <c r="T128" s="31"/>
      <c r="V128" s="30"/>
    </row>
    <row r="129" spans="6:22" s="1" customFormat="1" x14ac:dyDescent="0.25">
      <c r="F129" s="30"/>
      <c r="H129" s="30"/>
      <c r="J129" s="30"/>
      <c r="L129" s="30"/>
      <c r="N129" s="30"/>
      <c r="P129" s="30"/>
      <c r="R129" s="30"/>
      <c r="T129" s="31"/>
      <c r="V129" s="30"/>
    </row>
    <row r="130" spans="6:22" s="1" customFormat="1" x14ac:dyDescent="0.25">
      <c r="F130" s="30"/>
      <c r="H130" s="30"/>
      <c r="J130" s="30"/>
      <c r="L130" s="30"/>
      <c r="N130" s="30"/>
      <c r="P130" s="30"/>
      <c r="R130" s="30"/>
      <c r="T130" s="31"/>
      <c r="V130" s="30"/>
    </row>
    <row r="131" spans="6:22" s="1" customFormat="1" x14ac:dyDescent="0.25">
      <c r="F131" s="30"/>
      <c r="H131" s="30"/>
      <c r="J131" s="30"/>
      <c r="L131" s="30"/>
      <c r="N131" s="30"/>
      <c r="P131" s="30"/>
      <c r="R131" s="30"/>
      <c r="T131" s="31"/>
      <c r="V131" s="30"/>
    </row>
    <row r="132" spans="6:22" s="1" customFormat="1" x14ac:dyDescent="0.25">
      <c r="F132" s="30"/>
      <c r="H132" s="30"/>
      <c r="J132" s="30"/>
      <c r="L132" s="30"/>
      <c r="N132" s="30"/>
      <c r="P132" s="30"/>
      <c r="R132" s="30"/>
      <c r="T132" s="31"/>
      <c r="V132" s="30"/>
    </row>
    <row r="133" spans="6:22" s="1" customFormat="1" x14ac:dyDescent="0.25">
      <c r="F133" s="30"/>
      <c r="H133" s="30"/>
      <c r="J133" s="30"/>
      <c r="L133" s="30"/>
      <c r="N133" s="30"/>
      <c r="P133" s="30"/>
      <c r="R133" s="30"/>
      <c r="T133" s="31"/>
      <c r="V133" s="30"/>
    </row>
    <row r="134" spans="6:22" s="1" customFormat="1" x14ac:dyDescent="0.25">
      <c r="F134" s="30"/>
      <c r="H134" s="30"/>
      <c r="J134" s="30"/>
      <c r="L134" s="30"/>
      <c r="N134" s="30"/>
      <c r="P134" s="30"/>
      <c r="R134" s="30"/>
      <c r="T134" s="31"/>
      <c r="V134" s="30"/>
    </row>
    <row r="135" spans="6:22" s="1" customFormat="1" x14ac:dyDescent="0.25">
      <c r="F135" s="30"/>
      <c r="H135" s="30"/>
      <c r="J135" s="30"/>
      <c r="L135" s="30"/>
      <c r="N135" s="30"/>
      <c r="P135" s="30"/>
      <c r="R135" s="30"/>
      <c r="T135" s="31"/>
      <c r="V135" s="30"/>
    </row>
    <row r="136" spans="6:22" s="1" customFormat="1" x14ac:dyDescent="0.25">
      <c r="F136" s="30"/>
      <c r="H136" s="30"/>
      <c r="J136" s="30"/>
      <c r="L136" s="30"/>
      <c r="N136" s="30"/>
      <c r="P136" s="30"/>
      <c r="R136" s="30"/>
      <c r="T136" s="31"/>
      <c r="V136" s="30"/>
    </row>
    <row r="137" spans="6:22" s="1" customFormat="1" x14ac:dyDescent="0.25">
      <c r="F137" s="30"/>
      <c r="H137" s="30"/>
      <c r="J137" s="30"/>
      <c r="L137" s="30"/>
      <c r="N137" s="30"/>
      <c r="P137" s="30"/>
      <c r="R137" s="30"/>
      <c r="T137" s="31"/>
      <c r="V137" s="30"/>
    </row>
    <row r="138" spans="6:22" s="1" customFormat="1" x14ac:dyDescent="0.25">
      <c r="F138" s="30"/>
      <c r="H138" s="30"/>
      <c r="J138" s="30"/>
      <c r="L138" s="30"/>
      <c r="N138" s="30"/>
      <c r="P138" s="30"/>
      <c r="R138" s="30"/>
      <c r="T138" s="31"/>
      <c r="V138" s="30"/>
    </row>
    <row r="139" spans="6:22" s="1" customFormat="1" x14ac:dyDescent="0.25">
      <c r="F139" s="30"/>
      <c r="H139" s="30"/>
      <c r="J139" s="30"/>
      <c r="L139" s="30"/>
      <c r="N139" s="30"/>
      <c r="P139" s="30"/>
      <c r="R139" s="30"/>
      <c r="T139" s="31"/>
      <c r="V139" s="30"/>
    </row>
    <row r="140" spans="6:22" s="1" customFormat="1" x14ac:dyDescent="0.25">
      <c r="F140" s="30"/>
      <c r="H140" s="30"/>
      <c r="J140" s="30"/>
      <c r="L140" s="30"/>
      <c r="N140" s="30"/>
      <c r="P140" s="30"/>
      <c r="R140" s="30"/>
      <c r="T140" s="31"/>
      <c r="V140" s="30"/>
    </row>
    <row r="141" spans="6:22" s="1" customFormat="1" x14ac:dyDescent="0.25">
      <c r="F141" s="30"/>
      <c r="H141" s="30"/>
      <c r="J141" s="30"/>
      <c r="L141" s="30"/>
      <c r="N141" s="30"/>
      <c r="P141" s="30"/>
      <c r="R141" s="30"/>
      <c r="T141" s="31"/>
      <c r="V141" s="30"/>
    </row>
    <row r="142" spans="6:22" s="1" customFormat="1" x14ac:dyDescent="0.25">
      <c r="F142" s="30"/>
      <c r="H142" s="30"/>
      <c r="J142" s="30"/>
      <c r="L142" s="30"/>
      <c r="N142" s="30"/>
      <c r="P142" s="30"/>
      <c r="R142" s="30"/>
      <c r="T142" s="31"/>
      <c r="V142" s="30"/>
    </row>
    <row r="143" spans="6:22" s="1" customFormat="1" x14ac:dyDescent="0.25">
      <c r="F143" s="30"/>
      <c r="H143" s="30"/>
      <c r="J143" s="30"/>
      <c r="L143" s="30"/>
      <c r="N143" s="30"/>
      <c r="P143" s="30"/>
      <c r="R143" s="30"/>
      <c r="T143" s="31"/>
      <c r="V143" s="30"/>
    </row>
    <row r="144" spans="6:22" s="1" customFormat="1" x14ac:dyDescent="0.25">
      <c r="F144" s="30"/>
      <c r="H144" s="30"/>
      <c r="J144" s="30"/>
      <c r="L144" s="30"/>
      <c r="N144" s="30"/>
      <c r="P144" s="30"/>
      <c r="R144" s="30"/>
      <c r="T144" s="31"/>
      <c r="V144" s="30"/>
    </row>
    <row r="145" spans="6:22" s="1" customFormat="1" x14ac:dyDescent="0.25">
      <c r="F145" s="30"/>
      <c r="H145" s="30"/>
      <c r="J145" s="30"/>
      <c r="L145" s="30"/>
      <c r="N145" s="30"/>
      <c r="P145" s="30"/>
      <c r="R145" s="30"/>
      <c r="T145" s="31"/>
      <c r="V145" s="30"/>
    </row>
    <row r="146" spans="6:22" s="1" customFormat="1" x14ac:dyDescent="0.25">
      <c r="F146" s="30"/>
      <c r="H146" s="30"/>
      <c r="J146" s="30"/>
      <c r="L146" s="30"/>
      <c r="N146" s="30"/>
      <c r="P146" s="30"/>
      <c r="R146" s="30"/>
      <c r="T146" s="31"/>
      <c r="V146" s="30"/>
    </row>
    <row r="147" spans="6:22" s="1" customFormat="1" x14ac:dyDescent="0.25">
      <c r="F147" s="30"/>
      <c r="H147" s="30"/>
      <c r="J147" s="30"/>
      <c r="L147" s="30"/>
      <c r="N147" s="30"/>
      <c r="P147" s="30"/>
      <c r="R147" s="30"/>
      <c r="T147" s="31"/>
      <c r="V147" s="30"/>
    </row>
    <row r="148" spans="6:22" s="1" customFormat="1" x14ac:dyDescent="0.25">
      <c r="F148" s="30"/>
      <c r="H148" s="30"/>
      <c r="J148" s="30"/>
      <c r="L148" s="30"/>
      <c r="N148" s="30"/>
      <c r="P148" s="30"/>
      <c r="R148" s="30"/>
      <c r="T148" s="31"/>
      <c r="V148" s="30"/>
    </row>
    <row r="149" spans="6:22" s="1" customFormat="1" x14ac:dyDescent="0.25">
      <c r="F149" s="30"/>
      <c r="H149" s="30"/>
      <c r="J149" s="30"/>
      <c r="L149" s="30"/>
      <c r="N149" s="30"/>
      <c r="P149" s="30"/>
      <c r="R149" s="30"/>
      <c r="T149" s="31"/>
      <c r="V149" s="30"/>
    </row>
    <row r="150" spans="6:22" s="1" customFormat="1" x14ac:dyDescent="0.25">
      <c r="F150" s="30"/>
      <c r="H150" s="30"/>
      <c r="J150" s="30"/>
      <c r="L150" s="30"/>
      <c r="N150" s="30"/>
      <c r="P150" s="30"/>
      <c r="R150" s="30"/>
      <c r="T150" s="31"/>
      <c r="V150" s="30"/>
    </row>
    <row r="151" spans="6:22" s="1" customFormat="1" x14ac:dyDescent="0.25">
      <c r="F151" s="30"/>
      <c r="H151" s="30"/>
      <c r="J151" s="30"/>
      <c r="L151" s="30"/>
      <c r="N151" s="30"/>
      <c r="P151" s="30"/>
      <c r="R151" s="30"/>
      <c r="T151" s="31"/>
      <c r="V151" s="30"/>
    </row>
    <row r="152" spans="6:22" s="1" customFormat="1" x14ac:dyDescent="0.25">
      <c r="F152" s="30"/>
      <c r="H152" s="30"/>
      <c r="J152" s="30"/>
      <c r="L152" s="30"/>
      <c r="N152" s="30"/>
      <c r="P152" s="30"/>
      <c r="R152" s="30"/>
      <c r="T152" s="31"/>
      <c r="V152" s="30"/>
    </row>
    <row r="153" spans="6:22" s="1" customFormat="1" x14ac:dyDescent="0.25">
      <c r="F153" s="30"/>
      <c r="H153" s="30"/>
      <c r="J153" s="30"/>
      <c r="L153" s="30"/>
      <c r="N153" s="30"/>
      <c r="P153" s="30"/>
      <c r="R153" s="30"/>
      <c r="T153" s="31"/>
      <c r="V153" s="30"/>
    </row>
    <row r="154" spans="6:22" s="1" customFormat="1" x14ac:dyDescent="0.25">
      <c r="F154" s="30"/>
      <c r="H154" s="30"/>
      <c r="J154" s="30"/>
      <c r="L154" s="30"/>
      <c r="N154" s="30"/>
      <c r="P154" s="30"/>
      <c r="R154" s="30"/>
      <c r="T154" s="31"/>
      <c r="V154" s="30"/>
    </row>
    <row r="155" spans="6:22" s="1" customFormat="1" x14ac:dyDescent="0.25">
      <c r="F155" s="30"/>
      <c r="H155" s="30"/>
      <c r="J155" s="30"/>
      <c r="L155" s="30"/>
      <c r="N155" s="30"/>
      <c r="P155" s="30"/>
      <c r="R155" s="30"/>
      <c r="T155" s="31"/>
      <c r="V155" s="30"/>
    </row>
    <row r="156" spans="6:22" s="1" customFormat="1" x14ac:dyDescent="0.25">
      <c r="F156" s="30"/>
      <c r="H156" s="30"/>
      <c r="J156" s="30"/>
      <c r="L156" s="30"/>
      <c r="N156" s="30"/>
      <c r="P156" s="30"/>
      <c r="R156" s="30"/>
      <c r="T156" s="31"/>
      <c r="V156" s="30"/>
    </row>
    <row r="157" spans="6:22" s="1" customFormat="1" x14ac:dyDescent="0.25">
      <c r="F157" s="30"/>
      <c r="H157" s="30"/>
      <c r="J157" s="30"/>
      <c r="L157" s="30"/>
      <c r="N157" s="30"/>
      <c r="P157" s="30"/>
      <c r="R157" s="30"/>
      <c r="T157" s="31"/>
      <c r="V157" s="30"/>
    </row>
    <row r="158" spans="6:22" s="1" customFormat="1" x14ac:dyDescent="0.25">
      <c r="F158" s="30"/>
      <c r="H158" s="30"/>
      <c r="J158" s="30"/>
      <c r="L158" s="30"/>
      <c r="N158" s="30"/>
      <c r="P158" s="30"/>
      <c r="R158" s="30"/>
      <c r="T158" s="31"/>
      <c r="V158" s="30"/>
    </row>
    <row r="159" spans="6:22" s="1" customFormat="1" x14ac:dyDescent="0.25">
      <c r="F159" s="30"/>
      <c r="H159" s="30"/>
      <c r="J159" s="30"/>
      <c r="L159" s="30"/>
      <c r="N159" s="30"/>
      <c r="P159" s="30"/>
      <c r="R159" s="30"/>
      <c r="T159" s="31"/>
      <c r="V159" s="30"/>
    </row>
    <row r="160" spans="6:22" s="1" customFormat="1" x14ac:dyDescent="0.25">
      <c r="F160" s="30"/>
      <c r="H160" s="30"/>
      <c r="J160" s="30"/>
      <c r="L160" s="30"/>
      <c r="N160" s="30"/>
      <c r="P160" s="30"/>
      <c r="R160" s="30"/>
      <c r="T160" s="31"/>
      <c r="V160" s="30"/>
    </row>
    <row r="161" spans="6:22" s="1" customFormat="1" x14ac:dyDescent="0.25">
      <c r="F161" s="30"/>
      <c r="H161" s="30"/>
      <c r="J161" s="30"/>
      <c r="L161" s="30"/>
      <c r="N161" s="30"/>
      <c r="P161" s="30"/>
      <c r="R161" s="30"/>
      <c r="T161" s="31"/>
      <c r="V161" s="30"/>
    </row>
    <row r="162" spans="6:22" s="1" customFormat="1" x14ac:dyDescent="0.25">
      <c r="F162" s="30"/>
      <c r="H162" s="30"/>
      <c r="J162" s="30"/>
      <c r="L162" s="30"/>
      <c r="N162" s="30"/>
      <c r="P162" s="30"/>
      <c r="R162" s="30"/>
      <c r="T162" s="31"/>
      <c r="V162" s="30"/>
    </row>
    <row r="163" spans="6:22" s="1" customFormat="1" x14ac:dyDescent="0.25">
      <c r="F163" s="30"/>
      <c r="H163" s="30"/>
      <c r="J163" s="30"/>
      <c r="L163" s="30"/>
      <c r="N163" s="30"/>
      <c r="P163" s="30"/>
      <c r="R163" s="30"/>
      <c r="T163" s="31"/>
      <c r="V163" s="30"/>
    </row>
    <row r="164" spans="6:22" s="1" customFormat="1" x14ac:dyDescent="0.25">
      <c r="F164" s="30"/>
      <c r="H164" s="30"/>
      <c r="J164" s="30"/>
      <c r="L164" s="30"/>
      <c r="N164" s="30"/>
      <c r="P164" s="30"/>
      <c r="R164" s="30"/>
      <c r="T164" s="31"/>
      <c r="V164" s="30"/>
    </row>
    <row r="165" spans="6:22" s="1" customFormat="1" x14ac:dyDescent="0.25">
      <c r="F165" s="30"/>
      <c r="H165" s="30"/>
      <c r="J165" s="30"/>
      <c r="L165" s="30"/>
      <c r="N165" s="30"/>
      <c r="P165" s="30"/>
      <c r="R165" s="30"/>
      <c r="T165" s="31"/>
      <c r="V165" s="30"/>
    </row>
    <row r="166" spans="6:22" s="1" customFormat="1" x14ac:dyDescent="0.25">
      <c r="F166" s="30"/>
      <c r="H166" s="30"/>
      <c r="J166" s="30"/>
      <c r="L166" s="30"/>
      <c r="N166" s="30"/>
      <c r="P166" s="30"/>
      <c r="R166" s="30"/>
      <c r="T166" s="31"/>
      <c r="V166" s="30"/>
    </row>
    <row r="167" spans="6:22" s="1" customFormat="1" x14ac:dyDescent="0.25">
      <c r="F167" s="30"/>
      <c r="H167" s="30"/>
      <c r="J167" s="30"/>
      <c r="L167" s="30"/>
      <c r="N167" s="30"/>
      <c r="P167" s="30"/>
      <c r="R167" s="30"/>
      <c r="T167" s="31"/>
      <c r="V167" s="30"/>
    </row>
    <row r="168" spans="6:22" s="1" customFormat="1" x14ac:dyDescent="0.25">
      <c r="F168" s="30"/>
      <c r="H168" s="30"/>
      <c r="J168" s="30"/>
      <c r="L168" s="30"/>
      <c r="N168" s="30"/>
      <c r="P168" s="30"/>
      <c r="R168" s="30"/>
      <c r="T168" s="31"/>
      <c r="V168" s="30"/>
    </row>
    <row r="169" spans="6:22" s="1" customFormat="1" x14ac:dyDescent="0.25">
      <c r="F169" s="30"/>
      <c r="H169" s="30"/>
      <c r="J169" s="30"/>
      <c r="L169" s="30"/>
      <c r="N169" s="30"/>
      <c r="P169" s="30"/>
      <c r="R169" s="30"/>
      <c r="T169" s="31"/>
      <c r="V169" s="30"/>
    </row>
    <row r="170" spans="6:22" s="1" customFormat="1" x14ac:dyDescent="0.25">
      <c r="F170" s="30"/>
      <c r="H170" s="30"/>
      <c r="J170" s="30"/>
      <c r="L170" s="30"/>
      <c r="N170" s="30"/>
      <c r="P170" s="30"/>
      <c r="R170" s="30"/>
      <c r="T170" s="31"/>
      <c r="V170" s="30"/>
    </row>
    <row r="171" spans="6:22" s="1" customFormat="1" x14ac:dyDescent="0.25">
      <c r="F171" s="30"/>
      <c r="H171" s="30"/>
      <c r="J171" s="30"/>
      <c r="L171" s="30"/>
      <c r="N171" s="30"/>
      <c r="P171" s="30"/>
      <c r="R171" s="30"/>
      <c r="T171" s="31"/>
      <c r="V171" s="30"/>
    </row>
    <row r="172" spans="6:22" s="1" customFormat="1" x14ac:dyDescent="0.25">
      <c r="F172" s="30"/>
      <c r="H172" s="30"/>
      <c r="J172" s="30"/>
      <c r="L172" s="30"/>
      <c r="N172" s="30"/>
      <c r="P172" s="30"/>
      <c r="R172" s="30"/>
      <c r="T172" s="31"/>
      <c r="V172" s="30"/>
    </row>
    <row r="173" spans="6:22" s="1" customFormat="1" x14ac:dyDescent="0.25">
      <c r="F173" s="30"/>
      <c r="H173" s="30"/>
      <c r="J173" s="30"/>
      <c r="L173" s="30"/>
      <c r="N173" s="30"/>
      <c r="P173" s="30"/>
      <c r="R173" s="30"/>
      <c r="T173" s="31"/>
      <c r="V173" s="30"/>
    </row>
    <row r="174" spans="6:22" s="1" customFormat="1" x14ac:dyDescent="0.25">
      <c r="F174" s="30"/>
      <c r="H174" s="30"/>
      <c r="J174" s="30"/>
      <c r="L174" s="30"/>
      <c r="N174" s="30"/>
      <c r="P174" s="30"/>
      <c r="R174" s="30"/>
      <c r="T174" s="31"/>
      <c r="V174" s="30"/>
    </row>
    <row r="175" spans="6:22" s="1" customFormat="1" x14ac:dyDescent="0.25">
      <c r="F175" s="30"/>
      <c r="H175" s="30"/>
      <c r="J175" s="30"/>
      <c r="L175" s="30"/>
      <c r="N175" s="30"/>
      <c r="P175" s="30"/>
      <c r="R175" s="30"/>
      <c r="T175" s="31"/>
      <c r="V175" s="30"/>
    </row>
    <row r="176" spans="6:22" s="1" customFormat="1" x14ac:dyDescent="0.25">
      <c r="F176" s="30"/>
      <c r="H176" s="30"/>
      <c r="J176" s="30"/>
      <c r="L176" s="30"/>
      <c r="N176" s="30"/>
      <c r="P176" s="30"/>
      <c r="R176" s="30"/>
      <c r="T176" s="31"/>
      <c r="V176" s="30"/>
    </row>
    <row r="177" spans="6:22" s="1" customFormat="1" x14ac:dyDescent="0.25">
      <c r="F177" s="30"/>
      <c r="H177" s="30"/>
      <c r="J177" s="30"/>
      <c r="L177" s="30"/>
      <c r="N177" s="30"/>
      <c r="P177" s="30"/>
      <c r="R177" s="30"/>
      <c r="T177" s="31"/>
      <c r="V177" s="30"/>
    </row>
    <row r="178" spans="6:22" s="1" customFormat="1" x14ac:dyDescent="0.25">
      <c r="F178" s="30"/>
      <c r="H178" s="30"/>
      <c r="J178" s="30"/>
      <c r="L178" s="30"/>
      <c r="N178" s="30"/>
      <c r="P178" s="30"/>
      <c r="R178" s="30"/>
      <c r="T178" s="31"/>
      <c r="V178" s="30"/>
    </row>
    <row r="179" spans="6:22" s="1" customFormat="1" x14ac:dyDescent="0.25">
      <c r="F179" s="30"/>
      <c r="H179" s="30"/>
      <c r="J179" s="30"/>
      <c r="L179" s="30"/>
      <c r="N179" s="30"/>
      <c r="P179" s="30"/>
      <c r="R179" s="30"/>
      <c r="T179" s="31"/>
      <c r="V179" s="30"/>
    </row>
    <row r="180" spans="6:22" s="1" customFormat="1" x14ac:dyDescent="0.25">
      <c r="F180" s="30"/>
      <c r="H180" s="30"/>
      <c r="J180" s="30"/>
      <c r="L180" s="30"/>
      <c r="N180" s="30"/>
      <c r="P180" s="30"/>
      <c r="R180" s="30"/>
      <c r="T180" s="31"/>
      <c r="V180" s="30"/>
    </row>
    <row r="181" spans="6:22" s="1" customFormat="1" x14ac:dyDescent="0.25">
      <c r="F181" s="30"/>
      <c r="H181" s="30"/>
      <c r="J181" s="30"/>
      <c r="L181" s="30"/>
      <c r="N181" s="30"/>
      <c r="P181" s="30"/>
      <c r="R181" s="30"/>
      <c r="T181" s="31"/>
      <c r="V181" s="30"/>
    </row>
    <row r="182" spans="6:22" s="1" customFormat="1" x14ac:dyDescent="0.25">
      <c r="F182" s="30"/>
      <c r="H182" s="30"/>
      <c r="J182" s="30"/>
      <c r="L182" s="30"/>
      <c r="N182" s="30"/>
      <c r="P182" s="30"/>
      <c r="R182" s="30"/>
      <c r="T182" s="31"/>
      <c r="V182" s="30"/>
    </row>
    <row r="183" spans="6:22" s="1" customFormat="1" x14ac:dyDescent="0.25">
      <c r="F183" s="30"/>
      <c r="H183" s="30"/>
      <c r="J183" s="30"/>
      <c r="L183" s="30"/>
      <c r="N183" s="30"/>
      <c r="P183" s="30"/>
      <c r="R183" s="30"/>
      <c r="T183" s="31"/>
      <c r="V183" s="30"/>
    </row>
    <row r="184" spans="6:22" s="1" customFormat="1" x14ac:dyDescent="0.25">
      <c r="F184" s="30"/>
      <c r="H184" s="30"/>
      <c r="J184" s="30"/>
      <c r="L184" s="30"/>
      <c r="N184" s="30"/>
      <c r="P184" s="30"/>
      <c r="R184" s="30"/>
      <c r="T184" s="31"/>
      <c r="V184" s="30"/>
    </row>
    <row r="185" spans="6:22" s="1" customFormat="1" x14ac:dyDescent="0.25">
      <c r="F185" s="30"/>
      <c r="H185" s="30"/>
      <c r="J185" s="30"/>
      <c r="L185" s="30"/>
      <c r="N185" s="30"/>
      <c r="P185" s="30"/>
      <c r="R185" s="30"/>
      <c r="T185" s="31"/>
      <c r="V185" s="30"/>
    </row>
    <row r="186" spans="6:22" s="1" customFormat="1" x14ac:dyDescent="0.25">
      <c r="F186" s="30"/>
      <c r="H186" s="30"/>
      <c r="J186" s="30"/>
      <c r="L186" s="30"/>
      <c r="N186" s="30"/>
      <c r="P186" s="30"/>
      <c r="R186" s="30"/>
      <c r="T186" s="31"/>
      <c r="V186" s="30"/>
    </row>
    <row r="187" spans="6:22" s="1" customFormat="1" x14ac:dyDescent="0.25">
      <c r="F187" s="30"/>
      <c r="H187" s="30"/>
      <c r="J187" s="30"/>
      <c r="L187" s="30"/>
      <c r="N187" s="30"/>
      <c r="P187" s="30"/>
      <c r="R187" s="30"/>
      <c r="T187" s="31"/>
      <c r="V187" s="30"/>
    </row>
    <row r="188" spans="6:22" s="1" customFormat="1" x14ac:dyDescent="0.25">
      <c r="F188" s="30"/>
      <c r="H188" s="30"/>
      <c r="J188" s="30"/>
      <c r="L188" s="30"/>
      <c r="N188" s="30"/>
      <c r="P188" s="30"/>
      <c r="R188" s="30"/>
      <c r="T188" s="31"/>
      <c r="V188" s="30"/>
    </row>
    <row r="189" spans="6:22" s="1" customFormat="1" x14ac:dyDescent="0.25">
      <c r="F189" s="30"/>
      <c r="H189" s="30"/>
      <c r="J189" s="30"/>
      <c r="L189" s="30"/>
      <c r="N189" s="30"/>
      <c r="P189" s="30"/>
      <c r="R189" s="30"/>
      <c r="T189" s="31"/>
      <c r="V189" s="30"/>
    </row>
    <row r="190" spans="6:22" s="1" customFormat="1" x14ac:dyDescent="0.25">
      <c r="F190" s="30"/>
      <c r="H190" s="30"/>
      <c r="J190" s="30"/>
      <c r="L190" s="30"/>
      <c r="N190" s="30"/>
      <c r="P190" s="30"/>
      <c r="R190" s="30"/>
      <c r="T190" s="31"/>
      <c r="V190" s="30"/>
    </row>
    <row r="191" spans="6:22" s="1" customFormat="1" x14ac:dyDescent="0.25">
      <c r="F191" s="30"/>
      <c r="H191" s="30"/>
      <c r="J191" s="30"/>
      <c r="L191" s="30"/>
      <c r="N191" s="30"/>
      <c r="P191" s="30"/>
      <c r="R191" s="30"/>
      <c r="T191" s="31"/>
      <c r="V191" s="30"/>
    </row>
    <row r="192" spans="6:22" s="1" customFormat="1" x14ac:dyDescent="0.25">
      <c r="F192" s="30"/>
      <c r="H192" s="30"/>
      <c r="J192" s="30"/>
      <c r="L192" s="30"/>
      <c r="N192" s="30"/>
      <c r="P192" s="30"/>
      <c r="R192" s="30"/>
      <c r="T192" s="31"/>
      <c r="V192" s="30"/>
    </row>
    <row r="193" spans="6:22" s="1" customFormat="1" x14ac:dyDescent="0.25">
      <c r="F193" s="30"/>
      <c r="H193" s="30"/>
      <c r="J193" s="30"/>
      <c r="L193" s="30"/>
      <c r="N193" s="30"/>
      <c r="P193" s="30"/>
      <c r="R193" s="30"/>
      <c r="T193" s="31"/>
      <c r="V193" s="30"/>
    </row>
    <row r="194" spans="6:22" s="1" customFormat="1" x14ac:dyDescent="0.25">
      <c r="F194" s="30"/>
      <c r="H194" s="30"/>
      <c r="J194" s="30"/>
      <c r="L194" s="30"/>
      <c r="N194" s="30"/>
      <c r="P194" s="30"/>
      <c r="R194" s="30"/>
      <c r="T194" s="31"/>
      <c r="V194" s="30"/>
    </row>
    <row r="195" spans="6:22" s="1" customFormat="1" x14ac:dyDescent="0.25">
      <c r="F195" s="30"/>
      <c r="H195" s="30"/>
      <c r="J195" s="30"/>
      <c r="L195" s="30"/>
      <c r="N195" s="30"/>
      <c r="P195" s="30"/>
      <c r="R195" s="30"/>
      <c r="T195" s="31"/>
      <c r="V195" s="30"/>
    </row>
    <row r="196" spans="6:22" s="1" customFormat="1" x14ac:dyDescent="0.25">
      <c r="F196" s="30"/>
      <c r="H196" s="30"/>
      <c r="J196" s="30"/>
      <c r="L196" s="30"/>
      <c r="N196" s="30"/>
      <c r="P196" s="30"/>
      <c r="R196" s="30"/>
      <c r="T196" s="31"/>
      <c r="V196" s="30"/>
    </row>
    <row r="197" spans="6:22" s="1" customFormat="1" x14ac:dyDescent="0.25">
      <c r="F197" s="30"/>
      <c r="H197" s="30"/>
      <c r="J197" s="30"/>
      <c r="L197" s="30"/>
      <c r="N197" s="30"/>
      <c r="P197" s="30"/>
      <c r="R197" s="30"/>
      <c r="T197" s="31"/>
      <c r="V197" s="30"/>
    </row>
    <row r="198" spans="6:22" s="1" customFormat="1" x14ac:dyDescent="0.25">
      <c r="F198" s="30"/>
      <c r="H198" s="30"/>
      <c r="J198" s="30"/>
      <c r="L198" s="30"/>
      <c r="N198" s="30"/>
      <c r="P198" s="30"/>
      <c r="R198" s="30"/>
      <c r="T198" s="31"/>
      <c r="V198" s="30"/>
    </row>
    <row r="199" spans="6:22" s="1" customFormat="1" x14ac:dyDescent="0.25">
      <c r="F199" s="30"/>
      <c r="H199" s="30"/>
      <c r="J199" s="30"/>
      <c r="L199" s="30"/>
      <c r="N199" s="30"/>
      <c r="P199" s="30"/>
      <c r="R199" s="30"/>
      <c r="T199" s="31"/>
      <c r="V199" s="30"/>
    </row>
    <row r="200" spans="6:22" s="1" customFormat="1" x14ac:dyDescent="0.25">
      <c r="F200" s="30"/>
      <c r="H200" s="30"/>
      <c r="J200" s="30"/>
      <c r="L200" s="30"/>
      <c r="N200" s="30"/>
      <c r="P200" s="30"/>
      <c r="R200" s="30"/>
      <c r="T200" s="31"/>
      <c r="V200" s="30"/>
    </row>
    <row r="201" spans="6:22" s="1" customFormat="1" x14ac:dyDescent="0.25">
      <c r="F201" s="30"/>
      <c r="H201" s="30"/>
      <c r="J201" s="30"/>
      <c r="L201" s="30"/>
      <c r="N201" s="30"/>
      <c r="P201" s="30"/>
      <c r="R201" s="30"/>
      <c r="T201" s="31"/>
      <c r="V201" s="30"/>
    </row>
    <row r="202" spans="6:22" s="1" customFormat="1" x14ac:dyDescent="0.25">
      <c r="F202" s="30"/>
      <c r="H202" s="30"/>
      <c r="J202" s="30"/>
      <c r="L202" s="30"/>
      <c r="N202" s="30"/>
      <c r="P202" s="30"/>
      <c r="R202" s="30"/>
      <c r="T202" s="31"/>
      <c r="V202" s="30"/>
    </row>
    <row r="203" spans="6:22" s="1" customFormat="1" x14ac:dyDescent="0.25">
      <c r="F203" s="30"/>
      <c r="H203" s="30"/>
      <c r="J203" s="30"/>
      <c r="L203" s="30"/>
      <c r="N203" s="30"/>
      <c r="P203" s="30"/>
      <c r="R203" s="30"/>
      <c r="T203" s="31"/>
      <c r="V203" s="30"/>
    </row>
    <row r="204" spans="6:22" s="1" customFormat="1" x14ac:dyDescent="0.25">
      <c r="F204" s="30"/>
      <c r="H204" s="30"/>
      <c r="J204" s="30"/>
      <c r="L204" s="30"/>
      <c r="N204" s="30"/>
      <c r="P204" s="30"/>
      <c r="R204" s="30"/>
      <c r="T204" s="31"/>
      <c r="V204" s="30"/>
    </row>
    <row r="205" spans="6:22" s="1" customFormat="1" x14ac:dyDescent="0.25">
      <c r="F205" s="30"/>
      <c r="H205" s="30"/>
      <c r="J205" s="30"/>
      <c r="L205" s="30"/>
      <c r="N205" s="30"/>
      <c r="P205" s="30"/>
      <c r="R205" s="30"/>
      <c r="T205" s="31"/>
      <c r="V205" s="30"/>
    </row>
    <row r="206" spans="6:22" s="1" customFormat="1" x14ac:dyDescent="0.25">
      <c r="F206" s="30"/>
      <c r="H206" s="30"/>
      <c r="J206" s="30"/>
      <c r="L206" s="30"/>
      <c r="N206" s="30"/>
      <c r="P206" s="30"/>
      <c r="R206" s="30"/>
      <c r="T206" s="31"/>
      <c r="V206" s="30"/>
    </row>
    <row r="207" spans="6:22" s="1" customFormat="1" x14ac:dyDescent="0.25">
      <c r="F207" s="30"/>
      <c r="H207" s="30"/>
      <c r="J207" s="30"/>
      <c r="L207" s="30"/>
      <c r="N207" s="30"/>
      <c r="P207" s="30"/>
      <c r="R207" s="30"/>
      <c r="T207" s="31"/>
      <c r="V207" s="30"/>
    </row>
    <row r="208" spans="6:22" s="1" customFormat="1" x14ac:dyDescent="0.25">
      <c r="F208" s="30"/>
      <c r="H208" s="30"/>
      <c r="J208" s="30"/>
      <c r="L208" s="30"/>
      <c r="N208" s="30"/>
      <c r="P208" s="30"/>
      <c r="R208" s="30"/>
      <c r="T208" s="31"/>
      <c r="V208" s="30"/>
    </row>
    <row r="209" spans="6:22" s="1" customFormat="1" x14ac:dyDescent="0.25">
      <c r="F209" s="30"/>
      <c r="H209" s="30"/>
      <c r="J209" s="30"/>
      <c r="L209" s="30"/>
      <c r="N209" s="30"/>
      <c r="P209" s="30"/>
      <c r="R209" s="30"/>
      <c r="T209" s="31"/>
      <c r="V209" s="30"/>
    </row>
    <row r="210" spans="6:22" s="1" customFormat="1" x14ac:dyDescent="0.25">
      <c r="F210" s="30"/>
      <c r="H210" s="30"/>
      <c r="J210" s="30"/>
      <c r="L210" s="30"/>
      <c r="N210" s="30"/>
      <c r="P210" s="30"/>
      <c r="R210" s="30"/>
      <c r="T210" s="31"/>
      <c r="V210" s="30"/>
    </row>
    <row r="211" spans="6:22" s="1" customFormat="1" x14ac:dyDescent="0.25">
      <c r="F211" s="30"/>
      <c r="H211" s="30"/>
      <c r="J211" s="30"/>
      <c r="L211" s="30"/>
      <c r="N211" s="30"/>
      <c r="P211" s="30"/>
      <c r="R211" s="30"/>
      <c r="T211" s="31"/>
      <c r="V211" s="30"/>
    </row>
    <row r="212" spans="6:22" s="1" customFormat="1" x14ac:dyDescent="0.25">
      <c r="F212" s="30"/>
      <c r="H212" s="30"/>
      <c r="J212" s="30"/>
      <c r="L212" s="30"/>
      <c r="N212" s="30"/>
      <c r="P212" s="30"/>
      <c r="R212" s="30"/>
      <c r="T212" s="31"/>
      <c r="V212" s="30"/>
    </row>
    <row r="213" spans="6:22" s="1" customFormat="1" x14ac:dyDescent="0.25">
      <c r="F213" s="30"/>
      <c r="H213" s="30"/>
      <c r="J213" s="30"/>
      <c r="L213" s="30"/>
      <c r="N213" s="30"/>
      <c r="P213" s="30"/>
      <c r="R213" s="30"/>
      <c r="T213" s="31"/>
      <c r="V213" s="30"/>
    </row>
    <row r="214" spans="6:22" s="1" customFormat="1" x14ac:dyDescent="0.25">
      <c r="F214" s="30"/>
      <c r="H214" s="30"/>
      <c r="J214" s="30"/>
      <c r="L214" s="30"/>
      <c r="N214" s="30"/>
      <c r="P214" s="30"/>
      <c r="R214" s="30"/>
      <c r="T214" s="31"/>
      <c r="V214" s="30"/>
    </row>
    <row r="215" spans="6:22" s="1" customFormat="1" x14ac:dyDescent="0.25">
      <c r="F215" s="30"/>
      <c r="H215" s="30"/>
      <c r="J215" s="30"/>
      <c r="L215" s="30"/>
      <c r="N215" s="30"/>
      <c r="P215" s="30"/>
      <c r="R215" s="30"/>
      <c r="T215" s="31"/>
      <c r="V215" s="30"/>
    </row>
    <row r="216" spans="6:22" s="1" customFormat="1" x14ac:dyDescent="0.25">
      <c r="F216" s="30"/>
      <c r="H216" s="30"/>
      <c r="J216" s="30"/>
      <c r="L216" s="30"/>
      <c r="N216" s="30"/>
      <c r="P216" s="30"/>
      <c r="R216" s="30"/>
      <c r="T216" s="31"/>
      <c r="V216" s="30"/>
    </row>
    <row r="217" spans="6:22" s="1" customFormat="1" x14ac:dyDescent="0.25">
      <c r="F217" s="30"/>
      <c r="H217" s="30"/>
      <c r="J217" s="30"/>
      <c r="L217" s="30"/>
      <c r="N217" s="30"/>
      <c r="P217" s="30"/>
      <c r="R217" s="30"/>
      <c r="T217" s="31"/>
      <c r="V217" s="30"/>
    </row>
    <row r="218" spans="6:22" s="1" customFormat="1" x14ac:dyDescent="0.25">
      <c r="F218" s="30"/>
      <c r="H218" s="30"/>
      <c r="J218" s="30"/>
      <c r="L218" s="30"/>
      <c r="N218" s="30"/>
      <c r="P218" s="30"/>
      <c r="R218" s="30"/>
      <c r="T218" s="31"/>
      <c r="V218" s="30"/>
    </row>
    <row r="219" spans="6:22" s="1" customFormat="1" x14ac:dyDescent="0.25">
      <c r="F219" s="30"/>
      <c r="H219" s="30"/>
      <c r="J219" s="30"/>
      <c r="L219" s="30"/>
      <c r="N219" s="30"/>
      <c r="P219" s="30"/>
      <c r="R219" s="30"/>
      <c r="T219" s="31"/>
      <c r="V219" s="30"/>
    </row>
    <row r="220" spans="6:22" s="1" customFormat="1" x14ac:dyDescent="0.25">
      <c r="F220" s="30"/>
      <c r="H220" s="30"/>
      <c r="J220" s="30"/>
      <c r="L220" s="30"/>
      <c r="N220" s="30"/>
      <c r="P220" s="30"/>
      <c r="R220" s="30"/>
      <c r="T220" s="31"/>
      <c r="V220" s="30"/>
    </row>
    <row r="221" spans="6:22" s="1" customFormat="1" x14ac:dyDescent="0.25">
      <c r="F221" s="30"/>
      <c r="H221" s="30"/>
      <c r="J221" s="30"/>
      <c r="L221" s="30"/>
      <c r="N221" s="30"/>
      <c r="P221" s="30"/>
      <c r="R221" s="30"/>
      <c r="T221" s="31"/>
      <c r="V221" s="30"/>
    </row>
    <row r="222" spans="6:22" s="1" customFormat="1" x14ac:dyDescent="0.25">
      <c r="F222" s="30"/>
      <c r="H222" s="30"/>
      <c r="J222" s="30"/>
      <c r="L222" s="30"/>
      <c r="N222" s="30"/>
      <c r="P222" s="30"/>
      <c r="R222" s="30"/>
      <c r="T222" s="31"/>
      <c r="V222" s="30"/>
    </row>
    <row r="223" spans="6:22" s="1" customFormat="1" x14ac:dyDescent="0.25">
      <c r="F223" s="30"/>
      <c r="H223" s="30"/>
      <c r="J223" s="30"/>
      <c r="L223" s="30"/>
      <c r="N223" s="30"/>
      <c r="P223" s="30"/>
      <c r="R223" s="30"/>
      <c r="T223" s="31"/>
      <c r="V223" s="30"/>
    </row>
    <row r="224" spans="6:22" s="1" customFormat="1" x14ac:dyDescent="0.25">
      <c r="F224" s="30"/>
      <c r="H224" s="30"/>
      <c r="J224" s="30"/>
      <c r="L224" s="30"/>
      <c r="N224" s="30"/>
      <c r="P224" s="30"/>
      <c r="R224" s="30"/>
      <c r="T224" s="31"/>
      <c r="V224" s="30"/>
    </row>
    <row r="225" spans="6:22" s="1" customFormat="1" x14ac:dyDescent="0.25">
      <c r="F225" s="30"/>
      <c r="H225" s="30"/>
      <c r="J225" s="30"/>
      <c r="L225" s="30"/>
      <c r="N225" s="30"/>
      <c r="P225" s="30"/>
      <c r="R225" s="30"/>
      <c r="T225" s="31"/>
      <c r="V225" s="30"/>
    </row>
    <row r="226" spans="6:22" s="1" customFormat="1" x14ac:dyDescent="0.25">
      <c r="F226" s="30"/>
      <c r="H226" s="30"/>
      <c r="J226" s="30"/>
      <c r="L226" s="30"/>
      <c r="N226" s="30"/>
      <c r="P226" s="30"/>
      <c r="R226" s="30"/>
      <c r="T226" s="31"/>
      <c r="V226" s="30"/>
    </row>
    <row r="227" spans="6:22" s="1" customFormat="1" x14ac:dyDescent="0.25">
      <c r="F227" s="30"/>
      <c r="H227" s="30"/>
      <c r="J227" s="30"/>
      <c r="L227" s="30"/>
      <c r="N227" s="30"/>
      <c r="P227" s="30"/>
      <c r="R227" s="30"/>
      <c r="T227" s="31"/>
      <c r="V227" s="30"/>
    </row>
    <row r="228" spans="6:22" s="1" customFormat="1" x14ac:dyDescent="0.25">
      <c r="F228" s="30"/>
      <c r="H228" s="30"/>
      <c r="J228" s="30"/>
      <c r="L228" s="30"/>
      <c r="N228" s="30"/>
      <c r="P228" s="30"/>
      <c r="R228" s="30"/>
      <c r="T228" s="31"/>
      <c r="V228" s="30"/>
    </row>
    <row r="229" spans="6:22" s="1" customFormat="1" x14ac:dyDescent="0.25">
      <c r="F229" s="30"/>
      <c r="H229" s="30"/>
      <c r="J229" s="30"/>
      <c r="L229" s="30"/>
      <c r="N229" s="30"/>
      <c r="P229" s="30"/>
      <c r="R229" s="30"/>
      <c r="T229" s="31"/>
      <c r="V229" s="30"/>
    </row>
  </sheetData>
  <sheetProtection algorithmName="SHA-512" hashValue="Gl8tW2tjJT8ZmqtKUh/7d3cLnqcVJ0f3K3akcLh9bgfkuRcQMrUxQ3f+WWHmzyKxwucN/1eyQMbPI0LMKQ3fGQ==" saltValue="Qlu0HZgxE8U0HlHfYJrdTw==" spinCount="100000" sheet="1" objects="1" scenarios="1"/>
  <protectedRanges>
    <protectedRange sqref="F9:F14 H9:H14 J9 L9 N9 C9:C14 C17:C22 F17:F22 H17:H22 P17 R25 C25:C30 F25:F30 H25:H30 H32 N32 T32 D36:D37 D38:D39" name="invulvelden"/>
  </protectedRanges>
  <mergeCells count="14">
    <mergeCell ref="D36:H36"/>
    <mergeCell ref="D37:H37"/>
    <mergeCell ref="D38:H38"/>
    <mergeCell ref="D39:H39"/>
    <mergeCell ref="D35:F35"/>
    <mergeCell ref="A2:C7"/>
    <mergeCell ref="F2:V6"/>
    <mergeCell ref="A9:A14"/>
    <mergeCell ref="J32:L32"/>
    <mergeCell ref="P32:R32"/>
    <mergeCell ref="D32:F32"/>
    <mergeCell ref="P9:R14"/>
    <mergeCell ref="J25:N29"/>
    <mergeCell ref="J18:N21"/>
  </mergeCells>
  <conditionalFormatting sqref="T9">
    <cfRule type="cellIs" dxfId="17" priority="18" operator="greaterThan">
      <formula>$V$9</formula>
    </cfRule>
  </conditionalFormatting>
  <conditionalFormatting sqref="T10">
    <cfRule type="cellIs" dxfId="16" priority="17" operator="greaterThan">
      <formula>$V$10</formula>
    </cfRule>
  </conditionalFormatting>
  <conditionalFormatting sqref="T11">
    <cfRule type="cellIs" dxfId="15" priority="16" operator="greaterThan">
      <formula>$V$11</formula>
    </cfRule>
  </conditionalFormatting>
  <conditionalFormatting sqref="T12">
    <cfRule type="cellIs" dxfId="14" priority="15" operator="greaterThan">
      <formula>$V$12</formula>
    </cfRule>
  </conditionalFormatting>
  <conditionalFormatting sqref="T13">
    <cfRule type="cellIs" dxfId="13" priority="14" operator="greaterThan">
      <formula>$V$13</formula>
    </cfRule>
  </conditionalFormatting>
  <conditionalFormatting sqref="T14">
    <cfRule type="cellIs" dxfId="12" priority="13" operator="greaterThan">
      <formula>$V$14</formula>
    </cfRule>
  </conditionalFormatting>
  <conditionalFormatting sqref="T17">
    <cfRule type="cellIs" dxfId="11" priority="12" operator="greaterThan">
      <formula>$V$17</formula>
    </cfRule>
  </conditionalFormatting>
  <conditionalFormatting sqref="T18">
    <cfRule type="cellIs" dxfId="10" priority="11" operator="greaterThan">
      <formula>$V$18</formula>
    </cfRule>
  </conditionalFormatting>
  <conditionalFormatting sqref="T19">
    <cfRule type="cellIs" dxfId="9" priority="10" operator="greaterThan">
      <formula>$V$19</formula>
    </cfRule>
  </conditionalFormatting>
  <conditionalFormatting sqref="T20">
    <cfRule type="cellIs" dxfId="8" priority="9" operator="greaterThan">
      <formula>$V$20</formula>
    </cfRule>
  </conditionalFormatting>
  <conditionalFormatting sqref="T21">
    <cfRule type="cellIs" dxfId="7" priority="8" operator="greaterThan">
      <formula>$V$21</formula>
    </cfRule>
  </conditionalFormatting>
  <conditionalFormatting sqref="T22">
    <cfRule type="cellIs" dxfId="6" priority="7" operator="greaterThan">
      <formula>$V$22</formula>
    </cfRule>
  </conditionalFormatting>
  <conditionalFormatting sqref="T25">
    <cfRule type="cellIs" dxfId="5" priority="6" operator="greaterThan">
      <formula>$V$25</formula>
    </cfRule>
  </conditionalFormatting>
  <conditionalFormatting sqref="T26">
    <cfRule type="cellIs" dxfId="4" priority="5" operator="greaterThan">
      <formula>$V$26</formula>
    </cfRule>
  </conditionalFormatting>
  <conditionalFormatting sqref="T27">
    <cfRule type="cellIs" dxfId="3" priority="4" operator="greaterThan">
      <formula>$V$27</formula>
    </cfRule>
  </conditionalFormatting>
  <conditionalFormatting sqref="T28">
    <cfRule type="cellIs" dxfId="2" priority="3" operator="greaterThan">
      <formula>$V$28</formula>
    </cfRule>
  </conditionalFormatting>
  <conditionalFormatting sqref="T29">
    <cfRule type="cellIs" dxfId="1" priority="2" operator="greaterThan">
      <formula>$V$29</formula>
    </cfRule>
  </conditionalFormatting>
  <conditionalFormatting sqref="T30">
    <cfRule type="cellIs" dxfId="0" priority="1" operator="greaterThan">
      <formula>$V$30</formula>
    </cfRule>
  </conditionalFormatting>
  <pageMargins left="0.7" right="0.7" top="0.75" bottom="0.75" header="0.3" footer="0.3"/>
  <pageSetup paperSize="9" scale="6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DH Document" ma:contentTypeID="0x010100BEC55C395C3A4D439500036AD5EAA41300C5095727D5A81F47AF29B17381471D24" ma:contentTypeVersion="21" ma:contentTypeDescription=" " ma:contentTypeScope="" ma:versionID="69c6c72838cb3c8129b3dd4d7a9064ba">
  <xsd:schema xmlns:xsd="http://www.w3.org/2001/XMLSchema" xmlns:xs="http://www.w3.org/2001/XMLSchema" xmlns:p="http://schemas.microsoft.com/office/2006/metadata/properties" xmlns:ns2="b8927de0-87f6-44b7-a51e-9b75ad4bf1c4" xmlns:ns3="528e656d-4f2f-4f1b-a763-6ee946ea4b83" xmlns:ns4="12ea201c-dc8e-410f-9091-38f9fa5d1543" targetNamespace="http://schemas.microsoft.com/office/2006/metadata/properties" ma:root="true" ma:fieldsID="a8ee6eba5f84bb21c7eb81aa1549a4e6" ns2:_="" ns3:_="" ns4:_="">
    <xsd:import namespace="b8927de0-87f6-44b7-a51e-9b75ad4bf1c4"/>
    <xsd:import namespace="528e656d-4f2f-4f1b-a763-6ee946ea4b83"/>
    <xsd:import namespace="12ea201c-dc8e-410f-9091-38f9fa5d1543"/>
    <xsd:element name="properties">
      <xsd:complexType>
        <xsd:sequence>
          <xsd:element name="documentManagement">
            <xsd:complexType>
              <xsd:all>
                <xsd:element ref="ns3:Vertrouwelijkheid"/>
                <xsd:element ref="ns4:Taakveld"/>
                <xsd:element ref="ns4:Procestype"/>
                <xsd:element ref="ns4:Bronomgeving" minOccurs="0"/>
                <xsd:element ref="ns2:TaxKeywordTaxHTField" minOccurs="0"/>
                <xsd:element ref="ns2:TaxCatchAll" minOccurs="0"/>
                <xsd:element ref="ns2:TaxCatchAllLabel" minOccurs="0"/>
                <xsd:element ref="ns2:ofae577968ed4be8b7cfa6b3c1b2b2a3" minOccurs="0"/>
                <xsd:element ref="ns2:d50c7031c3e14e86852728633980e2f5" minOccurs="0"/>
                <xsd:element ref="ns2:p029ae155e3448ff930bd1772e820f44" minOccurs="0"/>
                <xsd:element ref="ns2:_dlc_DocId" minOccurs="0"/>
                <xsd:element ref="ns2:_dlc_DocIdUrl" minOccurs="0"/>
                <xsd:element ref="ns2:_dlc_DocIdPersistId" minOccurs="0"/>
                <xsd:element ref="ns2:ebb03eb60f1c456383d550cda2a2ac0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927de0-87f6-44b7-a51e-9b75ad4bf1c4"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Ondernemingstrefwoorden" ma:fieldId="{23f27201-bee3-471e-b2e7-b64fd8b7ca38}" ma:taxonomyMulti="true" ma:sspId="5606f173-54b2-4666-9a8e-e147789621ec"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Catch-all-kolom van taxonomie" ma:hidden="true" ma:list="{48972b7f-72d1-4a12-9fe9-e918a7283ead}" ma:internalName="TaxCatchAll" ma:showField="CatchAllData" ma:web="b8927de0-87f6-44b7-a51e-9b75ad4bf1c4">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48972b7f-72d1-4a12-9fe9-e918a7283ead}" ma:internalName="TaxCatchAllLabel" ma:readOnly="true" ma:showField="CatchAllDataLabel" ma:web="b8927de0-87f6-44b7-a51e-9b75ad4bf1c4">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ma:taxonomy="true" ma:internalName="ofae577968ed4be8b7cfa6b3c1b2b2a3" ma:taxonomyFieldName="Documentsoort" ma:displayName="Documentsoort" ma:indexed="true" ma:readOnly="false" ma:fieldId="{8fae5779-68ed-4be8-b7cf-a6b3c1b2b2a3}" ma:sspId="5606f173-54b2-4666-9a8e-e147789621ec" ma:termSetId="44435a80-4415-4597-a153-5101d02dcbdd" ma:anchorId="00000000-0000-0000-0000-000000000000" ma:open="false" ma:isKeyword="false">
      <xsd:complexType>
        <xsd:sequence>
          <xsd:element ref="pc:Terms" minOccurs="0" maxOccurs="1"/>
        </xsd:sequence>
      </xsd:complexType>
    </xsd:element>
    <xsd:element name="d50c7031c3e14e86852728633980e2f5" ma:index="18" nillable="true" ma:taxonomy="true" ma:internalName="d50c7031c3e14e86852728633980e2f5" ma:taxonomyFieldName="Organisatieonderdeel" ma:displayName="Organisatieonderdeel" ma:default="2;#BEC|18db848a-7130-4f3d-8a09-02a244d861c9" ma:fieldId="{d50c7031-c3e1-4e86-8527-28633980e2f5}" ma:sspId="5606f173-54b2-4666-9a8e-e147789621ec" ma:termSetId="dd87c370-e93f-4821-aaf8-b55e9f72b46e" ma:anchorId="00000000-0000-0000-0000-000000000000" ma:open="false" ma:isKeyword="false">
      <xsd:complexType>
        <xsd:sequence>
          <xsd:element ref="pc:Terms" minOccurs="0" maxOccurs="1"/>
        </xsd:sequence>
      </xsd:complexType>
    </xsd:element>
    <xsd:element name="p029ae155e3448ff930bd1772e820f44" ma:index="20" ma:taxonomy="true" ma:internalName="p029ae155e3448ff930bd1772e820f44" ma:taxonomyFieldName="Jaar" ma:displayName="Jaar" ma:indexed="true" ma:readOnly="false" ma:default="10;#2020|b59dfe59-531e-4121-b143-69bba11d539e" ma:fieldId="{9029ae15-5e34-48ff-930b-d1772e820f44}" ma:sspId="5606f173-54b2-4666-9a8e-e147789621ec" ma:termSetId="666e451b-ffc6-41dd-9024-ff74e0c538aa" ma:anchorId="00000000-0000-0000-0000-000000000000" ma:open="false" ma:isKeyword="false">
      <xsd:complexType>
        <xsd:sequence>
          <xsd:element ref="pc:Terms" minOccurs="0" maxOccurs="1"/>
        </xsd:sequence>
      </xsd:complexType>
    </xsd:element>
    <xsd:element name="_dlc_DocId" ma:index="23" nillable="true" ma:displayName="Waarde van de document-id" ma:description="De waarde van de document-id die aan dit item is toegewezen." ma:internalName="_dlc_DocId" ma:readOnly="true">
      <xsd:simpleType>
        <xsd:restriction base="dms:Text"/>
      </xsd:simpleType>
    </xsd:element>
    <xsd:element name="_dlc_DocIdUrl" ma:index="2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ebb03eb60f1c456383d550cda2a2ac01" ma:index="26" ma:taxonomy="true" ma:internalName="ebb03eb60f1c456383d550cda2a2ac01" ma:taxonomyFieldName="Teamtrefwoorden" ma:displayName="Teamtrefwoorden" ma:indexed="true" ma:readOnly="false" ma:fieldId="{ebb03eb6-0f1c-4563-83d5-50cda2a2ac01}" ma:sspId="5606f173-54b2-4666-9a8e-e147789621ec" ma:termSetId="ddcf22f9-a473-448b-a607-2603984b78c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28e656d-4f2f-4f1b-a763-6ee946ea4b83" elementFormDefault="qualified">
    <xsd:import namespace="http://schemas.microsoft.com/office/2006/documentManagement/types"/>
    <xsd:import namespace="http://schemas.microsoft.com/office/infopath/2007/PartnerControls"/>
    <xsd:element name="Vertrouwelijkheid" ma:index="4" ma:displayName="Vertrouwelijkheid" ma:description="Deze waarde geeft aan of een document vertrouwelijk is of niet. Dit is puur informatief en zorgt er niet voor dat het document wordt afgeschermd." ma:format="Dropdown" ma:internalName="Vertrouwelijkheid" ma:readOnly="false">
      <xsd:simpleType>
        <xsd:restriction base="dms:Choice">
          <xsd:enumeration value="Openbaar"/>
          <xsd:enumeration value="Intern"/>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12ea201c-dc8e-410f-9091-38f9fa5d1543" elementFormDefault="qualified">
    <xsd:import namespace="http://schemas.microsoft.com/office/2006/documentManagement/types"/>
    <xsd:import namespace="http://schemas.microsoft.com/office/infopath/2007/PartnerControls"/>
    <xsd:element name="Taakveld" ma:index="7" ma:displayName="Taakveld" ma:default="Alle taakgebieden" ma:format="Dropdown" ma:hidden="true" ma:internalName="Taakveld" ma:readOnly="false">
      <xsd:simpleType>
        <xsd:restriction base="dms:Choice">
          <xsd:enumeration value="Algemeen bestuur en inrichting organisatie"/>
          <xsd:enumeration value="Bedrijfsvoering en personeel"/>
          <xsd:enumeration value="Publieke informatie en registratie"/>
          <xsd:enumeration value="Burgerzaken"/>
          <xsd:enumeration value="Openbare orde en veiligheid"/>
          <xsd:enumeration value="Verkeer, vervoer en waterstaat"/>
          <xsd:enumeration value="Economische zaken"/>
          <xsd:enumeration value="Onderwijs"/>
          <xsd:enumeration value="Cultuur en recreatie"/>
          <xsd:enumeration value="Sociale voorzieningen en maatschappelijke dienstverlening"/>
          <xsd:enumeration value="Volksgezondheid en milieu"/>
          <xsd:enumeration value="Ruimtelijke ordening en volkshuisvesting"/>
          <xsd:enumeration value="Heffen belasten etc"/>
          <xsd:enumeration value="Alle taakgebieden"/>
        </xsd:restriction>
      </xsd:simpleType>
    </xsd:element>
    <xsd:element name="Procestype" ma:index="8" ma:displayName="Procestype" ma:default="16.1 Overeenkomsten aangaan [generiek]" ma:format="Dropdown" ma:hidden="true" ma:internalName="Procestype" ma:readOnly="false">
      <xsd:simpleType>
        <xsd:restriction base="dms:Choice">
          <xsd:enumeration value="0 Losse documenten"/>
          <xsd:enumeration value="1.1 Instellen en inrichten organisatie [generiek]"/>
          <xsd:enumeration value="1.1.1 Inrichten of wijzigen met een organisatie brede impact"/>
          <xsd:enumeration value="1.1.2 Gemeentewapen"/>
          <xsd:enumeration value="1.1.3 Wijziging inrichting BRP systeem"/>
          <xsd:enumeration value="1.2 Instellen en inrichten organisatie [generiek]"/>
          <xsd:enumeration value="2.1 Beleid en regelgeving opstellen [generiek]"/>
          <xsd:enumeration value="2.1.1 Beleid met een externe werking"/>
          <xsd:enumeration value="3.1 Plannen opstellen [generiek]"/>
          <xsd:enumeration value="3.1.1 Beleidsplan met externe werking"/>
          <xsd:enumeration value="3.1.2 Beheerplan"/>
          <xsd:enumeration value="3.1.3 Rampen(bestrijdings)plan"/>
          <xsd:enumeration value="3.1.4 Plan van aanpak jeugdhulp cliënt"/>
          <xsd:enumeration value="3.1.5 Plan van aanpak WMO cliënt"/>
          <xsd:enumeration value="3.1.6 (meerjaren)Begroting, perspectief-, voorjaars- en najaarsnota"/>
          <xsd:enumeration value="3.1.7 Onderzoeksprogramma"/>
          <xsd:enumeration value="3.1.8 Structuurvisie"/>
          <xsd:enumeration value="3.1.9 Ruilverkaveling"/>
          <xsd:enumeration value="4.1 Evaluatie uitvoeren [generiek]"/>
          <xsd:enumeration value="4.1.1 Evaluatie van beleid met externe werking"/>
          <xsd:enumeration value="4.1.2 Enquête door gemeenteraad"/>
          <xsd:enumeration value="4.1.3 Interne controle zonder financiële consequenties"/>
          <xsd:enumeration value="4.1.4 Onderzoek n.a.v. melding klokkenluider"/>
          <xsd:enumeration value="4.1.5 Onderzoeksrapport Rekenkamer"/>
          <xsd:enumeration value="4.1.6 Beoordeling arbeidsomstandigheden en personeel"/>
          <xsd:enumeration value="4.1.7 Vorderingen en eind(examen)resultaten primair, voortgezet of beroepsonderwijs"/>
          <xsd:enumeration value="4.1.8 Jaarrekening en financieel jaarverslag"/>
          <xsd:enumeration value="4.1.9 Jaarverslag"/>
          <xsd:enumeration value="5.1 Producten en diensten leveren [generiek]"/>
          <xsd:enumeration value="5.1.1 Product of dienst met financiële consequenties"/>
          <xsd:enumeration value="5.1.2 Gegevens uit de BRP"/>
          <xsd:enumeration value="5.1.3 Bescheiden afkomstig van de Nederlandse burgerlijke stand"/>
          <xsd:enumeration value="5.1.4 Reisdocument, identiteitsbewijs"/>
          <xsd:enumeration value="5.1.5 Reisdocument of identiteitsbewijs geldig voor 5 jaar of korter"/>
          <xsd:enumeration value="5.1.6 Rijbewijs"/>
          <xsd:enumeration value="5.1.7 Vaccinatie"/>
          <xsd:enumeration value="5.1.8 BCG-vaccinatie tegen tbc"/>
          <xsd:enumeration value="6.1 Verzoeken behandelen [generiek]"/>
          <xsd:enumeration value="6.1.1 Verzoek met financiële consequenties"/>
          <xsd:enumeration value="6.1.2 Intern verzoek om faciliteiten"/>
          <xsd:enumeration value="6.1.3 Informatieverzoek"/>
          <xsd:enumeration value="6.1.4 Adhesiebetuiging en/of motie"/>
          <xsd:enumeration value="6.1.5 Onderscheiding"/>
          <xsd:enumeration value="6.1.6 Predicaat Koninklijk / predicaat Hofleverancier"/>
          <xsd:enumeration value="6.1.7 Geheimhouding persoonsgegevens BRP"/>
          <xsd:enumeration value="6.1.8 Handhavingsverzoek"/>
          <xsd:enumeration value="6.1.9 Initiatief van burgers"/>
          <xsd:enumeration value="6.1.10 Initiatief van de ondernemingsraad"/>
          <xsd:enumeration value="6.1.11 Principeverzoek bestemmingsplan"/>
          <xsd:enumeration value="6.1.12 Verzoek tot stichten openbare school"/>
          <xsd:enumeration value="7.1 Aangiften behandelen [generiek]"/>
          <xsd:enumeration value="7.1.1 Verklaring onder eed of belofte"/>
          <xsd:enumeration value="7.1.2 Eerste inschrijving BRP of geboorteaangifte"/>
          <xsd:enumeration value="7.1.3 Gegevens met betrekking tot naam, geboorte, geslacht en afstamming"/>
          <xsd:enumeration value="7.1.4 Naamgebruik in BRP"/>
          <xsd:enumeration value="7.1.5 Huwelijk of geregistreerd partnerschap, echtscheiding of ontbinding"/>
          <xsd:enumeration value="7.1.6 Overlijdensmelding"/>
          <xsd:enumeration value="7.1.7 (her)Vestiging, adreswijziging (niet zijnde emigratie)"/>
          <xsd:enumeration value="7.1.8 Emigratie"/>
          <xsd:enumeration value="7.1.9 Opschorting persoonslijst BRP"/>
          <xsd:enumeration value="7.1.10 Beslissing om gegeven niet of ambtshalve op te nemen in BRP"/>
          <xsd:enumeration value="7.1.11 Bezit buitenlands reisdocument"/>
          <xsd:enumeration value="7.1.12 Vermissing reisdocument, wijziging gegevens reisdocument zover niet in reisdocumentenadministratie opgenomen"/>
          <xsd:enumeration value="7.1.13 Gegevens over het gezag over een minderjarige"/>
          <xsd:enumeration value="7.1.14 Probas-melding"/>
          <xsd:enumeration value="7.1.15 Beoordeling brondocumenten BRP"/>
          <xsd:enumeration value="7.1.16 Briefadres omzetting BRP"/>
          <xsd:enumeration value="7.1.17 Wijzing van Nederlands kiesrecht "/>
          <xsd:enumeration value="7.1.18 Wijzing van Europees kiesrecht "/>
          <xsd:enumeration value="7.1.19 Bezit, verkrijging, verlening en verlies van (bijzonder) Nederlanderschap of een niet-Nederlandse nationaliteit"/>
          <xsd:enumeration value="7.1.20 Gegevens over personen bij wie een reisdocument moet worden geweigerd of ingehouden"/>
          <xsd:enumeration value="7.1.21 Bescheiden tbv opmaken akte uit de Burgerlijke Stand"/>
          <xsd:enumeration value="8.1 Voorzieningen verstrekken [generiek]"/>
          <xsd:enumeration value="8.1.1 WMO voorziening"/>
          <xsd:enumeration value="8.1.2 Individuele jeugdhulp voorziening"/>
          <xsd:enumeration value="8.1.3 Vergoeding inrichting school"/>
          <xsd:enumeration value="8.1.4 Vergoeding huisvesting school"/>
          <xsd:enumeration value="8.1.5 Overige financiële voorziening  school"/>
          <xsd:enumeration value="8.1.6 Starterslening"/>
          <xsd:enumeration value="8.1.7 Subsidie"/>
          <xsd:enumeration value="8.1.8 Subsidie zonder verantwoordingsplicht"/>
          <xsd:enumeration value="8.1.9 Schuldhulptraject"/>
          <xsd:enumeration value="8.1.10 Huisvesting van statushouder"/>
          <xsd:enumeration value="8.1.11 Geneeskundige behandeling"/>
          <xsd:enumeration value="8.1.12 Jeugdgezondheidszorg"/>
          <xsd:enumeration value="8.1.13 Gezondheidszorg bij calamiteiten"/>
          <xsd:enumeration value="8.1.14 Gehandicaptenparkeerkaart"/>
          <xsd:enumeration value="8.1.15 Primair of voortgezet onderwijs"/>
          <xsd:enumeration value="9.1 Status toekennen [generiek]"/>
          <xsd:enumeration value="9.1.1 Tijdelijke status"/>
          <xsd:enumeration value="9.1.2 Status vermeld in BAG of WKPB"/>
          <xsd:enumeration value="9.1.3 Bestemmingsplan"/>
          <xsd:enumeration value="9.1.4 Delegatie en mandatering "/>
          <xsd:enumeration value="9.1.5 Herwaardering WOZ"/>
          <xsd:enumeration value="9.1.6 Afspraken omtrent binnengemeentelijke verstrekking van BRP-gegevens"/>
          <xsd:enumeration value="9.1.7 Indeling stemdistricten/kieskringen en stembureaus"/>
          <xsd:enumeration value="9.1.8 Permanente trouwlocatie"/>
          <xsd:enumeration value="9.1.9 Gemeentegrens, wijken en woongebieden"/>
          <xsd:enumeration value="9.1.10 Beheersverordening Wro en buitentoepassingsverklaring daarvan"/>
          <xsd:enumeration value="9.1.11 Aanwijzing ambtenaar voor afnemen verklaring onder eed of belofte i.h.k.v. de BRP"/>
          <xsd:enumeration value="9.1.12 Instelling markt"/>
          <xsd:enumeration value="10.1 Heffen [generiek]"/>
          <xsd:enumeration value="11.1 Toestemming verlenen [generiek]"/>
          <xsd:enumeration value="11.1.1 Toestemming voor een kortdurende activiteit of gebeurtenis"/>
          <xsd:enumeration value="11.1.2 Toestemming voor een afgebakende periode"/>
          <xsd:enumeration value="11.1.3 Melding activiteitenbesluit Milieubeheer of 8.40 Wet Milieubeheer, sloopmelding"/>
          <xsd:enumeration value="11.1.4 Melding bouwstoffenbesluit"/>
          <xsd:enumeration value="11.1.5 Toestemming met brondocumenten BAG"/>
          <xsd:enumeration value="11.1.6 Omgevingsvergunning voor activiteit milieu, bouw, sloop, monument, handelsreclame en strijdig gebruik en/of aanleg"/>
          <xsd:enumeration value="11.1.7 Toestemming voor peuterspeelzaal, kinderopvang en gastouders"/>
          <xsd:enumeration value="11.1.8 Ontheffing leerplicht"/>
          <xsd:enumeration value="11.1.9 Ontheffing kwalificatieplicht"/>
          <xsd:enumeration value="11.1.10 Ontheffing  verhoging grenswaarde geluidshinder"/>
          <xsd:enumeration value="11.1.11 Bodemonderzoek, archeologisch onderzoek of milieueffectrapportage van een gemeente of van een derde"/>
          <xsd:enumeration value="11.1.12 Omgevingsvergunning kappen met herplantplicht"/>
          <xsd:enumeration value="11.1.13 Financiële stukken van externe organen"/>
          <xsd:enumeration value="11.1.14 Toelating leerling tot school"/>
          <xsd:enumeration value="11.1.15 Vergunning leegstandswet"/>
          <xsd:enumeration value="11.1.16 Sanering tanks"/>
          <xsd:enumeration value="12.1 Toezien en handhaven [generiek]"/>
          <xsd:enumeration value="12.1.1 Hercontrole uitkering sociaal domein"/>
          <xsd:enumeration value="12.1.2 Hercontrole cliënt Wmo en/of jeugdhulp"/>
          <xsd:enumeration value="12.1.3 Leerplicht"/>
          <xsd:enumeration value="12.1.4 Kwalificatieplicht"/>
          <xsd:enumeration value="12.1.5 Financieel en contractueel toezicht"/>
          <xsd:enumeration value="12.1.6 Onderzoek i.h.k.v. de BRP"/>
          <xsd:enumeration value="12.1.7 Integriteitsonderzoek"/>
          <xsd:enumeration value="12.1.8 Gegevens over toegangscontrole, bezoekersregistratie"/>
          <xsd:enumeration value="12.1.9 Videocameratoezicht"/>
          <xsd:enumeration value="12.1.10 Controle realisatie omgevingsvergunning met brondocumenten BAG"/>
          <xsd:enumeration value="12.2 Toezien en handhaven [generiek]"/>
          <xsd:enumeration value="12.2.1 Doorlopende verplichting tot (niet) handelen"/>
          <xsd:enumeration value="12.2.2 Bodemsanering"/>
          <xsd:enumeration value="12.2.3 Tijdelijk huisverbod"/>
          <xsd:enumeration value="12.2.4 Gedwongen opname in psychiatrisch ziekenhuis"/>
          <xsd:enumeration value="12.2.5 Bestuurlijke boete"/>
          <xsd:enumeration value="12.2.6 Sanctie cliënt Wmo en/of jeugdhulp"/>
          <xsd:enumeration value="12.2.7 Verwijderde auto, fiets of vervoersmiddel"/>
          <xsd:enumeration value="12.2.8 Maatregelen in het kader van de publieke gezondheid gericht op gebouwen, goederen en vervoermiddelen"/>
          <xsd:enumeration value="13.1 Geschillen behandelen [generiek]"/>
          <xsd:enumeration value="13.1.1 Geschil met financiële consequenties"/>
          <xsd:enumeration value="13.1.2 Klacht afgehandeld via ombudsman"/>
          <xsd:enumeration value="13.1.3 Geschil met invloed op een te bewaren zaak"/>
          <xsd:enumeration value="13.1.4 Niet ontvankelijk geschil"/>
          <xsd:enumeration value="14.1 Openbare ruimte inrichten [generiek]"/>
          <xsd:enumeration value="14.1.1 Civieltechnisch werk"/>
          <xsd:enumeration value="14.1.2 (vaar)Weg"/>
          <xsd:enumeration value="14.1.3 Gedenkteken"/>
          <xsd:enumeration value="14.1.4 Bouw- en woonrijpmaken"/>
          <xsd:enumeration value="14.1.5 Gebouw en/of accommodatie"/>
          <xsd:enumeration value="14.1.6 Kunstobject in de openbare ruimte"/>
          <xsd:enumeration value="14.1.7 Aanwijzing- en/of waarschuwingsteken"/>
          <xsd:enumeration value="15.1 Onderhouden en repareren [generiek]"/>
          <xsd:enumeration value="15.1.1 Onderhoud met gevolgen voor het verdere beheer van het procesobject"/>
          <xsd:enumeration value="15.1.2 Monument"/>
          <xsd:enumeration value="15.1.3 Baggerslib verwerking en opslag"/>
          <xsd:enumeration value="15.1.4 Onderhoud van de BRP"/>
          <xsd:enumeration value="16.1 Overeenkomsten aangaan [generiek]"/>
          <xsd:enumeration value="16.1.1 Inkoopovereenkomst zonder contract of garantiebepalingen"/>
          <xsd:enumeration value="16.1.2 Samenwerkingsovereenkomst ten behoeve van de taakuitoefening van het orgaan"/>
          <xsd:enumeration value="16.1.3 Stedenband of jumelage"/>
          <xsd:enumeration value="16.1.4 Overdracht van onroerend goed, schenkingsovereenkomst"/>
          <xsd:enumeration value="16.1.5 Verzekering"/>
          <xsd:enumeration value="17.1 Personen aanstellen [generiek]"/>
          <xsd:enumeration value="17.1.1 Bestuurder, raadslid of burgerraadslid"/>
          <xsd:enumeration value="17.1.2 Lid onafhankelijke commissie "/>
          <xsd:enumeration value="17.3 Personen aanstellen [generiek]"/>
          <xsd:enumeration value="17.3.1 Bestuurder of raadslid"/>
          <xsd:enumeration value="18.1 Betalen en innen [generiek]"/>
          <xsd:enumeration value="18.1.1 Factuur omtrent onroerend goed"/>
          <xsd:enumeration value="18.3 Betalen en innen [generiek]"/>
          <xsd:enumeration value="18.3.1 Factuur omtrent onroerend goed"/>
          <xsd:enumeration value="19.1 Secretariaat voeren en gegevens administreren / verwerken [generiek]"/>
          <xsd:enumeration value="19.1.1 Gegevens met financiële consequenties"/>
          <xsd:enumeration value="19.1.2 Agenda bestuurder"/>
          <xsd:enumeration value="19.1.3 Uitkeringen van de Rijksoverheid"/>
          <xsd:enumeration value="19.1.4 Gegevens verwerkt in registers en basisadministraties zoals benoemd in bijlage 4"/>
          <xsd:enumeration value="19.1.5 Registratie van politieke partij"/>
          <xsd:enumeration value="19.1.6 Agenda, verslag en besluitenlijst van bestuurlijke besluitvorming"/>
          <xsd:enumeration value="19.1.7 Agenda, verslag en besluiten van onafhankelijke adviescommissie of Georganiseerd overleg"/>
          <xsd:enumeration value="19.1.8 Agenda, verslag en besluitenlijst van ambtelijke besluitvorming"/>
          <xsd:enumeration value="19.1.9 Agenda, verslag  van intern ambtelijk overleg"/>
          <xsd:enumeration value="19.1.10 Agenda, verslag  van bestuurlijk overleg met derden"/>
          <xsd:enumeration value="19.1.11 Agenda, verslag van ambtelijk overleg met derden"/>
          <xsd:enumeration value="19.1.12 Agenda, verslag van overleg met derden georganiseerd door derde"/>
          <xsd:enumeration value="19.1.13 Gegevens over personeelslid dat in aanraking komt met gevaarlijke stoffen"/>
          <xsd:enumeration value="19.1.14 Vervanging, migratie, conversie, vervreemding, overbrenging of metadatering van archieven"/>
          <xsd:enumeration value="19.1.15 Protocolleringsgegevens verstrekkingen BRP"/>
          <xsd:enumeration value="19.1.16 Melding infectieziekte"/>
          <xsd:enumeration value="19.1.17 Ondersteuningsverklaring kandidatenlijst"/>
          <xsd:enumeration value="19.1.18 Archiefvernietiging"/>
          <xsd:enumeration value="20.1 Informeren [generiek]"/>
          <xsd:enumeration value="20.1.1 Publicatie met historisch belang "/>
          <xsd:enumeration value="20.1.2 onlinecontent ten behoeve van externe communicatie"/>
          <xsd:enumeration value="20.1.3 Dienstverleningsaanbod"/>
          <xsd:enumeration value="20.1.4 Gegevens over woningstatistiek"/>
          <xsd:enumeration value="20.1.5 Intern rapport"/>
          <xsd:enumeration value="20.1.6 Sociaal maatschappelijk of economisch onderzoek"/>
          <xsd:enumeration value="20.1.7 Overige informatie met een langere geldigheidsduur"/>
          <xsd:enumeration value="21.1 Adviseren [generiek]"/>
          <xsd:enumeration value="21.1.1 Brandveiligheid- en brandpreventieadvies"/>
          <xsd:enumeration value="21.1.2 Vooroverleg omgevingsvergunning"/>
          <xsd:enumeration value="21.1.3 Sociaal-medisch advies"/>
          <xsd:enumeration value="22.1 Gebeurtenis organiseren [generiek]"/>
          <xsd:enumeration value="22.1.1 Plaatselijke plechtigheid en/of herdenking"/>
          <xsd:enumeration value="22.1.2 Verkiezing"/>
          <xsd:enumeration value="22.1.3 Referendum"/>
          <xsd:enumeration value="22.1.5 Bezoek van hoogwaardigheidsbekleder"/>
          <xsd:enumeration value="22.1.6 Bevolkingsonderzoek"/>
          <xsd:enumeration value="22.1.7 Opleiding omtrent rampenbestrijding of veiligheid"/>
          <xsd:enumeration value="23.1 Voorziening aanvragen [generiek]"/>
          <xsd:enumeration value="23.1.1 Europese subsidie"/>
          <xsd:enumeration value="23.1.2 Subsidie"/>
          <xsd:enumeration value="24.1 Toestemming vragen [generiek]"/>
          <xsd:enumeration value="24.1.1 Toestemming voor een kortdurende activiteit of gebeurtenis"/>
          <xsd:enumeration value="24.1.2 Archiefvernietiging"/>
          <xsd:enumeration value="25.1 Toezicht en handhaving ondergaan [generiek]"/>
          <xsd:enumeration value="25.1.1 Opgelegde sanctie"/>
          <xsd:enumeration value="25.1.2 Controle op de begroting"/>
          <xsd:enumeration value="25.1.3 Toezicht op scholen"/>
          <xsd:enumeration value="26.1 Betwisten [generiek]"/>
          <xsd:enumeration value="26.1.1 Geschil met financiële consequenties"/>
          <xsd:enumeration value="27.1 Status aanvragen [generiek]"/>
          <xsd:enumeration value="27.1.1 Status rijksmonument"/>
          <xsd:enumeration value="28.1 Product of dienst aanvragen [generiek]"/>
          <xsd:enumeration value="29.1 Aangifte doen [generiek]"/>
        </xsd:restriction>
      </xsd:simpleType>
    </xsd:element>
    <xsd:element name="Bronomgeving" ma:index="9" nillable="true" ma:displayName="Bronomgeving" ma:default="BEC Inkoop - 19.310 - DIENST" ma:hidden="true" ma:internalName="Bronomgeving"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Vertrouwelijkheid xmlns="528e656d-4f2f-4f1b-a763-6ee946ea4b83">Intern</Vertrouwelijkheid>
    <TaxCatchAll xmlns="b8927de0-87f6-44b7-a51e-9b75ad4bf1c4">
      <Value>10</Value>
      <Value>4</Value>
      <Value>3</Value>
      <Value>2</Value>
    </TaxCatchAll>
    <p029ae155e3448ff930bd1772e820f44 xmlns="b8927de0-87f6-44b7-a51e-9b75ad4bf1c4">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b59dfe59-531e-4121-b143-69bba11d539e</TermId>
        </TermInfo>
      </Terms>
    </p029ae155e3448ff930bd1772e820f44>
    <d50c7031c3e14e86852728633980e2f5 xmlns="b8927de0-87f6-44b7-a51e-9b75ad4bf1c4">
      <Terms xmlns="http://schemas.microsoft.com/office/infopath/2007/PartnerControls">
        <TermInfo xmlns="http://schemas.microsoft.com/office/infopath/2007/PartnerControls">
          <TermName xmlns="http://schemas.microsoft.com/office/infopath/2007/PartnerControls">BEC</TermName>
          <TermId xmlns="http://schemas.microsoft.com/office/infopath/2007/PartnerControls">18db848a-7130-4f3d-8a09-02a244d861c9</TermId>
        </TermInfo>
      </Terms>
    </d50c7031c3e14e86852728633980e2f5>
    <TaxKeywordTaxHTField xmlns="b8927de0-87f6-44b7-a51e-9b75ad4bf1c4">
      <Terms xmlns="http://schemas.microsoft.com/office/infopath/2007/PartnerControls"/>
    </TaxKeywordTaxHTField>
    <ofae577968ed4be8b7cfa6b3c1b2b2a3 xmlns="b8927de0-87f6-44b7-a51e-9b75ad4bf1c4">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akveld xmlns="12ea201c-dc8e-410f-9091-38f9fa5d1543">Alle taakgebieden</Taakveld>
    <Procestype xmlns="12ea201c-dc8e-410f-9091-38f9fa5d1543">16.1 Overeenkomsten aangaan [generiek]</Procestype>
    <ebb03eb60f1c456383d550cda2a2ac01 xmlns="b8927de0-87f6-44b7-a51e-9b75ad4bf1c4">
      <Terms xmlns="http://schemas.microsoft.com/office/infopath/2007/PartnerControls">
        <TermInfo xmlns="http://schemas.microsoft.com/office/infopath/2007/PartnerControls">
          <TermName xmlns="http://schemas.microsoft.com/office/infopath/2007/PartnerControls">Interne vastlegging</TermName>
          <TermId xmlns="http://schemas.microsoft.com/office/infopath/2007/PartnerControls">b2474824-69f3-4901-9b68-7a3909538d38</TermId>
        </TermInfo>
      </Terms>
    </ebb03eb60f1c456383d550cda2a2ac01>
    <Bronomgeving xmlns="12ea201c-dc8e-410f-9091-38f9fa5d1543">BEC Inkoop - 19.310 - DIENST</Bronomgeving>
    <_dlc_DocId xmlns="b8927de0-87f6-44b7-a51e-9b75ad4bf1c4">PU63ADVAHTR6-999088374-43</_dlc_DocId>
    <_dlc_DocIdUrl xmlns="b8927de0-87f6-44b7-a51e-9b75ad4bf1c4">
      <Url>https://samenwerken.denhaag.nl/projecten/p19_0198/DS01/_layouts/15/DocIdRedir.aspx?ID=PU63ADVAHTR6-999088374-43</Url>
      <Description>PU63ADVAHTR6-999088374-43</Description>
    </_dlc_DocIdUrl>
  </documentManagement>
</p:properties>
</file>

<file path=customXml/itemProps1.xml><?xml version="1.0" encoding="utf-8"?>
<ds:datastoreItem xmlns:ds="http://schemas.openxmlformats.org/officeDocument/2006/customXml" ds:itemID="{5E3A346B-4C6E-46A8-9395-EC6586F81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927de0-87f6-44b7-a51e-9b75ad4bf1c4"/>
    <ds:schemaRef ds:uri="528e656d-4f2f-4f1b-a763-6ee946ea4b83"/>
    <ds:schemaRef ds:uri="12ea201c-dc8e-410f-9091-38f9fa5d15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B639AA-0581-4A01-9295-4480774DD748}">
  <ds:schemaRefs>
    <ds:schemaRef ds:uri="http://schemas.microsoft.com/sharepoint/events"/>
  </ds:schemaRefs>
</ds:datastoreItem>
</file>

<file path=customXml/itemProps3.xml><?xml version="1.0" encoding="utf-8"?>
<ds:datastoreItem xmlns:ds="http://schemas.openxmlformats.org/officeDocument/2006/customXml" ds:itemID="{B7C9193C-56C3-4891-A092-D7957B073D68}">
  <ds:schemaRefs>
    <ds:schemaRef ds:uri="http://schemas.microsoft.com/sharepoint/v3/contenttype/forms"/>
  </ds:schemaRefs>
</ds:datastoreItem>
</file>

<file path=customXml/itemProps4.xml><?xml version="1.0" encoding="utf-8"?>
<ds:datastoreItem xmlns:ds="http://schemas.openxmlformats.org/officeDocument/2006/customXml" ds:itemID="{439CFC8E-1D09-4407-A66C-05D92FF373D3}">
  <ds:schemaRef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528e656d-4f2f-4f1b-a763-6ee946ea4b83"/>
    <ds:schemaRef ds:uri="12ea201c-dc8e-410f-9091-38f9fa5d1543"/>
    <ds:schemaRef ds:uri="b8927de0-87f6-44b7-a51e-9b75ad4bf1c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Prijzenblad</vt:lpstr>
      <vt:lpstr>Prijzenblad </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Lijst externe vergaderzalen met contactpersonen</dc:title>
  <dc:creator>Aswien Bhagwanbali</dc:creator>
  <cp:keywords/>
  <cp:lastModifiedBy>Aswien Bhagwanbali</cp:lastModifiedBy>
  <cp:lastPrinted>2020-11-11T14:57:58Z</cp:lastPrinted>
  <dcterms:created xsi:type="dcterms:W3CDTF">2020-09-29T12:29:34Z</dcterms:created>
  <dcterms:modified xsi:type="dcterms:W3CDTF">2021-02-12T08:34:09Z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0x010100BEC55C395C3A4D439500036AD5EAA41300C5095727D5A81F47AF29B17381471D24</vt:lpwstr>
  </property>
  <property fmtid="{D5CDD505-2E9C-101B-9397-08002B2CF9AE}" pid="3" name="_dlc_DocIdItemGuid">
    <vt:lpwstr>d2dd80ed-32f4-4c08-a1bf-adc8a45e919a</vt:lpwstr>
  </property>
  <property fmtid="{D5CDD505-2E9C-101B-9397-08002B2CF9AE}" pid="4" name="Jaar">
    <vt:lpwstr>10;#2020|b59dfe59-531e-4121-b143-69bba11d539e</vt:lpwstr>
  </property>
  <property fmtid="{D5CDD505-2E9C-101B-9397-08002B2CF9AE}" pid="5" name="TaxKeyword">
    <vt:lpwstr/>
  </property>
  <property fmtid="{D5CDD505-2E9C-101B-9397-08002B2CF9AE}" pid="6" name="Teamtrefwoorden">
    <vt:lpwstr>3;#Interne vastlegging|b2474824-69f3-4901-9b68-7a3909538d38</vt:lpwstr>
  </property>
  <property fmtid="{D5CDD505-2E9C-101B-9397-08002B2CF9AE}" pid="7" name="Documentsoort">
    <vt:lpwstr>4;#Documentatie|c8b0bf0e-0b8a-4160-af31-b347f749c788</vt:lpwstr>
  </property>
  <property fmtid="{D5CDD505-2E9C-101B-9397-08002B2CF9AE}" pid="8" name="Organisatieonderdeel">
    <vt:lpwstr>2;#BEC|18db848a-7130-4f3d-8a09-02a244d861c9</vt:lpwstr>
  </property>
  <property fmtid="{D5CDD505-2E9C-101B-9397-08002B2CF9AE}" pid="9" name="eDOCS AutoSave">
    <vt:lpwstr/>
  </property>
</Properties>
</file>