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SB\FIN\AANBESTEDING\1. Projecten\1. Lopend\#Bram\210078 Nieuw Haags Bibliotheek systeem\Publicatie\Bijlagen\Concept\"/>
    </mc:Choice>
  </mc:AlternateContent>
  <xr:revisionPtr revIDLastSave="0" documentId="13_ncr:1_{17B09BE8-689B-4D42-B4A0-E8925F6AD2BF}" xr6:coauthVersionLast="45" xr6:coauthVersionMax="47" xr10:uidLastSave="{00000000-0000-0000-0000-000000000000}"/>
  <bookViews>
    <workbookView xWindow="-120" yWindow="-120" windowWidth="29040" windowHeight="15840" tabRatio="632" xr2:uid="{00000000-000D-0000-FFFF-FFFF00000000}"/>
  </bookViews>
  <sheets>
    <sheet name="1. Voorblad" sheetId="9" r:id="rId1"/>
    <sheet name="2. Ontleding van Prijs" sheetId="14" r:id="rId2"/>
    <sheet name="3. Toelichting tabel" sheetId="16" r:id="rId3"/>
    <sheet name="4. Berekening" sheetId="1" r:id="rId4"/>
    <sheet name="Blad2" sheetId="8" state="hidden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4" l="1"/>
  <c r="D50" i="14" l="1"/>
  <c r="E46" i="14"/>
  <c r="G46" i="14" s="1"/>
  <c r="E35" i="14"/>
  <c r="G33" i="14"/>
  <c r="G32" i="14"/>
  <c r="G31" i="14"/>
  <c r="G30" i="14"/>
  <c r="G29" i="14"/>
  <c r="F30" i="14"/>
  <c r="F33" i="14"/>
  <c r="F32" i="14"/>
  <c r="F31" i="14"/>
  <c r="F29" i="14"/>
  <c r="E42" i="14"/>
  <c r="G41" i="14"/>
  <c r="F41" i="14"/>
  <c r="G40" i="14"/>
  <c r="F40" i="14"/>
  <c r="G39" i="14"/>
  <c r="F39" i="14"/>
  <c r="G38" i="14"/>
  <c r="F38" i="14"/>
  <c r="G34" i="14"/>
  <c r="F34" i="14"/>
  <c r="G28" i="14"/>
  <c r="F28" i="14"/>
  <c r="G27" i="14"/>
  <c r="F27" i="14"/>
  <c r="G26" i="14"/>
  <c r="F26" i="14"/>
  <c r="E23" i="14"/>
  <c r="G22" i="14"/>
  <c r="F22" i="14"/>
  <c r="G21" i="14"/>
  <c r="F21" i="14"/>
  <c r="G20" i="14"/>
  <c r="E17" i="14"/>
  <c r="G16" i="14"/>
  <c r="F16" i="14"/>
  <c r="G15" i="14"/>
  <c r="F15" i="14"/>
  <c r="G8" i="14"/>
  <c r="F8" i="14"/>
  <c r="E12" i="14"/>
  <c r="G11" i="14"/>
  <c r="G10" i="14"/>
  <c r="G9" i="14"/>
  <c r="F11" i="14"/>
  <c r="F10" i="14"/>
  <c r="F9" i="14"/>
  <c r="D51" i="14" l="1"/>
  <c r="F46" i="14"/>
  <c r="F48" i="14" s="1"/>
  <c r="E48" i="14"/>
  <c r="F35" i="14"/>
  <c r="G35" i="14"/>
  <c r="F17" i="14"/>
  <c r="G42" i="14"/>
  <c r="G48" i="14"/>
  <c r="G12" i="14"/>
  <c r="F42" i="14"/>
  <c r="G17" i="14"/>
  <c r="F12" i="14"/>
  <c r="G23" i="14"/>
  <c r="F23" i="14"/>
  <c r="D52" i="14" l="1"/>
  <c r="D53" i="14"/>
  <c r="G51" i="14" s="1"/>
  <c r="C9" i="1" s="1"/>
  <c r="D9" i="1" s="1"/>
  <c r="E19" i="9" l="1"/>
  <c r="E17" i="9"/>
</calcChain>
</file>

<file path=xl/sharedStrings.xml><?xml version="1.0" encoding="utf-8"?>
<sst xmlns="http://schemas.openxmlformats.org/spreadsheetml/2006/main" count="99" uniqueCount="73">
  <si>
    <t>Prijzenblad aanbesteding Nieuw Haags Bibliotheeksysteem</t>
  </si>
  <si>
    <t>Alle witgekleurde velden op de tabbladen dienen door inschrijver te worden ingevuld.</t>
  </si>
  <si>
    <r>
      <rPr>
        <sz val="12"/>
        <color theme="1"/>
        <rFont val="Calibri"/>
        <family val="2"/>
        <scheme val="minor"/>
      </rPr>
      <t>Bedragen</t>
    </r>
    <r>
      <rPr>
        <sz val="11"/>
        <color theme="1"/>
        <rFont val="Calibri"/>
        <family val="2"/>
        <scheme val="minor"/>
      </rPr>
      <t xml:space="preserve"> dienen positief te zijn in Euro's, exclusief BTW, met een nauwkeurigheid van 2 decimalen.</t>
    </r>
  </si>
  <si>
    <t>Bedrijfsnaam inschrijver</t>
  </si>
  <si>
    <t>Naam ondertekenaar</t>
  </si>
  <si>
    <t>Handtekening</t>
  </si>
  <si>
    <t>Uw inschrijfprijs (zie 2. Ontleding van Prijs)</t>
  </si>
  <si>
    <t>Uw aantal punten op gunningscriterium prijs</t>
  </si>
  <si>
    <t>Toelichting op de tabel treft u in tabblad 3. 'Toelichting op de tabel'. De onderstaande nummering (#) corresponderen me de nummering in de toelichting.</t>
  </si>
  <si>
    <t>Systeem</t>
  </si>
  <si>
    <t>Eenmalige kosten (implementatie)</t>
  </si>
  <si>
    <t>Tarief Jaarlijks</t>
  </si>
  <si>
    <t>Totaal 5 jaar</t>
  </si>
  <si>
    <t>Totaal 8 jaar (incl optiejaren)</t>
  </si>
  <si>
    <t>Basisfunctionaliteit (1)</t>
  </si>
  <si>
    <t>Publiekscatalogus (2)</t>
  </si>
  <si>
    <t>Mijn-omgeving (2)</t>
  </si>
  <si>
    <t>totaal</t>
  </si>
  <si>
    <t>Techniche omgeving (Hosting)</t>
  </si>
  <si>
    <t>Technische voorziening (3)</t>
  </si>
  <si>
    <t>Koppelingen</t>
  </si>
  <si>
    <t>Koppelingen Intern (4)</t>
  </si>
  <si>
    <t>Koppelingen Extern (4)</t>
  </si>
  <si>
    <t>Aanvullende modules / Opties</t>
  </si>
  <si>
    <t>Online Betalen (5)</t>
  </si>
  <si>
    <t>Online Lid worden (5)</t>
  </si>
  <si>
    <t>Collectiemanagement (6)</t>
  </si>
  <si>
    <t>BI (6)</t>
  </si>
  <si>
    <t>Nieuwsbrieven (6)</t>
  </si>
  <si>
    <t>Activiteitenregistratie (6)</t>
  </si>
  <si>
    <t>Tijdschriften (6)</t>
  </si>
  <si>
    <t>Koppeling met IBL-V (6)</t>
  </si>
  <si>
    <t>Mobiele app (6)</t>
  </si>
  <si>
    <t>Integraties</t>
  </si>
  <si>
    <t>Integratie KC-all-in (6)</t>
  </si>
  <si>
    <t>Integratie NMI all-in (6)</t>
  </si>
  <si>
    <t>Integratie HGA all-in (6)</t>
  </si>
  <si>
    <t>Overig</t>
  </si>
  <si>
    <t>Eenmalige kosten Opl / Maandbedrag FB</t>
  </si>
  <si>
    <t>Opleiding, Training medewerkers/gebruikers (7)</t>
  </si>
  <si>
    <t>Functioneel beheer (8)</t>
  </si>
  <si>
    <t>Totale kosten implementatie</t>
  </si>
  <si>
    <t xml:space="preserve">Totale Jaarlijkste kosten </t>
  </si>
  <si>
    <t>Inschrijfprijs</t>
  </si>
  <si>
    <t>Totale jaarlijkse kosten over looptijd (vast)</t>
  </si>
  <si>
    <t>Totale jaarlijkse kosten over looptijd (incl opties)</t>
  </si>
  <si>
    <t>Toelichting op de tabel 2. Ontleding van de Prijs treft u hieronder:</t>
  </si>
  <si>
    <t>1. Dit zijn eenmalige implementatie en daarna de jaarlijkse 'gebruikskosten'</t>
  </si>
  <si>
    <t>2. indien reeds opgenomen/ontsloten onder 'Basisfunctionaliteit', kunt u de invulvelden voor deze regel leeglaten.</t>
  </si>
  <si>
    <t>3. Dit zijn eventueel apart af te rekenen kosten voor de technische voorziening</t>
  </si>
  <si>
    <t>4. Eenmalige implementatie, en de jaarlijkse onderhoudskosten</t>
  </si>
  <si>
    <t>5. Dit zijn de eenmalige en daarna de jaarlijkse extra onderhoudskosten</t>
  </si>
  <si>
    <t>6. Dit zijn eenmalige implementatie kosten en daarna de jaarlijkse meerprijs</t>
  </si>
  <si>
    <t>7. Dit zijn eenmalige kosten bij implementatie.</t>
  </si>
  <si>
    <t>8. Dit is een maandbedrag voor het functioneel beheer**</t>
  </si>
  <si>
    <t>** Opdrachtgever is niet verplicht maandelijks functioneel beheer af te nemen. Het hier weergegeven bedrag bij jaarlijks, over 5 jaar en over 8 jaar zijn derhalve fictief.</t>
  </si>
  <si>
    <t>Tabblad 4: berekening prijsscore</t>
  </si>
  <si>
    <t>Omschrijving</t>
  </si>
  <si>
    <t>Waarde</t>
  </si>
  <si>
    <t>Score</t>
  </si>
  <si>
    <t>Lijnfunctie</t>
  </si>
  <si>
    <t>Slechtste waarde / laagste score</t>
  </si>
  <si>
    <t>Omslagpunt</t>
  </si>
  <si>
    <t>Beste waarde / hoogste score</t>
  </si>
  <si>
    <t>Score voor waarde van inschrijver</t>
  </si>
  <si>
    <t>Tussen de punten geldt de volgende formule:</t>
  </si>
  <si>
    <t>= max. te behalen punten - (inschrijfprijs - laagste prijs) / (hoogste prijs - laagste prijs) * (max. te behalen punten - min. te behalen punten)</t>
  </si>
  <si>
    <t>ja</t>
  </si>
  <si>
    <t>nee</t>
  </si>
  <si>
    <t>Het bedrag ingevuld voor 'functioneel beheer (8)' zal niet worden meegenomen in de totale inschrijfprijs op basis waarvan Inschrijver punten krijgt.</t>
  </si>
  <si>
    <t>U gaat bij het tarief van uw SaaS-oplossing uit van onze eisen en hetgeen u aanbiedt in de subgunningscriteria.</t>
  </si>
  <si>
    <t>Links van het omslagpunt, voorbeeld inschrijfsom 1.500.000:</t>
  </si>
  <si>
    <t>Rechts van het omslagpunt, voorbeeld inschrijfsom 2.250.000: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</si>
</sst>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164" formatCode="_(* #,##0.00_);_(* \(#,##0.00\);_(* &quot;-&quot;??_);_(@_)"/>
    <numFmt numFmtId="165" formatCode="0.0%"/>
    <numFmt numFmtId="166" formatCode="_-* #,##0.00_-;_-* #,##0.00\-;_-* &quot;-&quot;??_-;_-@_-"/>
    <numFmt numFmtId="167" formatCode="_-&quot;€&quot;\ * #,##0.00_-;_-&quot;€&quot;\ * #,##0.00\-;_-&quot;€&quot;\ * &quot;-&quot;??_-;_-@_-"/>
    <numFmt numFmtId="168" formatCode="_-* #,##0_-;_-* #,##0\-;_-* &quot;-&quot;??_-;_-@_-"/>
    <numFmt numFmtId="169" formatCode="0.0"/>
    <numFmt numFmtId="170" formatCode="0_ ;[Red]\-0\ "/>
    <numFmt numFmtId="171" formatCode="&quot;€&quot;\ 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CC99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i/>
      <u/>
      <sz val="11"/>
      <color theme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theme="3" tint="0.39997558519241921"/>
      </left>
      <right style="thin">
        <color rgb="FF7F7F7F"/>
      </right>
      <top style="medium">
        <color theme="3" tint="0.39997558519241921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medium">
        <color theme="3" tint="0.39997558519241921"/>
      </top>
      <bottom style="thin">
        <color rgb="FF7F7F7F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thin">
        <color rgb="FF7F7F7F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medium">
        <color theme="3" tint="0.39997558519241921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medium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1" applyNumberFormat="0" applyAlignment="0" applyProtection="0"/>
    <xf numFmtId="0" fontId="1" fillId="7" borderId="2" applyNumberFormat="0" applyFont="0" applyAlignment="0" applyProtection="0"/>
    <xf numFmtId="0" fontId="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7" borderId="2" applyNumberFormat="0" applyFont="0" applyAlignment="0" applyProtection="0"/>
    <xf numFmtId="0" fontId="2" fillId="0" borderId="0"/>
  </cellStyleXfs>
  <cellXfs count="152">
    <xf numFmtId="0" fontId="0" fillId="0" borderId="0" xfId="0"/>
    <xf numFmtId="0" fontId="0" fillId="2" borderId="0" xfId="0" applyFill="1"/>
    <xf numFmtId="0" fontId="10" fillId="2" borderId="0" xfId="0" applyFont="1" applyFill="1"/>
    <xf numFmtId="0" fontId="0" fillId="3" borderId="0" xfId="0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6" fillId="8" borderId="7" xfId="7" applyNumberFormat="1" applyBorder="1" applyAlignment="1" applyProtection="1">
      <alignment horizontal="center" vertical="top"/>
    </xf>
    <xf numFmtId="0" fontId="6" fillId="8" borderId="11" xfId="7" applyNumberFormat="1" applyBorder="1" applyAlignment="1" applyProtection="1">
      <alignment horizontal="center"/>
    </xf>
    <xf numFmtId="0" fontId="6" fillId="8" borderId="12" xfId="7" applyNumberFormat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4" fillId="5" borderId="6" xfId="4" applyNumberFormat="1" applyBorder="1" applyAlignment="1" applyProtection="1">
      <alignment horizontal="left"/>
    </xf>
    <xf numFmtId="167" fontId="13" fillId="10" borderId="13" xfId="5" applyNumberFormat="1" applyFont="1" applyFill="1" applyBorder="1" applyAlignment="1" applyProtection="1"/>
    <xf numFmtId="169" fontId="13" fillId="10" borderId="14" xfId="5" applyNumberFormat="1" applyFont="1" applyFill="1" applyBorder="1" applyProtection="1"/>
    <xf numFmtId="1" fontId="7" fillId="2" borderId="0" xfId="0" applyNumberFormat="1" applyFont="1" applyFill="1"/>
    <xf numFmtId="0" fontId="8" fillId="2" borderId="0" xfId="0" applyFont="1" applyFill="1"/>
    <xf numFmtId="165" fontId="10" fillId="2" borderId="0" xfId="0" applyNumberFormat="1" applyFont="1" applyFill="1"/>
    <xf numFmtId="166" fontId="10" fillId="2" borderId="0" xfId="0" applyNumberFormat="1" applyFont="1" applyFill="1"/>
    <xf numFmtId="0" fontId="7" fillId="3" borderId="10" xfId="6" applyNumberFormat="1" applyFont="1" applyFill="1" applyBorder="1" applyAlignment="1" applyProtection="1">
      <alignment horizontal="left"/>
    </xf>
    <xf numFmtId="167" fontId="13" fillId="10" borderId="15" xfId="5" applyNumberFormat="1" applyFont="1" applyFill="1" applyBorder="1" applyAlignment="1" applyProtection="1"/>
    <xf numFmtId="169" fontId="13" fillId="10" borderId="16" xfId="5" applyNumberFormat="1" applyFont="1" applyFill="1" applyBorder="1" applyProtection="1"/>
    <xf numFmtId="170" fontId="3" fillId="4" borderId="5" xfId="3" applyNumberFormat="1" applyBorder="1" applyAlignment="1" applyProtection="1">
      <alignment horizontal="left"/>
    </xf>
    <xf numFmtId="167" fontId="13" fillId="10" borderId="17" xfId="5" applyNumberFormat="1" applyFont="1" applyFill="1" applyBorder="1" applyAlignment="1" applyProtection="1"/>
    <xf numFmtId="169" fontId="13" fillId="10" borderId="18" xfId="5" applyNumberFormat="1" applyFont="1" applyFill="1" applyBorder="1" applyProtection="1"/>
    <xf numFmtId="0" fontId="0" fillId="2" borderId="3" xfId="0" applyFill="1" applyBorder="1"/>
    <xf numFmtId="0" fontId="0" fillId="2" borderId="4" xfId="0" applyFill="1" applyBorder="1"/>
    <xf numFmtId="169" fontId="0" fillId="9" borderId="7" xfId="8" applyNumberFormat="1" applyFont="1" applyBorder="1" applyProtection="1"/>
    <xf numFmtId="167" fontId="13" fillId="10" borderId="9" xfId="6" applyNumberFormat="1" applyFont="1" applyFill="1" applyBorder="1" applyAlignment="1" applyProtection="1"/>
    <xf numFmtId="0" fontId="7" fillId="2" borderId="0" xfId="0" applyFont="1" applyFill="1" applyAlignment="1">
      <alignment horizontal="left"/>
    </xf>
    <xf numFmtId="1" fontId="8" fillId="2" borderId="0" xfId="0" applyNumberFormat="1" applyFont="1" applyFill="1"/>
    <xf numFmtId="168" fontId="8" fillId="2" borderId="0" xfId="1" applyNumberFormat="1" applyFont="1" applyFill="1" applyProtection="1"/>
    <xf numFmtId="0" fontId="7" fillId="2" borderId="0" xfId="0" applyFont="1" applyFill="1"/>
    <xf numFmtId="169" fontId="7" fillId="2" borderId="0" xfId="0" applyNumberFormat="1" applyFont="1" applyFill="1"/>
    <xf numFmtId="44" fontId="12" fillId="2" borderId="0" xfId="0" quotePrefix="1" applyNumberFormat="1" applyFont="1" applyFill="1" applyAlignment="1">
      <alignment horizontal="left"/>
    </xf>
    <xf numFmtId="168" fontId="0" fillId="2" borderId="0" xfId="1" applyNumberFormat="1" applyFont="1" applyFill="1" applyBorder="1" applyProtection="1"/>
    <xf numFmtId="44" fontId="7" fillId="2" borderId="0" xfId="0" applyNumberFormat="1" applyFont="1" applyFill="1" applyAlignment="1">
      <alignment horizontal="left"/>
    </xf>
    <xf numFmtId="44" fontId="12" fillId="2" borderId="0" xfId="0" applyNumberFormat="1" applyFont="1" applyFill="1" applyAlignment="1">
      <alignment horizontal="left"/>
    </xf>
    <xf numFmtId="2" fontId="0" fillId="2" borderId="0" xfId="0" applyNumberFormat="1" applyFill="1"/>
    <xf numFmtId="0" fontId="12" fillId="2" borderId="0" xfId="0" quotePrefix="1" applyFont="1" applyFill="1" applyAlignment="1">
      <alignment horizontal="left"/>
    </xf>
    <xf numFmtId="0" fontId="11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0" fillId="3" borderId="0" xfId="0" applyFill="1" applyAlignment="1">
      <alignment horizontal="center"/>
    </xf>
    <xf numFmtId="0" fontId="10" fillId="3" borderId="0" xfId="0" applyFont="1" applyFill="1"/>
    <xf numFmtId="0" fontId="6" fillId="3" borderId="0" xfId="7" applyNumberFormat="1" applyFill="1" applyBorder="1" applyAlignment="1" applyProtection="1">
      <alignment vertical="center" textRotation="90"/>
    </xf>
    <xf numFmtId="168" fontId="0" fillId="2" borderId="0" xfId="0" applyNumberFormat="1" applyFill="1"/>
    <xf numFmtId="2" fontId="0" fillId="9" borderId="8" xfId="8" applyNumberFormat="1" applyFont="1" applyBorder="1" applyProtection="1"/>
    <xf numFmtId="0" fontId="7" fillId="3" borderId="30" xfId="9" applyFont="1" applyFill="1" applyBorder="1" applyAlignment="1" applyProtection="1">
      <alignment horizontal="left"/>
      <protection locked="0"/>
    </xf>
    <xf numFmtId="0" fontId="7" fillId="3" borderId="34" xfId="9" applyFont="1" applyFill="1" applyBorder="1" applyAlignment="1" applyProtection="1">
      <alignment horizontal="left"/>
      <protection locked="0"/>
    </xf>
    <xf numFmtId="0" fontId="7" fillId="3" borderId="36" xfId="9" applyFont="1" applyFill="1" applyBorder="1" applyAlignment="1" applyProtection="1">
      <alignment horizontal="left"/>
      <protection locked="0"/>
    </xf>
    <xf numFmtId="0" fontId="7" fillId="3" borderId="38" xfId="9" applyFont="1" applyFill="1" applyBorder="1" applyAlignment="1" applyProtection="1">
      <alignment horizontal="left"/>
      <protection locked="0"/>
    </xf>
    <xf numFmtId="171" fontId="0" fillId="3" borderId="32" xfId="0" applyNumberFormat="1" applyFill="1" applyBorder="1" applyAlignment="1" applyProtection="1">
      <alignment horizontal="center"/>
      <protection locked="0"/>
    </xf>
    <xf numFmtId="0" fontId="18" fillId="0" borderId="0" xfId="0" applyFont="1"/>
    <xf numFmtId="171" fontId="0" fillId="3" borderId="41" xfId="0" applyNumberFormat="1" applyFill="1" applyBorder="1" applyAlignment="1" applyProtection="1">
      <alignment horizontal="center"/>
      <protection locked="0"/>
    </xf>
    <xf numFmtId="0" fontId="23" fillId="11" borderId="0" xfId="0" applyFont="1" applyFill="1"/>
    <xf numFmtId="0" fontId="17" fillId="11" borderId="0" xfId="0" applyFont="1" applyFill="1"/>
    <xf numFmtId="0" fontId="17" fillId="12" borderId="0" xfId="0" applyFont="1" applyFill="1"/>
    <xf numFmtId="0" fontId="0" fillId="12" borderId="0" xfId="0" applyFill="1"/>
    <xf numFmtId="0" fontId="0" fillId="11" borderId="0" xfId="0" applyFill="1"/>
    <xf numFmtId="0" fontId="7" fillId="11" borderId="0" xfId="9" applyFont="1" applyFill="1"/>
    <xf numFmtId="0" fontId="7" fillId="12" borderId="0" xfId="9" applyFont="1" applyFill="1"/>
    <xf numFmtId="0" fontId="22" fillId="11" borderId="0" xfId="9" applyFont="1" applyFill="1"/>
    <xf numFmtId="0" fontId="14" fillId="12" borderId="0" xfId="9" applyFont="1" applyFill="1"/>
    <xf numFmtId="0" fontId="20" fillId="12" borderId="0" xfId="9" applyFont="1" applyFill="1"/>
    <xf numFmtId="0" fontId="21" fillId="11" borderId="0" xfId="9" applyFont="1" applyFill="1"/>
    <xf numFmtId="0" fontId="8" fillId="11" borderId="0" xfId="9" applyFont="1" applyFill="1"/>
    <xf numFmtId="0" fontId="24" fillId="11" borderId="0" xfId="9" applyFont="1" applyFill="1"/>
    <xf numFmtId="171" fontId="8" fillId="12" borderId="0" xfId="9" applyNumberFormat="1" applyFont="1" applyFill="1" applyAlignment="1">
      <alignment horizontal="center"/>
    </xf>
    <xf numFmtId="171" fontId="0" fillId="12" borderId="0" xfId="0" applyNumberFormat="1" applyFill="1"/>
    <xf numFmtId="2" fontId="0" fillId="12" borderId="0" xfId="0" applyNumberFormat="1" applyFill="1"/>
    <xf numFmtId="0" fontId="14" fillId="12" borderId="0" xfId="0" applyFont="1" applyFill="1"/>
    <xf numFmtId="0" fontId="17" fillId="11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7" fillId="12" borderId="0" xfId="9" applyFont="1" applyFill="1" applyAlignment="1">
      <alignment horizontal="center"/>
    </xf>
    <xf numFmtId="0" fontId="8" fillId="13" borderId="22" xfId="0" applyFont="1" applyFill="1" applyBorder="1"/>
    <xf numFmtId="0" fontId="26" fillId="13" borderId="23" xfId="0" applyFont="1" applyFill="1" applyBorder="1"/>
    <xf numFmtId="171" fontId="7" fillId="12" borderId="32" xfId="0" applyNumberFormat="1" applyFont="1" applyFill="1" applyBorder="1" applyAlignment="1">
      <alignment horizontal="center"/>
    </xf>
    <xf numFmtId="171" fontId="7" fillId="12" borderId="42" xfId="0" applyNumberFormat="1" applyFont="1" applyFill="1" applyBorder="1" applyAlignment="1">
      <alignment horizontal="center"/>
    </xf>
    <xf numFmtId="171" fontId="0" fillId="12" borderId="25" xfId="0" applyNumberFormat="1" applyFill="1" applyBorder="1" applyAlignment="1">
      <alignment horizontal="center"/>
    </xf>
    <xf numFmtId="0" fontId="6" fillId="12" borderId="28" xfId="0" applyFont="1" applyFill="1" applyBorder="1"/>
    <xf numFmtId="171" fontId="6" fillId="12" borderId="28" xfId="0" applyNumberFormat="1" applyFont="1" applyFill="1" applyBorder="1" applyAlignment="1">
      <alignment horizontal="center" vertical="top"/>
    </xf>
    <xf numFmtId="0" fontId="0" fillId="11" borderId="0" xfId="0" applyFill="1" applyAlignment="1">
      <alignment horizontal="center"/>
    </xf>
    <xf numFmtId="0" fontId="27" fillId="11" borderId="0" xfId="0" applyFont="1" applyFill="1"/>
    <xf numFmtId="0" fontId="27" fillId="11" borderId="0" xfId="0" applyFont="1" applyFill="1" applyAlignment="1">
      <alignment horizontal="center"/>
    </xf>
    <xf numFmtId="0" fontId="27" fillId="0" borderId="0" xfId="0" applyFont="1"/>
    <xf numFmtId="0" fontId="0" fillId="0" borderId="0" xfId="0" applyAlignment="1">
      <alignment horizontal="center"/>
    </xf>
    <xf numFmtId="171" fontId="7" fillId="12" borderId="0" xfId="9" applyNumberFormat="1" applyFont="1" applyFill="1"/>
    <xf numFmtId="171" fontId="17" fillId="12" borderId="0" xfId="0" applyNumberFormat="1" applyFont="1" applyFill="1"/>
    <xf numFmtId="0" fontId="8" fillId="14" borderId="25" xfId="0" applyFont="1" applyFill="1" applyBorder="1"/>
    <xf numFmtId="0" fontId="8" fillId="14" borderId="25" xfId="0" applyFont="1" applyFill="1" applyBorder="1" applyAlignment="1">
      <alignment horizontal="center"/>
    </xf>
    <xf numFmtId="0" fontId="25" fillId="12" borderId="0" xfId="0" applyFont="1" applyFill="1" applyBorder="1"/>
    <xf numFmtId="0" fontId="0" fillId="12" borderId="0" xfId="0" applyFill="1" applyBorder="1"/>
    <xf numFmtId="171" fontId="0" fillId="12" borderId="0" xfId="0" applyNumberFormat="1" applyFill="1" applyBorder="1" applyAlignment="1">
      <alignment horizontal="center"/>
    </xf>
    <xf numFmtId="171" fontId="25" fillId="12" borderId="0" xfId="0" applyNumberFormat="1" applyFont="1" applyFill="1" applyBorder="1"/>
    <xf numFmtId="0" fontId="8" fillId="12" borderId="0" xfId="9" applyFont="1" applyFill="1"/>
    <xf numFmtId="171" fontId="25" fillId="12" borderId="42" xfId="0" applyNumberFormat="1" applyFont="1" applyFill="1" applyBorder="1"/>
    <xf numFmtId="0" fontId="8" fillId="14" borderId="22" xfId="0" applyFont="1" applyFill="1" applyBorder="1" applyAlignment="1">
      <alignment horizontal="center"/>
    </xf>
    <xf numFmtId="0" fontId="25" fillId="12" borderId="22" xfId="0" applyFont="1" applyFill="1" applyBorder="1"/>
    <xf numFmtId="0" fontId="0" fillId="12" borderId="23" xfId="0" applyFill="1" applyBorder="1"/>
    <xf numFmtId="0" fontId="0" fillId="12" borderId="24" xfId="0" applyFill="1" applyBorder="1"/>
    <xf numFmtId="0" fontId="17" fillId="12" borderId="0" xfId="0" applyFont="1" applyFill="1" applyBorder="1"/>
    <xf numFmtId="171" fontId="0" fillId="11" borderId="0" xfId="0" applyNumberFormat="1" applyFill="1" applyBorder="1" applyAlignment="1">
      <alignment horizontal="center"/>
    </xf>
    <xf numFmtId="0" fontId="28" fillId="14" borderId="25" xfId="0" applyFont="1" applyFill="1" applyBorder="1"/>
    <xf numFmtId="0" fontId="29" fillId="11" borderId="0" xfId="9" applyFont="1" applyFill="1"/>
    <xf numFmtId="171" fontId="7" fillId="12" borderId="26" xfId="0" applyNumberFormat="1" applyFont="1" applyFill="1" applyBorder="1" applyAlignment="1">
      <alignment horizontal="center" vertical="top"/>
    </xf>
    <xf numFmtId="171" fontId="0" fillId="15" borderId="25" xfId="0" applyNumberFormat="1" applyFont="1" applyFill="1" applyBorder="1"/>
    <xf numFmtId="171" fontId="0" fillId="15" borderId="41" xfId="0" applyNumberFormat="1" applyFont="1" applyFill="1" applyBorder="1"/>
    <xf numFmtId="171" fontId="27" fillId="15" borderId="25" xfId="0" applyNumberFormat="1" applyFont="1" applyFill="1" applyBorder="1"/>
    <xf numFmtId="171" fontId="7" fillId="3" borderId="26" xfId="0" applyNumberFormat="1" applyFont="1" applyFill="1" applyBorder="1" applyAlignment="1" applyProtection="1">
      <alignment horizontal="center" vertical="top"/>
      <protection locked="0"/>
    </xf>
    <xf numFmtId="0" fontId="30" fillId="12" borderId="0" xfId="9" applyFont="1" applyFill="1"/>
    <xf numFmtId="0" fontId="8" fillId="12" borderId="0" xfId="0" applyFont="1" applyFill="1"/>
    <xf numFmtId="0" fontId="7" fillId="12" borderId="0" xfId="0" applyFont="1" applyFill="1"/>
    <xf numFmtId="171" fontId="0" fillId="3" borderId="26" xfId="0" applyNumberFormat="1" applyFill="1" applyBorder="1" applyAlignment="1" applyProtection="1">
      <alignment horizontal="left"/>
      <protection locked="0"/>
    </xf>
    <xf numFmtId="171" fontId="0" fillId="3" borderId="0" xfId="0" applyNumberFormat="1" applyFill="1" applyAlignment="1" applyProtection="1">
      <alignment horizontal="left"/>
      <protection locked="0"/>
    </xf>
    <xf numFmtId="171" fontId="0" fillId="3" borderId="27" xfId="0" applyNumberFormat="1" applyFill="1" applyBorder="1" applyAlignment="1" applyProtection="1">
      <alignment horizontal="left"/>
      <protection locked="0"/>
    </xf>
    <xf numFmtId="0" fontId="31" fillId="11" borderId="0" xfId="0" applyFont="1" applyFill="1"/>
    <xf numFmtId="0" fontId="7" fillId="3" borderId="39" xfId="9" applyFont="1" applyFill="1" applyBorder="1" applyAlignment="1" applyProtection="1">
      <alignment horizontal="left"/>
      <protection locked="0"/>
    </xf>
    <xf numFmtId="0" fontId="7" fillId="3" borderId="21" xfId="9" applyFont="1" applyFill="1" applyBorder="1" applyAlignment="1" applyProtection="1">
      <alignment horizontal="left"/>
      <protection locked="0"/>
    </xf>
    <xf numFmtId="0" fontId="7" fillId="3" borderId="33" xfId="9" applyFont="1" applyFill="1" applyBorder="1" applyAlignment="1" applyProtection="1">
      <alignment horizontal="left"/>
      <protection locked="0"/>
    </xf>
    <xf numFmtId="0" fontId="7" fillId="3" borderId="31" xfId="9" applyFont="1" applyFill="1" applyBorder="1" applyAlignment="1" applyProtection="1">
      <alignment horizontal="left"/>
      <protection locked="0"/>
    </xf>
    <xf numFmtId="0" fontId="7" fillId="3" borderId="35" xfId="9" applyFont="1" applyFill="1" applyBorder="1" applyAlignment="1" applyProtection="1">
      <alignment horizontal="left"/>
      <protection locked="0"/>
    </xf>
    <xf numFmtId="0" fontId="7" fillId="3" borderId="19" xfId="9" applyFont="1" applyFill="1" applyBorder="1" applyAlignment="1" applyProtection="1">
      <alignment horizontal="left"/>
      <protection locked="0"/>
    </xf>
    <xf numFmtId="0" fontId="7" fillId="3" borderId="37" xfId="9" applyFont="1" applyFill="1" applyBorder="1" applyAlignment="1" applyProtection="1">
      <alignment horizontal="left"/>
      <protection locked="0"/>
    </xf>
    <xf numFmtId="0" fontId="7" fillId="3" borderId="20" xfId="9" applyFont="1" applyFill="1" applyBorder="1" applyAlignment="1" applyProtection="1">
      <alignment horizontal="left"/>
      <protection locked="0"/>
    </xf>
    <xf numFmtId="171" fontId="17" fillId="14" borderId="26" xfId="0" applyNumberFormat="1" applyFont="1" applyFill="1" applyBorder="1" applyAlignment="1">
      <alignment horizontal="left"/>
    </xf>
    <xf numFmtId="171" fontId="17" fillId="14" borderId="27" xfId="0" applyNumberFormat="1" applyFont="1" applyFill="1" applyBorder="1" applyAlignment="1">
      <alignment horizontal="left"/>
    </xf>
    <xf numFmtId="0" fontId="17" fillId="14" borderId="26" xfId="0" applyFont="1" applyFill="1" applyBorder="1" applyAlignment="1">
      <alignment horizontal="left"/>
    </xf>
    <xf numFmtId="0" fontId="17" fillId="14" borderId="27" xfId="0" applyFont="1" applyFill="1" applyBorder="1" applyAlignment="1">
      <alignment horizontal="left"/>
    </xf>
    <xf numFmtId="0" fontId="17" fillId="14" borderId="43" xfId="0" applyFont="1" applyFill="1" applyBorder="1" applyAlignment="1">
      <alignment horizontal="left"/>
    </xf>
    <xf numFmtId="0" fontId="17" fillId="14" borderId="29" xfId="0" applyFont="1" applyFill="1" applyBorder="1" applyAlignment="1">
      <alignment horizontal="left"/>
    </xf>
    <xf numFmtId="171" fontId="17" fillId="14" borderId="44" xfId="0" applyNumberFormat="1" applyFont="1" applyFill="1" applyBorder="1" applyAlignment="1">
      <alignment horizontal="left"/>
    </xf>
    <xf numFmtId="171" fontId="17" fillId="14" borderId="40" xfId="0" applyNumberFormat="1" applyFont="1" applyFill="1" applyBorder="1" applyAlignment="1">
      <alignment horizontal="left"/>
    </xf>
    <xf numFmtId="171" fontId="0" fillId="3" borderId="26" xfId="0" applyNumberFormat="1" applyFill="1" applyBorder="1" applyAlignment="1" applyProtection="1">
      <alignment horizontal="left"/>
      <protection locked="0"/>
    </xf>
    <xf numFmtId="171" fontId="0" fillId="3" borderId="0" xfId="0" applyNumberFormat="1" applyFill="1" applyAlignment="1" applyProtection="1">
      <alignment horizontal="left"/>
      <protection locked="0"/>
    </xf>
    <xf numFmtId="171" fontId="0" fillId="3" borderId="27" xfId="0" applyNumberFormat="1" applyFill="1" applyBorder="1" applyAlignment="1" applyProtection="1">
      <alignment horizontal="left"/>
      <protection locked="0"/>
    </xf>
    <xf numFmtId="171" fontId="0" fillId="3" borderId="26" xfId="0" applyNumberFormat="1" applyFill="1" applyBorder="1" applyAlignment="1" applyProtection="1">
      <alignment horizontal="center"/>
      <protection locked="0"/>
    </xf>
    <xf numFmtId="171" fontId="0" fillId="3" borderId="0" xfId="0" applyNumberFormat="1" applyFill="1" applyAlignment="1" applyProtection="1">
      <alignment horizontal="center"/>
      <protection locked="0"/>
    </xf>
    <xf numFmtId="171" fontId="0" fillId="3" borderId="27" xfId="0" applyNumberFormat="1" applyFill="1" applyBorder="1" applyAlignment="1" applyProtection="1">
      <alignment horizontal="center"/>
      <protection locked="0"/>
    </xf>
    <xf numFmtId="171" fontId="0" fillId="3" borderId="44" xfId="0" applyNumberFormat="1" applyFont="1" applyFill="1" applyBorder="1" applyAlignment="1" applyProtection="1">
      <alignment horizontal="left"/>
      <protection locked="0"/>
    </xf>
    <xf numFmtId="171" fontId="0" fillId="3" borderId="45" xfId="0" applyNumberFormat="1" applyFont="1" applyFill="1" applyBorder="1" applyAlignment="1" applyProtection="1">
      <alignment horizontal="left"/>
      <protection locked="0"/>
    </xf>
    <xf numFmtId="171" fontId="0" fillId="3" borderId="40" xfId="0" applyNumberFormat="1" applyFont="1" applyFill="1" applyBorder="1" applyAlignment="1" applyProtection="1">
      <alignment horizontal="left"/>
      <protection locked="0"/>
    </xf>
    <xf numFmtId="171" fontId="0" fillId="3" borderId="26" xfId="0" quotePrefix="1" applyNumberFormat="1" applyFill="1" applyBorder="1" applyAlignment="1" applyProtection="1">
      <alignment horizontal="left"/>
      <protection locked="0"/>
    </xf>
    <xf numFmtId="171" fontId="0" fillId="3" borderId="26" xfId="0" quotePrefix="1" applyNumberFormat="1" applyFont="1" applyFill="1" applyBorder="1" applyAlignment="1" applyProtection="1">
      <alignment horizontal="left"/>
      <protection locked="0"/>
    </xf>
    <xf numFmtId="171" fontId="0" fillId="3" borderId="0" xfId="0" applyNumberFormat="1" applyFont="1" applyFill="1" applyAlignment="1" applyProtection="1">
      <alignment horizontal="left"/>
      <protection locked="0"/>
    </xf>
    <xf numFmtId="171" fontId="0" fillId="3" borderId="27" xfId="0" applyNumberFormat="1" applyFont="1" applyFill="1" applyBorder="1" applyAlignment="1" applyProtection="1">
      <alignment horizontal="left"/>
      <protection locked="0"/>
    </xf>
    <xf numFmtId="0" fontId="8" fillId="2" borderId="0" xfId="0" applyFont="1" applyFill="1" applyAlignment="1">
      <alignment horizontal="center"/>
    </xf>
    <xf numFmtId="0" fontId="6" fillId="8" borderId="6" xfId="7" applyNumberFormat="1" applyBorder="1" applyAlignment="1" applyProtection="1">
      <alignment horizontal="center" vertical="center" textRotation="90"/>
    </xf>
    <xf numFmtId="0" fontId="6" fillId="8" borderId="3" xfId="7" applyNumberFormat="1" applyBorder="1" applyAlignment="1" applyProtection="1">
      <alignment horizontal="center" vertical="center" textRotation="90"/>
    </xf>
    <xf numFmtId="0" fontId="6" fillId="8" borderId="5" xfId="7" applyNumberFormat="1" applyBorder="1" applyAlignment="1" applyProtection="1">
      <alignment horizontal="center" vertical="center" textRotation="90"/>
    </xf>
    <xf numFmtId="171" fontId="7" fillId="3" borderId="44" xfId="0" applyNumberFormat="1" applyFont="1" applyFill="1" applyBorder="1" applyAlignment="1" applyProtection="1">
      <alignment horizontal="left"/>
      <protection locked="0"/>
    </xf>
    <xf numFmtId="171" fontId="7" fillId="3" borderId="45" xfId="0" applyNumberFormat="1" applyFont="1" applyFill="1" applyBorder="1" applyAlignment="1" applyProtection="1">
      <alignment horizontal="left"/>
      <protection locked="0"/>
    </xf>
    <xf numFmtId="171" fontId="7" fillId="3" borderId="40" xfId="0" applyNumberFormat="1" applyFont="1" applyFill="1" applyBorder="1" applyAlignment="1" applyProtection="1">
      <alignment horizontal="left"/>
      <protection locked="0"/>
    </xf>
    <xf numFmtId="0" fontId="7" fillId="11" borderId="0" xfId="0" applyFont="1" applyFill="1"/>
  </cellXfs>
  <cellStyles count="14">
    <cellStyle name="20% - Accent3" xfId="8" builtinId="38"/>
    <cellStyle name="Accent1" xfId="7" builtinId="29"/>
    <cellStyle name="Euro" xfId="2" xr:uid="{00000000-0005-0000-0000-000002000000}"/>
    <cellStyle name="Goed" xfId="3" builtinId="26"/>
    <cellStyle name="Invoer" xfId="5" builtinId="20"/>
    <cellStyle name="Komma" xfId="1" builtinId="3"/>
    <cellStyle name="Komma 2" xfId="11" xr:uid="{00000000-0005-0000-0000-000006000000}"/>
    <cellStyle name="Notitie" xfId="6" builtinId="10"/>
    <cellStyle name="Notitie 2" xfId="12" xr:uid="{00000000-0005-0000-0000-000008000000}"/>
    <cellStyle name="Ongeldig" xfId="4" builtinId="27"/>
    <cellStyle name="Procent 2" xfId="10" xr:uid="{00000000-0005-0000-0000-00000A000000}"/>
    <cellStyle name="Standaard" xfId="0" builtinId="0"/>
    <cellStyle name="Standaard 2" xfId="9" xr:uid="{00000000-0005-0000-0000-00000C000000}"/>
    <cellStyle name="Standaard 3" xfId="13" xr:uid="{00000000-0005-0000-0000-00000D000000}"/>
  </cellStyles>
  <dxfs count="0"/>
  <tableStyles count="0" defaultTableStyle="TableStyleMedium9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'4. Berekening'!$C$5:$C$7</c:f>
              <c:numCache>
                <c:formatCode>_-"€"\ * #,##0.00_-;_-"€"\ * #,##0.00\-;_-"€"\ * "-"??_-;_-@_-</c:formatCode>
                <c:ptCount val="3"/>
                <c:pt idx="0">
                  <c:v>2500000</c:v>
                </c:pt>
                <c:pt idx="1">
                  <c:v>2000000</c:v>
                </c:pt>
                <c:pt idx="2">
                  <c:v>1250000</c:v>
                </c:pt>
              </c:numCache>
            </c:numRef>
          </c:xVal>
          <c:yVal>
            <c:numRef>
              <c:f>'4. Berekening'!$D$5:$D$7</c:f>
              <c:numCache>
                <c:formatCode>0.0</c:formatCode>
                <c:ptCount val="3"/>
                <c:pt idx="0">
                  <c:v>0</c:v>
                </c:pt>
                <c:pt idx="1">
                  <c:v>400</c:v>
                </c:pt>
                <c:pt idx="2">
                  <c:v>1800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5B-4E26-97CD-8CADC7394525}"/>
            </c:ext>
          </c:extLst>
        </c:ser>
        <c:ser>
          <c:idx val="1"/>
          <c:order val="1"/>
          <c:marker>
            <c:symbol val="diamond"/>
            <c:size val="7"/>
          </c:marker>
          <c:xVal>
            <c:numRef>
              <c:f>'4. Berekening'!$C$9</c:f>
              <c:numCache>
                <c:formatCode>_-"€"\ * #,##0.00_-;_-"€"\ * #,##0.00\-;_-"€"\ * "-"??_-;_-@_-</c:formatCode>
                <c:ptCount val="1"/>
                <c:pt idx="0">
                  <c:v>0</c:v>
                </c:pt>
              </c:numCache>
            </c:numRef>
          </c:xVal>
          <c:yVal>
            <c:numRef>
              <c:f>'4. Berekening'!$D$9</c:f>
              <c:numCache>
                <c:formatCode>0.00</c:formatCode>
                <c:ptCount val="1"/>
                <c:pt idx="0">
                  <c:v>1800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5B-4E26-97CD-8CADC7394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32384"/>
        <c:axId val="106442752"/>
      </c:scatterChart>
      <c:valAx>
        <c:axId val="106432384"/>
        <c:scaling>
          <c:orientation val="minMax"/>
          <c:max val="2500000"/>
          <c:min val="100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06442752"/>
        <c:crossesAt val="0"/>
        <c:crossBetween val="midCat"/>
        <c:majorUnit val="250000"/>
      </c:valAx>
      <c:valAx>
        <c:axId val="106442752"/>
        <c:scaling>
          <c:orientation val="minMax"/>
          <c:max val="18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0643238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209550</xdr:rowOff>
    </xdr:from>
    <xdr:to>
      <xdr:col>4</xdr:col>
      <xdr:colOff>2077720</xdr:colOff>
      <xdr:row>4</xdr:row>
      <xdr:rowOff>39370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2B7902A7-211B-4610-A3EF-7F7A35FE00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209550"/>
          <a:ext cx="1677670" cy="706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215349</xdr:colOff>
      <xdr:row>0</xdr:row>
      <xdr:rowOff>148257</xdr:rowOff>
    </xdr:from>
    <xdr:to>
      <xdr:col>9</xdr:col>
      <xdr:colOff>969065</xdr:colOff>
      <xdr:row>15</xdr:row>
      <xdr:rowOff>16564</xdr:rowOff>
    </xdr:to>
    <xdr:graphicFrame macro="">
      <xdr:nvGraphicFramePr>
        <xdr:cNvPr id="6" name="Grafiek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104773</xdr:colOff>
      <xdr:row>19</xdr:row>
      <xdr:rowOff>76200</xdr:rowOff>
    </xdr:from>
    <xdr:ext cx="3807803" cy="43813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vak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295273" y="3725008"/>
              <a:ext cx="3807803" cy="438133"/>
            </a:xfrm>
            <a:prstGeom prst="rect">
              <a:avLst/>
            </a:prstGeom>
            <a:noFill/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nl-NL" sz="1000" b="0">
                  <a:latin typeface="Arial" panose="020B0604020202020204" pitchFamily="34" charset="0"/>
                  <a:cs typeface="Arial" panose="020B0604020202020204" pitchFamily="34" charset="0"/>
                </a:rPr>
                <a:t>score =  </a:t>
              </a:r>
              <a14:m>
                <m:oMath xmlns:m="http://schemas.openxmlformats.org/officeDocument/2006/math">
                  <m:r>
                    <a:rPr lang="nl-NL" sz="1000" b="0" i="1">
                      <a:latin typeface="Cambria Math" panose="02040503050406030204" pitchFamily="18" charset="0"/>
                      <a:cs typeface="+mn-cs"/>
                    </a:rPr>
                    <m:t>400</m:t>
                  </m:r>
                  <m:r>
                    <a:rPr lang="nl-NL" sz="1000" b="0" i="1">
                      <a:latin typeface="Cambria Math"/>
                    </a:rPr>
                    <m:t>−</m:t>
                  </m:r>
                  <m:d>
                    <m:dPr>
                      <m:ctrlPr>
                        <a:rPr lang="nl-NL" sz="10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d>
                            <m:dPr>
                              <m:ctrlP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  <m:r>
                                <a:rPr lang="en-US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.</m:t>
                              </m:r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250</m:t>
                              </m:r>
                              <m:r>
                                <a:rPr lang="en-US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.000</m:t>
                              </m:r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lang="en-US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2.</m:t>
                              </m:r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  <m:r>
                                <a:rPr lang="en-US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  <m:r>
                                <a:rPr lang="en-US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0.0</m:t>
                              </m:r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00</m:t>
                              </m:r>
                            </m:e>
                          </m:d>
                        </m:num>
                        <m:den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.500</m:t>
                          </m:r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.000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2.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0</m:t>
                          </m:r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00</m:t>
                          </m:r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.000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)</m:t>
                          </m:r>
                        </m:den>
                      </m:f>
                      <m:r>
                        <a:rPr lang="nl-NL" sz="1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×</m:t>
                      </m:r>
                      <m:d>
                        <m:dPr>
                          <m:ctrlP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400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0</m:t>
                          </m:r>
                        </m:e>
                      </m:d>
                    </m:e>
                  </m:d>
                </m:oMath>
              </a14:m>
              <a:r>
                <a:rPr lang="nl-NL" sz="1000">
                  <a:latin typeface="Arial" panose="020B0604020202020204" pitchFamily="34" charset="0"/>
                  <a:cs typeface="Arial" panose="020B0604020202020204" pitchFamily="34" charset="0"/>
                </a:rPr>
                <a:t> = 200</a:t>
              </a:r>
            </a:p>
          </xdr:txBody>
        </xdr:sp>
      </mc:Choice>
      <mc:Fallback>
        <xdr:sp macro="" textlink="">
          <xdr:nvSpPr>
            <xdr:cNvPr id="3" name="Tekstvak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295273" y="3725008"/>
              <a:ext cx="3807803" cy="438133"/>
            </a:xfrm>
            <a:prstGeom prst="rect">
              <a:avLst/>
            </a:prstGeom>
            <a:noFill/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nl-NL" sz="1000" b="0">
                  <a:latin typeface="Arial" panose="020B0604020202020204" pitchFamily="34" charset="0"/>
                  <a:cs typeface="Arial" panose="020B0604020202020204" pitchFamily="34" charset="0"/>
                </a:rPr>
                <a:t>score =  </a:t>
              </a:r>
              <a:r>
                <a:rPr lang="nl-NL" sz="1000" b="0" i="0">
                  <a:latin typeface="Cambria Math" panose="02040503050406030204" pitchFamily="18" charset="0"/>
                  <a:cs typeface="+mn-cs"/>
                </a:rPr>
                <a:t>400</a:t>
              </a:r>
              <a:r>
                <a:rPr lang="nl-NL" sz="1000" b="0" i="0">
                  <a:latin typeface="Cambria Math"/>
                </a:rPr>
                <a:t>−</a:t>
              </a:r>
              <a:r>
                <a:rPr lang="nl-NL" sz="1000" b="0" i="0">
                  <a:latin typeface="Cambria Math" panose="02040503050406030204" pitchFamily="18" charset="0"/>
                </a:rPr>
                <a:t>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((2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.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250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.000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2.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0.0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))/(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.500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.000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2.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.000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(400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))</a:t>
              </a:r>
              <a:r>
                <a:rPr lang="nl-NL" sz="1000">
                  <a:latin typeface="Arial" panose="020B0604020202020204" pitchFamily="34" charset="0"/>
                  <a:cs typeface="Arial" panose="020B0604020202020204" pitchFamily="34" charset="0"/>
                </a:rPr>
                <a:t> = 200</a:t>
              </a:r>
            </a:p>
          </xdr:txBody>
        </xdr:sp>
      </mc:Fallback>
    </mc:AlternateContent>
    <xdr:clientData/>
  </xdr:oneCellAnchor>
  <xdr:oneCellAnchor>
    <xdr:from>
      <xdr:col>1</xdr:col>
      <xdr:colOff>114297</xdr:colOff>
      <xdr:row>24</xdr:row>
      <xdr:rowOff>104775</xdr:rowOff>
    </xdr:from>
    <xdr:ext cx="3783625" cy="43813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kstvak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04797" y="4698756"/>
              <a:ext cx="3783625" cy="438133"/>
            </a:xfrm>
            <a:prstGeom prst="rect">
              <a:avLst/>
            </a:prstGeom>
            <a:noFill/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nl-NL" sz="1000" b="0">
                  <a:latin typeface="Arial" panose="020B0604020202020204" pitchFamily="34" charset="0"/>
                  <a:cs typeface="Arial" panose="020B0604020202020204" pitchFamily="34" charset="0"/>
                </a:rPr>
                <a:t>score =  </a:t>
              </a:r>
              <a14:m>
                <m:oMath xmlns:m="http://schemas.openxmlformats.org/officeDocument/2006/math">
                  <m:r>
                    <a:rPr lang="en-US" sz="1000" b="0" i="0">
                      <a:latin typeface="Cambria Math" panose="02040503050406030204" pitchFamily="18" charset="0"/>
                      <a:cs typeface="+mn-cs"/>
                    </a:rPr>
                    <m:t>1</m:t>
                  </m:r>
                  <m:r>
                    <a:rPr lang="nl-NL" sz="1000" b="0" i="0">
                      <a:latin typeface="Cambria Math" panose="02040503050406030204" pitchFamily="18" charset="0"/>
                      <a:cs typeface="+mn-cs"/>
                    </a:rPr>
                    <m:t>800</m:t>
                  </m:r>
                  <m:r>
                    <a:rPr lang="nl-NL" sz="1000" b="0" i="1">
                      <a:latin typeface="Cambria Math"/>
                    </a:rPr>
                    <m:t>−</m:t>
                  </m:r>
                  <m:d>
                    <m:dPr>
                      <m:ctrlPr>
                        <a:rPr lang="nl-NL" sz="10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d>
                            <m:dPr>
                              <m:ctrlP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n-US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1.</m:t>
                              </m:r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50</m:t>
                              </m:r>
                              <m:r>
                                <a:rPr lang="en-US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.000−</m:t>
                              </m:r>
                              <m:r>
                                <a:rPr lang="en-US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1.</m:t>
                              </m:r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25</m:t>
                              </m:r>
                              <m:r>
                                <a:rPr lang="en-US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  <m:r>
                                <a:rPr lang="en-US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.000</m:t>
                              </m:r>
                            </m:e>
                          </m:d>
                        </m:num>
                        <m:den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2.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0</m:t>
                          </m:r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00.000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1.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25</m:t>
                          </m:r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0</m:t>
                          </m:r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.000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)</m:t>
                          </m:r>
                        </m:den>
                      </m:f>
                      <m:r>
                        <a:rPr lang="nl-NL" sz="1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×</m:t>
                      </m:r>
                      <m:d>
                        <m:dPr>
                          <m:ctrlP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1800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400</m:t>
                          </m:r>
                        </m:e>
                      </m:d>
                    </m:e>
                  </m:d>
                </m:oMath>
              </a14:m>
              <a:r>
                <a:rPr lang="nl-NL" sz="1000">
                  <a:latin typeface="Arial" panose="020B0604020202020204" pitchFamily="34" charset="0"/>
                  <a:cs typeface="Arial" panose="020B0604020202020204" pitchFamily="34" charset="0"/>
                </a:rPr>
                <a:t> = 1333,33</a:t>
              </a:r>
            </a:p>
          </xdr:txBody>
        </xdr:sp>
      </mc:Choice>
      <mc:Fallback>
        <xdr:sp macro="" textlink="">
          <xdr:nvSpPr>
            <xdr:cNvPr id="7" name="Tekstvak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04797" y="4698756"/>
              <a:ext cx="3783625" cy="438133"/>
            </a:xfrm>
            <a:prstGeom prst="rect">
              <a:avLst/>
            </a:prstGeom>
            <a:noFill/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nl-NL" sz="1000" b="0">
                  <a:latin typeface="Arial" panose="020B0604020202020204" pitchFamily="34" charset="0"/>
                  <a:cs typeface="Arial" panose="020B0604020202020204" pitchFamily="34" charset="0"/>
                </a:rPr>
                <a:t>score =  </a:t>
              </a:r>
              <a:r>
                <a:rPr lang="en-US" sz="1000" b="0" i="0">
                  <a:latin typeface="Cambria Math" panose="02040503050406030204" pitchFamily="18" charset="0"/>
                  <a:cs typeface="+mn-cs"/>
                </a:rPr>
                <a:t>1</a:t>
              </a:r>
              <a:r>
                <a:rPr lang="nl-NL" sz="1000" b="0" i="0">
                  <a:latin typeface="Cambria Math" panose="02040503050406030204" pitchFamily="18" charset="0"/>
                  <a:cs typeface="+mn-cs"/>
                </a:rPr>
                <a:t>800</a:t>
              </a:r>
              <a:r>
                <a:rPr lang="nl-NL" sz="1000" b="0" i="0">
                  <a:latin typeface="Cambria Math"/>
                </a:rPr>
                <a:t>−</a:t>
              </a:r>
              <a:r>
                <a:rPr lang="nl-NL" sz="1000" b="0" i="0">
                  <a:latin typeface="Cambria Math" panose="02040503050406030204" pitchFamily="18" charset="0"/>
                </a:rPr>
                <a:t>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1.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.000−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1.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25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.000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2.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00.000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1.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25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.000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(1800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400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))</a:t>
              </a:r>
              <a:r>
                <a:rPr lang="nl-NL" sz="1000">
                  <a:latin typeface="Arial" panose="020B0604020202020204" pitchFamily="34" charset="0"/>
                  <a:cs typeface="Arial" panose="020B0604020202020204" pitchFamily="34" charset="0"/>
                </a:rPr>
                <a:t> = 1333,33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06C48-2FD0-4ABD-A6E1-2EF7C17951BB}">
  <dimension ref="A1:P23"/>
  <sheetViews>
    <sheetView tabSelected="1" zoomScale="115" zoomScaleNormal="115" workbookViewId="0">
      <selection activeCell="C10" sqref="C10"/>
    </sheetView>
  </sheetViews>
  <sheetFormatPr defaultRowHeight="15" x14ac:dyDescent="0.25"/>
  <cols>
    <col min="1" max="1" width="19.7109375" customWidth="1"/>
    <col min="2" max="2" width="29.7109375" customWidth="1"/>
    <col min="3" max="3" width="24.7109375" customWidth="1"/>
    <col min="4" max="4" width="31.140625" customWidth="1"/>
    <col min="5" max="6" width="31.85546875" customWidth="1"/>
    <col min="7" max="7" width="22.28515625" customWidth="1"/>
  </cols>
  <sheetData>
    <row r="1" spans="1:16" ht="23.25" x14ac:dyDescent="0.3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x14ac:dyDescent="0.25">
      <c r="A2" s="54"/>
      <c r="B2" s="55"/>
      <c r="C2" s="56"/>
      <c r="D2" s="56"/>
      <c r="E2" s="56"/>
      <c r="F2" s="56"/>
      <c r="G2" s="56"/>
      <c r="H2" s="57"/>
      <c r="I2" s="57"/>
      <c r="J2" s="57"/>
      <c r="K2" s="57"/>
      <c r="L2" s="57"/>
      <c r="M2" s="57"/>
      <c r="N2" s="57"/>
      <c r="O2" s="57"/>
      <c r="P2" s="57"/>
    </row>
    <row r="3" spans="1:16" x14ac:dyDescent="0.25">
      <c r="A3" s="58" t="s">
        <v>1</v>
      </c>
      <c r="B3" s="59"/>
      <c r="C3" s="59"/>
      <c r="D3" s="59"/>
      <c r="E3" s="59"/>
      <c r="F3" s="59"/>
      <c r="G3" s="56"/>
      <c r="H3" s="57"/>
      <c r="I3" s="57"/>
      <c r="J3" s="57"/>
      <c r="K3" s="57"/>
      <c r="L3" s="57"/>
      <c r="M3" s="57"/>
      <c r="N3" s="57"/>
      <c r="O3" s="57"/>
      <c r="P3" s="57"/>
    </row>
    <row r="4" spans="1:16" ht="15.75" x14ac:dyDescent="0.25">
      <c r="A4" s="58" t="s">
        <v>2</v>
      </c>
      <c r="B4" s="59"/>
      <c r="C4" s="59"/>
      <c r="D4" s="59"/>
      <c r="E4" s="59"/>
      <c r="F4" s="59"/>
      <c r="G4" s="56"/>
      <c r="H4" s="57"/>
      <c r="I4" s="57"/>
      <c r="J4" s="57"/>
      <c r="K4" s="57"/>
      <c r="L4" s="57"/>
      <c r="M4" s="57"/>
      <c r="N4" s="57"/>
      <c r="O4" s="57"/>
      <c r="P4" s="57"/>
    </row>
    <row r="5" spans="1:16" x14ac:dyDescent="0.25">
      <c r="A5" s="60"/>
      <c r="B5" s="61"/>
      <c r="C5" s="59"/>
      <c r="D5" s="59"/>
      <c r="E5" s="59"/>
      <c r="F5" s="59"/>
      <c r="G5" s="62"/>
      <c r="H5" s="58"/>
      <c r="I5" s="63"/>
      <c r="J5" s="63"/>
      <c r="K5" s="63"/>
      <c r="L5" s="63"/>
      <c r="M5" s="63"/>
      <c r="N5" s="63"/>
      <c r="O5" s="63"/>
      <c r="P5" s="63"/>
    </row>
    <row r="6" spans="1:16" x14ac:dyDescent="0.25">
      <c r="A6" s="56"/>
      <c r="B6" s="56"/>
      <c r="C6" s="59"/>
      <c r="D6" s="59"/>
      <c r="E6" s="59"/>
      <c r="F6" s="59"/>
      <c r="G6" s="59"/>
      <c r="H6" s="58"/>
      <c r="I6" s="63"/>
      <c r="J6" s="63"/>
      <c r="K6" s="63"/>
      <c r="L6" s="63"/>
      <c r="M6" s="63"/>
      <c r="N6" s="63"/>
      <c r="O6" s="63"/>
      <c r="P6" s="63"/>
    </row>
    <row r="7" spans="1:16" x14ac:dyDescent="0.25">
      <c r="A7" s="58" t="s">
        <v>3</v>
      </c>
      <c r="B7" s="59"/>
      <c r="C7" s="46"/>
      <c r="D7" s="117"/>
      <c r="E7" s="118"/>
      <c r="F7" s="59"/>
      <c r="G7" s="59"/>
      <c r="H7" s="59"/>
      <c r="I7" s="63"/>
      <c r="J7" s="63"/>
      <c r="K7" s="63"/>
      <c r="L7" s="63"/>
      <c r="M7" s="63"/>
      <c r="N7" s="63"/>
      <c r="O7" s="63"/>
      <c r="P7" s="63"/>
    </row>
    <row r="8" spans="1:16" x14ac:dyDescent="0.25">
      <c r="A8" s="58" t="s">
        <v>4</v>
      </c>
      <c r="B8" s="59"/>
      <c r="C8" s="46"/>
      <c r="D8" s="117"/>
      <c r="E8" s="118"/>
      <c r="F8" s="59"/>
      <c r="G8" s="59"/>
      <c r="H8" s="59"/>
      <c r="I8" s="63"/>
      <c r="J8" s="63"/>
      <c r="K8" s="63"/>
      <c r="L8" s="63"/>
      <c r="M8" s="63"/>
      <c r="N8" s="63"/>
      <c r="O8" s="63"/>
      <c r="P8" s="63"/>
    </row>
    <row r="9" spans="1:16" x14ac:dyDescent="0.25">
      <c r="A9" s="58" t="s">
        <v>5</v>
      </c>
      <c r="B9" s="59"/>
      <c r="C9" s="47"/>
      <c r="D9" s="119"/>
      <c r="E9" s="120"/>
      <c r="F9" s="59"/>
      <c r="G9" s="59"/>
      <c r="H9" s="59"/>
      <c r="I9" s="63"/>
      <c r="J9" s="63"/>
      <c r="K9" s="63"/>
      <c r="L9" s="63"/>
      <c r="M9" s="63"/>
      <c r="N9" s="63"/>
      <c r="O9" s="63"/>
      <c r="P9" s="63"/>
    </row>
    <row r="10" spans="1:16" x14ac:dyDescent="0.25">
      <c r="A10" s="58"/>
      <c r="B10" s="59"/>
      <c r="C10" s="48"/>
      <c r="D10" s="121"/>
      <c r="E10" s="122"/>
      <c r="F10" s="59"/>
      <c r="G10" s="59"/>
      <c r="H10" s="59"/>
      <c r="I10" s="63"/>
      <c r="J10" s="63"/>
      <c r="K10" s="63"/>
      <c r="L10" s="63"/>
      <c r="M10" s="63"/>
      <c r="N10" s="63"/>
      <c r="O10" s="63"/>
      <c r="P10" s="63"/>
    </row>
    <row r="11" spans="1:16" x14ac:dyDescent="0.25">
      <c r="A11" s="58"/>
      <c r="B11" s="59"/>
      <c r="C11" s="48"/>
      <c r="D11" s="121"/>
      <c r="E11" s="122"/>
      <c r="F11" s="59"/>
      <c r="G11" s="59"/>
      <c r="H11" s="58"/>
      <c r="I11" s="63"/>
      <c r="J11" s="63"/>
      <c r="K11" s="63"/>
      <c r="L11" s="63"/>
      <c r="M11" s="63"/>
      <c r="N11" s="63"/>
      <c r="O11" s="63"/>
      <c r="P11" s="63"/>
    </row>
    <row r="12" spans="1:16" x14ac:dyDescent="0.25">
      <c r="A12" s="58"/>
      <c r="B12" s="59"/>
      <c r="C12" s="48"/>
      <c r="D12" s="121"/>
      <c r="E12" s="122"/>
      <c r="F12" s="59"/>
      <c r="G12" s="59"/>
      <c r="H12" s="58"/>
      <c r="I12" s="63"/>
      <c r="J12" s="63"/>
      <c r="K12" s="63"/>
      <c r="L12" s="63"/>
      <c r="M12" s="63"/>
      <c r="N12" s="63"/>
      <c r="O12" s="63"/>
      <c r="P12" s="63"/>
    </row>
    <row r="13" spans="1:16" x14ac:dyDescent="0.25">
      <c r="A13" s="58"/>
      <c r="B13" s="59"/>
      <c r="C13" s="49"/>
      <c r="D13" s="115"/>
      <c r="E13" s="116"/>
      <c r="F13" s="59"/>
      <c r="G13" s="59"/>
      <c r="H13" s="58"/>
      <c r="I13" s="63"/>
      <c r="J13" s="63"/>
      <c r="K13" s="63"/>
      <c r="L13" s="63"/>
      <c r="M13" s="63"/>
      <c r="N13" s="63"/>
      <c r="O13" s="63"/>
      <c r="P13" s="63"/>
    </row>
    <row r="14" spans="1:16" x14ac:dyDescent="0.25">
      <c r="A14" s="64"/>
      <c r="B14" s="59"/>
      <c r="C14" s="59"/>
      <c r="D14" s="59"/>
      <c r="E14" s="59"/>
      <c r="F14" s="59"/>
      <c r="G14" s="56"/>
      <c r="H14" s="58"/>
      <c r="I14" s="63"/>
      <c r="J14" s="63"/>
      <c r="K14" s="63"/>
      <c r="L14" s="63"/>
      <c r="M14" s="63"/>
      <c r="N14" s="63"/>
      <c r="O14" s="63"/>
      <c r="P14" s="63"/>
    </row>
    <row r="15" spans="1:16" x14ac:dyDescent="0.25">
      <c r="A15" s="64"/>
      <c r="B15" s="59"/>
      <c r="C15" s="59"/>
      <c r="D15" s="59"/>
      <c r="E15" s="56"/>
      <c r="F15" s="56"/>
      <c r="G15" s="57"/>
      <c r="H15" s="58"/>
      <c r="I15" s="63"/>
      <c r="J15" s="63"/>
      <c r="K15" s="63"/>
      <c r="L15" s="63"/>
      <c r="M15" s="63"/>
      <c r="N15" s="63"/>
      <c r="O15" s="63"/>
      <c r="P15" s="63"/>
    </row>
    <row r="16" spans="1:16" x14ac:dyDescent="0.25">
      <c r="A16" s="64"/>
      <c r="B16" s="59"/>
      <c r="C16" s="59"/>
      <c r="D16" s="59"/>
      <c r="E16" s="56"/>
      <c r="F16" s="56"/>
      <c r="G16" s="57"/>
      <c r="H16" s="58"/>
      <c r="I16" s="63"/>
      <c r="J16" s="63"/>
      <c r="K16" s="63"/>
      <c r="L16" s="63"/>
      <c r="M16" s="63"/>
      <c r="N16" s="63"/>
      <c r="O16" s="63"/>
      <c r="P16" s="63"/>
    </row>
    <row r="17" spans="1:16" ht="23.25" x14ac:dyDescent="0.35">
      <c r="A17" s="65" t="s">
        <v>6</v>
      </c>
      <c r="B17" s="59"/>
      <c r="C17" s="59"/>
      <c r="D17" s="66"/>
      <c r="E17" s="67">
        <f>'4. Berekening'!C9</f>
        <v>0</v>
      </c>
      <c r="F17" s="56"/>
      <c r="G17" s="57"/>
      <c r="H17" s="58"/>
      <c r="I17" s="63"/>
      <c r="J17" s="63"/>
      <c r="K17" s="63"/>
      <c r="L17" s="63"/>
      <c r="M17" s="63"/>
      <c r="N17" s="63"/>
      <c r="O17" s="63"/>
      <c r="P17" s="63"/>
    </row>
    <row r="18" spans="1:16" x14ac:dyDescent="0.25">
      <c r="A18" s="64"/>
      <c r="B18" s="59"/>
      <c r="C18" s="59"/>
      <c r="D18" s="59"/>
      <c r="E18" s="56"/>
      <c r="F18" s="56"/>
      <c r="G18" s="57"/>
      <c r="H18" s="58"/>
      <c r="I18" s="63"/>
      <c r="J18" s="63"/>
      <c r="K18" s="63"/>
      <c r="L18" s="63"/>
      <c r="M18" s="63"/>
      <c r="N18" s="63"/>
      <c r="O18" s="63"/>
      <c r="P18" s="63"/>
    </row>
    <row r="19" spans="1:16" ht="23.25" x14ac:dyDescent="0.35">
      <c r="A19" s="65" t="s">
        <v>7</v>
      </c>
      <c r="B19" s="59"/>
      <c r="C19" s="59"/>
      <c r="D19" s="59"/>
      <c r="E19" s="68">
        <f>'4. Berekening'!D9</f>
        <v>1800</v>
      </c>
      <c r="F19" s="56"/>
      <c r="G19" s="57"/>
      <c r="H19" s="58"/>
      <c r="I19" s="63"/>
      <c r="J19" s="63"/>
      <c r="K19" s="63"/>
      <c r="L19" s="63"/>
      <c r="M19" s="63"/>
      <c r="N19" s="63"/>
      <c r="O19" s="63"/>
      <c r="P19" s="63"/>
    </row>
    <row r="20" spans="1:16" x14ac:dyDescent="0.25">
      <c r="A20" s="64"/>
      <c r="B20" s="59"/>
      <c r="C20" s="59"/>
      <c r="D20" s="59"/>
      <c r="E20" s="56"/>
      <c r="F20" s="56"/>
      <c r="G20" s="57"/>
      <c r="H20" s="58"/>
      <c r="I20" s="63"/>
      <c r="J20" s="63"/>
      <c r="K20" s="63"/>
      <c r="L20" s="63"/>
      <c r="M20" s="63"/>
      <c r="N20" s="63"/>
      <c r="O20" s="63"/>
      <c r="P20" s="63"/>
    </row>
    <row r="21" spans="1:16" x14ac:dyDescent="0.25">
      <c r="A21" s="64"/>
      <c r="B21" s="59"/>
      <c r="C21" s="59"/>
      <c r="D21" s="59"/>
      <c r="E21" s="56"/>
      <c r="F21" s="56"/>
      <c r="G21" s="57"/>
      <c r="H21" s="58"/>
      <c r="I21" s="63"/>
      <c r="J21" s="63"/>
      <c r="K21" s="63"/>
      <c r="L21" s="63"/>
      <c r="M21" s="63"/>
      <c r="N21" s="63"/>
      <c r="O21" s="63"/>
      <c r="P21" s="63"/>
    </row>
    <row r="22" spans="1:16" x14ac:dyDescent="0.25">
      <c r="A22" s="64"/>
      <c r="B22" s="59"/>
      <c r="C22" s="59"/>
      <c r="D22" s="59"/>
      <c r="E22" s="56"/>
      <c r="F22" s="56"/>
      <c r="G22" s="57"/>
      <c r="H22" s="58"/>
      <c r="I22" s="63"/>
      <c r="J22" s="63"/>
      <c r="K22" s="63"/>
      <c r="L22" s="63"/>
      <c r="M22" s="63"/>
      <c r="N22" s="63"/>
      <c r="O22" s="63"/>
      <c r="P22" s="63"/>
    </row>
    <row r="23" spans="1:16" x14ac:dyDescent="0.25">
      <c r="A23" s="64"/>
      <c r="B23" s="59"/>
      <c r="C23" s="59"/>
      <c r="D23" s="59"/>
      <c r="E23" s="56"/>
      <c r="F23" s="56"/>
      <c r="G23" s="57"/>
      <c r="H23" s="58"/>
      <c r="I23" s="63"/>
      <c r="J23" s="63"/>
      <c r="K23" s="63"/>
      <c r="L23" s="63"/>
      <c r="M23" s="63"/>
      <c r="N23" s="63"/>
      <c r="O23" s="63"/>
      <c r="P23" s="63"/>
    </row>
  </sheetData>
  <sheetProtection algorithmName="SHA-512" hashValue="7/VaylI4/Xm+2grgh0oBBviyVr++e4nS3J2+9QHxcQRGojTtRTCXn886zU9quRX3mHct7zpP7EDTR6rBeKYr2Q==" saltValue="thdt/ASAKJLpU4PylOf1AA==" spinCount="100000" sheet="1" objects="1" scenarios="1"/>
  <mergeCells count="7">
    <mergeCell ref="D13:E13"/>
    <mergeCell ref="D7:E7"/>
    <mergeCell ref="D8:E8"/>
    <mergeCell ref="D9:E9"/>
    <mergeCell ref="D10:E10"/>
    <mergeCell ref="D11:E11"/>
    <mergeCell ref="D12:E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3AD3-866E-4AF3-8D94-6CE17F571A04}">
  <dimension ref="A1:T54"/>
  <sheetViews>
    <sheetView workbookViewId="0">
      <selection activeCell="D30" sqref="D30"/>
    </sheetView>
  </sheetViews>
  <sheetFormatPr defaultRowHeight="15" x14ac:dyDescent="0.25"/>
  <cols>
    <col min="1" max="1" width="19.7109375" customWidth="1"/>
    <col min="2" max="2" width="24.85546875" customWidth="1"/>
    <col min="3" max="3" width="3.5703125" customWidth="1"/>
    <col min="4" max="4" width="38" customWidth="1"/>
    <col min="5" max="5" width="23.42578125" style="84" customWidth="1"/>
    <col min="6" max="6" width="26.140625" customWidth="1"/>
    <col min="7" max="7" width="29.42578125" customWidth="1"/>
    <col min="8" max="8" width="31.85546875" customWidth="1"/>
    <col min="9" max="9" width="22.28515625" customWidth="1"/>
  </cols>
  <sheetData>
    <row r="1" spans="1:18" ht="23.25" x14ac:dyDescent="0.35">
      <c r="A1" s="53" t="s">
        <v>0</v>
      </c>
      <c r="B1" s="54"/>
      <c r="C1" s="54"/>
      <c r="D1" s="54"/>
      <c r="E1" s="70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14.25" customHeight="1" x14ac:dyDescent="0.25">
      <c r="A2" s="54"/>
      <c r="B2" s="55"/>
      <c r="C2" s="55"/>
      <c r="D2" s="55"/>
      <c r="E2" s="71"/>
      <c r="F2" s="56"/>
      <c r="G2" s="56"/>
      <c r="H2" s="56"/>
      <c r="I2" s="56"/>
      <c r="J2" s="57"/>
      <c r="K2" s="57"/>
      <c r="L2" s="57"/>
      <c r="M2" s="57"/>
      <c r="N2" s="57"/>
      <c r="O2" s="57"/>
      <c r="P2" s="57"/>
      <c r="Q2" s="57"/>
      <c r="R2" s="57"/>
    </row>
    <row r="3" spans="1:18" x14ac:dyDescent="0.25">
      <c r="A3" s="151" t="s">
        <v>70</v>
      </c>
      <c r="B3" s="55"/>
      <c r="C3" s="55"/>
      <c r="D3" s="55"/>
      <c r="E3" s="71"/>
      <c r="F3" s="56"/>
      <c r="G3" s="56"/>
      <c r="H3" s="56"/>
      <c r="I3" s="56"/>
      <c r="J3" s="57"/>
      <c r="K3" s="57"/>
      <c r="L3" s="57"/>
      <c r="M3" s="57"/>
      <c r="N3" s="57"/>
      <c r="O3" s="57"/>
      <c r="P3" s="57"/>
      <c r="Q3" s="57"/>
      <c r="R3" s="57"/>
    </row>
    <row r="4" spans="1:18" x14ac:dyDescent="0.25">
      <c r="A4" s="58"/>
      <c r="B4" s="55"/>
      <c r="C4" s="55"/>
      <c r="D4" s="55"/>
      <c r="E4" s="71"/>
      <c r="F4" s="56"/>
      <c r="G4" s="56"/>
      <c r="H4" s="56"/>
      <c r="I4" s="56"/>
      <c r="J4" s="57"/>
      <c r="K4" s="57"/>
      <c r="L4" s="57"/>
      <c r="M4" s="57"/>
      <c r="N4" s="57"/>
      <c r="O4" s="57"/>
      <c r="P4" s="57"/>
      <c r="Q4" s="57"/>
      <c r="R4" s="57"/>
    </row>
    <row r="5" spans="1:18" x14ac:dyDescent="0.25">
      <c r="A5" s="64" t="s">
        <v>8</v>
      </c>
      <c r="B5" s="55"/>
      <c r="C5" s="55"/>
      <c r="D5" s="55"/>
      <c r="E5" s="71"/>
      <c r="F5" s="56"/>
      <c r="G5" s="56"/>
      <c r="H5" s="56"/>
      <c r="I5" s="56"/>
      <c r="J5" s="57"/>
      <c r="K5" s="57"/>
      <c r="L5" s="57"/>
      <c r="M5" s="57"/>
      <c r="N5" s="57"/>
      <c r="O5" s="57"/>
      <c r="P5" s="57"/>
      <c r="Q5" s="57"/>
      <c r="R5" s="57"/>
    </row>
    <row r="6" spans="1:18" ht="15.75" thickBot="1" x14ac:dyDescent="0.3">
      <c r="A6" s="93"/>
      <c r="B6" s="59"/>
      <c r="C6" s="59"/>
      <c r="D6" s="59"/>
      <c r="E6" s="72"/>
      <c r="F6" s="59"/>
      <c r="G6" s="59"/>
      <c r="H6" s="59"/>
      <c r="I6" s="59"/>
      <c r="J6" s="58"/>
      <c r="K6" s="58"/>
      <c r="L6" s="58"/>
      <c r="M6" s="58"/>
      <c r="N6" s="58"/>
      <c r="O6" s="58"/>
      <c r="P6" s="58"/>
      <c r="Q6" s="58"/>
      <c r="R6" s="58"/>
    </row>
    <row r="7" spans="1:18" ht="15.75" thickBot="1" x14ac:dyDescent="0.3">
      <c r="A7" s="73" t="s">
        <v>9</v>
      </c>
      <c r="B7" s="74"/>
      <c r="C7" s="74"/>
      <c r="D7" s="87" t="s">
        <v>10</v>
      </c>
      <c r="E7" s="95" t="s">
        <v>11</v>
      </c>
      <c r="F7" s="88" t="s">
        <v>12</v>
      </c>
      <c r="G7" s="88" t="s">
        <v>13</v>
      </c>
      <c r="H7" s="54"/>
      <c r="I7" s="54"/>
      <c r="J7" s="57"/>
      <c r="K7" s="57"/>
      <c r="L7" s="57"/>
      <c r="M7" s="57"/>
      <c r="N7" s="57"/>
      <c r="O7" s="57"/>
      <c r="P7" s="57"/>
      <c r="Q7" s="57"/>
      <c r="R7" s="57"/>
    </row>
    <row r="8" spans="1:18" x14ac:dyDescent="0.25">
      <c r="A8" s="137" t="s">
        <v>14</v>
      </c>
      <c r="B8" s="138"/>
      <c r="C8" s="139"/>
      <c r="D8" s="52">
        <v>0</v>
      </c>
      <c r="E8" s="107">
        <v>0</v>
      </c>
      <c r="F8" s="75">
        <f>E8*5</f>
        <v>0</v>
      </c>
      <c r="G8" s="75">
        <f>E8*8</f>
        <v>0</v>
      </c>
      <c r="H8" s="56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1:18" x14ac:dyDescent="0.25">
      <c r="A9" s="140" t="s">
        <v>15</v>
      </c>
      <c r="B9" s="132"/>
      <c r="C9" s="133"/>
      <c r="D9" s="50">
        <v>0</v>
      </c>
      <c r="E9" s="107">
        <v>0</v>
      </c>
      <c r="F9" s="75">
        <f t="shared" ref="F9:F11" si="0">E9*5</f>
        <v>0</v>
      </c>
      <c r="G9" s="75">
        <f t="shared" ref="G9:G11" si="1">E9*8</f>
        <v>0</v>
      </c>
      <c r="H9" s="56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1:18" x14ac:dyDescent="0.25">
      <c r="A10" s="131" t="s">
        <v>16</v>
      </c>
      <c r="B10" s="132"/>
      <c r="C10" s="133"/>
      <c r="D10" s="50">
        <v>0</v>
      </c>
      <c r="E10" s="107">
        <v>0</v>
      </c>
      <c r="F10" s="75">
        <f t="shared" si="0"/>
        <v>0</v>
      </c>
      <c r="G10" s="75">
        <f t="shared" si="1"/>
        <v>0</v>
      </c>
      <c r="H10" s="56"/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1" spans="1:18" ht="15.75" thickBot="1" x14ac:dyDescent="0.3">
      <c r="A11" s="134"/>
      <c r="B11" s="135"/>
      <c r="C11" s="136"/>
      <c r="D11" s="50"/>
      <c r="E11" s="107"/>
      <c r="F11" s="76">
        <f t="shared" si="0"/>
        <v>0</v>
      </c>
      <c r="G11" s="76">
        <f t="shared" si="1"/>
        <v>0</v>
      </c>
      <c r="H11" s="56"/>
      <c r="I11" s="57"/>
      <c r="J11" s="57"/>
      <c r="K11" s="57"/>
      <c r="L11" s="57"/>
      <c r="M11" s="57"/>
      <c r="N11" s="57"/>
      <c r="O11" s="57"/>
      <c r="P11" s="57"/>
      <c r="Q11" s="57"/>
      <c r="R11" s="57"/>
    </row>
    <row r="12" spans="1:18" ht="15.75" thickBot="1" x14ac:dyDescent="0.3">
      <c r="A12" s="96" t="s">
        <v>17</v>
      </c>
      <c r="B12" s="97"/>
      <c r="C12" s="97"/>
      <c r="D12" s="98"/>
      <c r="E12" s="77">
        <f>SUM(E8:E11)</f>
        <v>0</v>
      </c>
      <c r="F12" s="94">
        <f>SUM(F8:F11)</f>
        <v>0</v>
      </c>
      <c r="G12" s="94">
        <f>SUM(G8:G11)</f>
        <v>0</v>
      </c>
      <c r="H12" s="56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18" ht="15.75" thickBot="1" x14ac:dyDescent="0.3">
      <c r="A13" s="78"/>
      <c r="B13" s="78"/>
      <c r="C13" s="78"/>
      <c r="D13" s="78"/>
      <c r="E13" s="79"/>
      <c r="F13" s="79"/>
      <c r="G13" s="79"/>
      <c r="H13" s="56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18" ht="15.75" thickBot="1" x14ac:dyDescent="0.3">
      <c r="A14" s="73" t="s">
        <v>18</v>
      </c>
      <c r="B14" s="74"/>
      <c r="C14" s="74"/>
      <c r="D14" s="87" t="s">
        <v>10</v>
      </c>
      <c r="E14" s="95" t="s">
        <v>11</v>
      </c>
      <c r="F14" s="88" t="s">
        <v>12</v>
      </c>
      <c r="G14" s="88" t="s">
        <v>13</v>
      </c>
      <c r="H14" s="54"/>
      <c r="I14" s="54"/>
      <c r="J14" s="57"/>
      <c r="K14" s="57"/>
      <c r="L14" s="57"/>
      <c r="M14" s="57"/>
      <c r="N14" s="57"/>
      <c r="O14" s="57"/>
      <c r="P14" s="57"/>
      <c r="Q14" s="57"/>
      <c r="R14" s="57"/>
    </row>
    <row r="15" spans="1:18" x14ac:dyDescent="0.25">
      <c r="A15" s="137" t="s">
        <v>19</v>
      </c>
      <c r="B15" s="138"/>
      <c r="C15" s="139"/>
      <c r="D15" s="52">
        <v>0</v>
      </c>
      <c r="E15" s="107">
        <v>0</v>
      </c>
      <c r="F15" s="75">
        <f>E15*5</f>
        <v>0</v>
      </c>
      <c r="G15" s="75">
        <f>E15*8</f>
        <v>0</v>
      </c>
      <c r="H15" s="56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18" ht="15.75" thickBot="1" x14ac:dyDescent="0.3">
      <c r="A16" s="134"/>
      <c r="B16" s="135"/>
      <c r="C16" s="136"/>
      <c r="D16" s="50"/>
      <c r="E16" s="107"/>
      <c r="F16" s="76">
        <f t="shared" ref="F16" si="2">E16*5</f>
        <v>0</v>
      </c>
      <c r="G16" s="76">
        <f t="shared" ref="G16" si="3">E16*8</f>
        <v>0</v>
      </c>
      <c r="H16" s="56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20" ht="15.75" thickBot="1" x14ac:dyDescent="0.3">
      <c r="A17" s="96" t="s">
        <v>17</v>
      </c>
      <c r="B17" s="97"/>
      <c r="C17" s="97"/>
      <c r="D17" s="98"/>
      <c r="E17" s="77">
        <f>SUM(E15:E16)</f>
        <v>0</v>
      </c>
      <c r="F17" s="94">
        <f>SUM(F15:F16)</f>
        <v>0</v>
      </c>
      <c r="G17" s="94">
        <f>SUM(G15:G16)</f>
        <v>0</v>
      </c>
      <c r="H17" s="56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20" ht="15.75" thickBot="1" x14ac:dyDescent="0.3">
      <c r="A18" s="64"/>
      <c r="B18" s="59"/>
      <c r="C18" s="59"/>
      <c r="D18" s="59"/>
      <c r="E18" s="72"/>
      <c r="F18" s="59"/>
      <c r="G18" s="56"/>
      <c r="H18" s="56"/>
      <c r="I18" s="57"/>
      <c r="J18" s="58"/>
      <c r="K18" s="58"/>
      <c r="L18" s="58"/>
      <c r="M18" s="58"/>
      <c r="N18" s="58"/>
      <c r="O18" s="58"/>
      <c r="P18" s="58"/>
      <c r="Q18" s="58"/>
      <c r="R18" s="58"/>
    </row>
    <row r="19" spans="1:20" ht="15.75" thickBot="1" x14ac:dyDescent="0.3">
      <c r="A19" s="73" t="s">
        <v>20</v>
      </c>
      <c r="B19" s="74"/>
      <c r="C19" s="74"/>
      <c r="D19" s="87" t="s">
        <v>10</v>
      </c>
      <c r="E19" s="95" t="s">
        <v>11</v>
      </c>
      <c r="F19" s="88" t="s">
        <v>12</v>
      </c>
      <c r="G19" s="88" t="s">
        <v>13</v>
      </c>
      <c r="H19" s="54"/>
      <c r="I19" s="54"/>
      <c r="J19" s="57"/>
      <c r="K19" s="57"/>
      <c r="L19" s="57"/>
      <c r="M19" s="57"/>
      <c r="N19" s="57"/>
      <c r="O19" s="57"/>
      <c r="P19" s="57"/>
      <c r="Q19" s="57"/>
      <c r="R19" s="57"/>
    </row>
    <row r="20" spans="1:20" x14ac:dyDescent="0.25">
      <c r="A20" s="137" t="s">
        <v>21</v>
      </c>
      <c r="B20" s="138"/>
      <c r="C20" s="139"/>
      <c r="D20" s="52">
        <v>0</v>
      </c>
      <c r="E20" s="107">
        <v>0</v>
      </c>
      <c r="F20" s="75">
        <f>E20*5</f>
        <v>0</v>
      </c>
      <c r="G20" s="75">
        <f>E20*8</f>
        <v>0</v>
      </c>
      <c r="H20" s="56"/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1:20" x14ac:dyDescent="0.25">
      <c r="A21" s="141" t="s">
        <v>22</v>
      </c>
      <c r="B21" s="142"/>
      <c r="C21" s="143"/>
      <c r="D21" s="50">
        <v>0</v>
      </c>
      <c r="E21" s="107">
        <v>0</v>
      </c>
      <c r="F21" s="75">
        <f t="shared" ref="F21:F22" si="4">E21*5</f>
        <v>0</v>
      </c>
      <c r="G21" s="75">
        <f t="shared" ref="G21:G22" si="5">E21*8</f>
        <v>0</v>
      </c>
      <c r="H21" s="56"/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spans="1:20" ht="15.75" thickBot="1" x14ac:dyDescent="0.3">
      <c r="A22" s="134"/>
      <c r="B22" s="135"/>
      <c r="C22" s="136"/>
      <c r="D22" s="50"/>
      <c r="E22" s="107"/>
      <c r="F22" s="76">
        <f t="shared" si="4"/>
        <v>0</v>
      </c>
      <c r="G22" s="76">
        <f t="shared" si="5"/>
        <v>0</v>
      </c>
      <c r="H22" s="56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spans="1:20" ht="15.75" thickBot="1" x14ac:dyDescent="0.3">
      <c r="A23" s="96" t="s">
        <v>17</v>
      </c>
      <c r="B23" s="97"/>
      <c r="C23" s="97"/>
      <c r="D23" s="98"/>
      <c r="E23" s="77">
        <f>SUM(E20:E22)</f>
        <v>0</v>
      </c>
      <c r="F23" s="94">
        <f>SUM(F20:F22)</f>
        <v>0</v>
      </c>
      <c r="G23" s="94">
        <f>SUM(G20:G22)</f>
        <v>0</v>
      </c>
      <c r="H23" s="56"/>
      <c r="I23" s="57"/>
      <c r="J23" s="57"/>
      <c r="K23" s="57"/>
      <c r="L23" s="57"/>
      <c r="M23" s="57"/>
      <c r="N23" s="57"/>
      <c r="O23" s="57"/>
      <c r="P23" s="57"/>
      <c r="Q23" s="57"/>
      <c r="R23" s="57"/>
    </row>
    <row r="24" spans="1:20" ht="15.75" thickBot="1" x14ac:dyDescent="0.3">
      <c r="A24" s="57"/>
      <c r="B24" s="57"/>
      <c r="C24" s="57"/>
      <c r="D24" s="57"/>
      <c r="E24" s="80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</row>
    <row r="25" spans="1:20" ht="15.75" thickBot="1" x14ac:dyDescent="0.3">
      <c r="A25" s="73" t="s">
        <v>23</v>
      </c>
      <c r="B25" s="74"/>
      <c r="C25" s="74"/>
      <c r="D25" s="87" t="s">
        <v>10</v>
      </c>
      <c r="E25" s="95" t="s">
        <v>11</v>
      </c>
      <c r="F25" s="88" t="s">
        <v>12</v>
      </c>
      <c r="G25" s="88" t="s">
        <v>13</v>
      </c>
      <c r="H25" s="54"/>
      <c r="I25" s="54"/>
      <c r="J25" s="57"/>
      <c r="K25" s="57"/>
      <c r="L25" s="57"/>
      <c r="M25" s="57"/>
      <c r="N25" s="57"/>
      <c r="O25" s="57"/>
      <c r="P25" s="57"/>
      <c r="Q25" s="57"/>
      <c r="R25" s="57"/>
    </row>
    <row r="26" spans="1:20" x14ac:dyDescent="0.25">
      <c r="A26" s="137" t="s">
        <v>24</v>
      </c>
      <c r="B26" s="138"/>
      <c r="C26" s="139"/>
      <c r="D26" s="52">
        <v>0</v>
      </c>
      <c r="E26" s="107">
        <v>0</v>
      </c>
      <c r="F26" s="75">
        <f>E26*5</f>
        <v>0</v>
      </c>
      <c r="G26" s="75">
        <f>E26*8</f>
        <v>0</v>
      </c>
      <c r="H26" s="56"/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1:20" x14ac:dyDescent="0.25">
      <c r="A27" s="140" t="s">
        <v>25</v>
      </c>
      <c r="B27" s="132"/>
      <c r="C27" s="133"/>
      <c r="D27" s="50">
        <v>0</v>
      </c>
      <c r="E27" s="107">
        <v>0</v>
      </c>
      <c r="F27" s="75">
        <f t="shared" ref="F27:F34" si="6">E27*5</f>
        <v>0</v>
      </c>
      <c r="G27" s="75">
        <f t="shared" ref="G27:G34" si="7">E27*8</f>
        <v>0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</row>
    <row r="28" spans="1:20" x14ac:dyDescent="0.25">
      <c r="A28" s="131" t="s">
        <v>26</v>
      </c>
      <c r="B28" s="132"/>
      <c r="C28" s="133"/>
      <c r="D28" s="50">
        <v>0</v>
      </c>
      <c r="E28" s="107">
        <v>0</v>
      </c>
      <c r="F28" s="75">
        <f t="shared" si="6"/>
        <v>0</v>
      </c>
      <c r="G28" s="75">
        <f t="shared" si="7"/>
        <v>0</v>
      </c>
      <c r="H28" s="56"/>
      <c r="I28" s="57"/>
      <c r="J28" s="57"/>
      <c r="K28" s="57"/>
      <c r="L28" s="57"/>
      <c r="M28" s="57"/>
      <c r="N28" s="57"/>
      <c r="O28" s="57"/>
      <c r="P28" s="57"/>
      <c r="Q28" s="57"/>
      <c r="R28" s="57"/>
    </row>
    <row r="29" spans="1:20" x14ac:dyDescent="0.25">
      <c r="A29" s="111" t="s">
        <v>27</v>
      </c>
      <c r="B29" s="112"/>
      <c r="C29" s="113"/>
      <c r="D29" s="50">
        <v>0</v>
      </c>
      <c r="E29" s="107">
        <v>0</v>
      </c>
      <c r="F29" s="75">
        <f t="shared" si="6"/>
        <v>0</v>
      </c>
      <c r="G29" s="75">
        <f t="shared" si="7"/>
        <v>0</v>
      </c>
      <c r="H29" s="56"/>
      <c r="I29" s="57"/>
      <c r="J29" s="57"/>
      <c r="K29" s="57"/>
      <c r="L29" s="57"/>
      <c r="M29" s="57"/>
      <c r="N29" s="57"/>
      <c r="O29" s="57"/>
      <c r="P29" s="57"/>
      <c r="Q29" s="57"/>
      <c r="R29" s="57"/>
    </row>
    <row r="30" spans="1:20" x14ac:dyDescent="0.25">
      <c r="A30" s="111" t="s">
        <v>28</v>
      </c>
      <c r="B30" s="112"/>
      <c r="C30" s="113"/>
      <c r="D30" s="50">
        <v>0</v>
      </c>
      <c r="E30" s="107">
        <v>0</v>
      </c>
      <c r="F30" s="75">
        <f>E30*5</f>
        <v>0</v>
      </c>
      <c r="G30" s="75">
        <f t="shared" si="7"/>
        <v>0</v>
      </c>
      <c r="H30" s="56"/>
      <c r="I30" s="57"/>
      <c r="J30" s="57"/>
      <c r="K30" s="57"/>
      <c r="L30" s="57"/>
      <c r="M30" s="57"/>
      <c r="N30" s="57"/>
      <c r="O30" s="57"/>
      <c r="P30" s="57"/>
      <c r="Q30" s="57"/>
      <c r="R30" s="57"/>
    </row>
    <row r="31" spans="1:20" x14ac:dyDescent="0.25">
      <c r="A31" s="111" t="s">
        <v>29</v>
      </c>
      <c r="B31" s="112"/>
      <c r="C31" s="113"/>
      <c r="D31" s="50">
        <v>0</v>
      </c>
      <c r="E31" s="107">
        <v>0</v>
      </c>
      <c r="F31" s="75">
        <f t="shared" si="6"/>
        <v>0</v>
      </c>
      <c r="G31" s="75">
        <f t="shared" si="7"/>
        <v>0</v>
      </c>
      <c r="H31" s="56"/>
      <c r="I31" s="57"/>
      <c r="J31" s="57"/>
      <c r="K31" s="57"/>
      <c r="L31" s="57"/>
      <c r="M31" s="57"/>
      <c r="N31" s="57"/>
      <c r="O31" s="57"/>
      <c r="P31" s="57"/>
      <c r="Q31" s="57"/>
      <c r="R31" s="57"/>
    </row>
    <row r="32" spans="1:20" x14ac:dyDescent="0.25">
      <c r="A32" s="111" t="s">
        <v>30</v>
      </c>
      <c r="B32" s="112"/>
      <c r="C32" s="113"/>
      <c r="D32" s="50">
        <v>0</v>
      </c>
      <c r="E32" s="107">
        <v>0</v>
      </c>
      <c r="F32" s="75">
        <f t="shared" si="6"/>
        <v>0</v>
      </c>
      <c r="G32" s="75">
        <f t="shared" si="7"/>
        <v>0</v>
      </c>
      <c r="H32" s="56"/>
      <c r="I32" s="57"/>
      <c r="J32" s="57"/>
      <c r="K32" s="57"/>
      <c r="L32" s="57"/>
      <c r="M32" s="57"/>
      <c r="N32" s="57"/>
      <c r="O32" s="57"/>
      <c r="P32" s="57"/>
      <c r="Q32" s="57"/>
      <c r="R32" s="57"/>
    </row>
    <row r="33" spans="1:20" x14ac:dyDescent="0.25">
      <c r="A33" s="111" t="s">
        <v>31</v>
      </c>
      <c r="B33" s="112"/>
      <c r="C33" s="113"/>
      <c r="D33" s="50">
        <v>0</v>
      </c>
      <c r="E33" s="107">
        <v>0</v>
      </c>
      <c r="F33" s="75">
        <f t="shared" si="6"/>
        <v>0</v>
      </c>
      <c r="G33" s="75">
        <f t="shared" si="7"/>
        <v>0</v>
      </c>
      <c r="H33" s="56"/>
      <c r="I33" s="57"/>
      <c r="J33" s="57"/>
      <c r="K33" s="57"/>
      <c r="L33" s="57"/>
      <c r="M33" s="57"/>
      <c r="N33" s="57"/>
      <c r="O33" s="57"/>
      <c r="P33" s="57"/>
      <c r="Q33" s="57"/>
      <c r="R33" s="57"/>
    </row>
    <row r="34" spans="1:20" ht="15.75" thickBot="1" x14ac:dyDescent="0.3">
      <c r="A34" s="131" t="s">
        <v>32</v>
      </c>
      <c r="B34" s="132"/>
      <c r="C34" s="133"/>
      <c r="D34" s="50">
        <v>0</v>
      </c>
      <c r="E34" s="107">
        <v>0</v>
      </c>
      <c r="F34" s="76">
        <f t="shared" si="6"/>
        <v>0</v>
      </c>
      <c r="G34" s="76">
        <f t="shared" si="7"/>
        <v>0</v>
      </c>
      <c r="H34" s="56"/>
      <c r="I34" s="57"/>
      <c r="J34" s="57"/>
      <c r="K34" s="57"/>
      <c r="L34" s="57"/>
      <c r="M34" s="57"/>
      <c r="N34" s="57"/>
      <c r="O34" s="57"/>
      <c r="P34" s="57"/>
      <c r="Q34" s="57"/>
      <c r="R34" s="57"/>
    </row>
    <row r="35" spans="1:20" ht="15.75" thickBot="1" x14ac:dyDescent="0.3">
      <c r="A35" s="96" t="s">
        <v>17</v>
      </c>
      <c r="B35" s="97"/>
      <c r="C35" s="97"/>
      <c r="D35" s="98"/>
      <c r="E35" s="77">
        <f>SUM(E26:E34)</f>
        <v>0</v>
      </c>
      <c r="F35" s="94">
        <f>SUM(F26:F34)</f>
        <v>0</v>
      </c>
      <c r="G35" s="94">
        <f>SUM(G26:G34)</f>
        <v>0</v>
      </c>
      <c r="H35" s="56"/>
      <c r="I35" s="57"/>
      <c r="J35" s="57"/>
      <c r="K35" s="57"/>
      <c r="L35" s="57"/>
      <c r="M35" s="57"/>
      <c r="N35" s="57"/>
      <c r="O35" s="57"/>
      <c r="P35" s="57"/>
      <c r="Q35" s="57"/>
      <c r="R35" s="57"/>
    </row>
    <row r="36" spans="1:20" ht="15.75" thickBot="1" x14ac:dyDescent="0.3">
      <c r="A36" s="57"/>
      <c r="B36" s="57"/>
      <c r="C36" s="57"/>
      <c r="D36" s="57"/>
      <c r="E36" s="80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</row>
    <row r="37" spans="1:20" ht="15.75" thickBot="1" x14ac:dyDescent="0.3">
      <c r="A37" s="73" t="s">
        <v>33</v>
      </c>
      <c r="B37" s="74"/>
      <c r="C37" s="74"/>
      <c r="D37" s="87" t="s">
        <v>10</v>
      </c>
      <c r="E37" s="95" t="s">
        <v>11</v>
      </c>
      <c r="F37" s="88" t="s">
        <v>12</v>
      </c>
      <c r="G37" s="88" t="s">
        <v>13</v>
      </c>
      <c r="H37" s="54"/>
      <c r="I37" s="54"/>
      <c r="J37" s="57"/>
      <c r="K37" s="57"/>
      <c r="L37" s="57"/>
      <c r="M37" s="57"/>
      <c r="N37" s="57"/>
      <c r="O37" s="57"/>
      <c r="P37" s="57"/>
      <c r="Q37" s="57"/>
      <c r="R37" s="57"/>
    </row>
    <row r="38" spans="1:20" x14ac:dyDescent="0.25">
      <c r="A38" s="137" t="s">
        <v>34</v>
      </c>
      <c r="B38" s="138"/>
      <c r="C38" s="139"/>
      <c r="D38" s="52">
        <v>0</v>
      </c>
      <c r="E38" s="107">
        <v>0</v>
      </c>
      <c r="F38" s="75">
        <f>E38*5</f>
        <v>0</v>
      </c>
      <c r="G38" s="75">
        <f>E38*8</f>
        <v>0</v>
      </c>
      <c r="H38" s="56"/>
      <c r="I38" s="57"/>
      <c r="J38" s="57"/>
      <c r="K38" s="57"/>
      <c r="L38" s="57"/>
      <c r="M38" s="57"/>
      <c r="N38" s="57"/>
      <c r="O38" s="57"/>
      <c r="P38" s="57"/>
      <c r="Q38" s="57"/>
      <c r="R38" s="57"/>
    </row>
    <row r="39" spans="1:20" x14ac:dyDescent="0.25">
      <c r="A39" s="140" t="s">
        <v>35</v>
      </c>
      <c r="B39" s="132"/>
      <c r="C39" s="133"/>
      <c r="D39" s="50">
        <v>0</v>
      </c>
      <c r="E39" s="107">
        <v>0</v>
      </c>
      <c r="F39" s="75">
        <f t="shared" ref="F39:F41" si="8">E39*5</f>
        <v>0</v>
      </c>
      <c r="G39" s="75">
        <f t="shared" ref="G39:G41" si="9">E39*8</f>
        <v>0</v>
      </c>
      <c r="H39" s="56"/>
      <c r="I39" s="57"/>
      <c r="J39" s="57"/>
      <c r="K39" s="57"/>
      <c r="L39" s="57"/>
      <c r="M39" s="57"/>
      <c r="N39" s="57"/>
      <c r="O39" s="57"/>
      <c r="P39" s="57"/>
      <c r="Q39" s="57"/>
      <c r="R39" s="57"/>
    </row>
    <row r="40" spans="1:20" x14ac:dyDescent="0.25">
      <c r="A40" s="131" t="s">
        <v>36</v>
      </c>
      <c r="B40" s="132"/>
      <c r="C40" s="133"/>
      <c r="D40" s="50">
        <v>0</v>
      </c>
      <c r="E40" s="107">
        <v>0</v>
      </c>
      <c r="F40" s="75">
        <f t="shared" si="8"/>
        <v>0</v>
      </c>
      <c r="G40" s="75">
        <f t="shared" si="9"/>
        <v>0</v>
      </c>
      <c r="H40" s="56"/>
      <c r="I40" s="57"/>
      <c r="J40" s="57"/>
      <c r="K40" s="57"/>
      <c r="L40" s="57"/>
      <c r="M40" s="57"/>
      <c r="N40" s="57"/>
      <c r="O40" s="57"/>
      <c r="P40" s="57"/>
      <c r="Q40" s="57"/>
      <c r="R40" s="57"/>
    </row>
    <row r="41" spans="1:20" ht="15.75" thickBot="1" x14ac:dyDescent="0.3">
      <c r="A41" s="134"/>
      <c r="B41" s="135"/>
      <c r="C41" s="136"/>
      <c r="D41" s="50"/>
      <c r="E41" s="107"/>
      <c r="F41" s="76">
        <f t="shared" si="8"/>
        <v>0</v>
      </c>
      <c r="G41" s="76">
        <f t="shared" si="9"/>
        <v>0</v>
      </c>
      <c r="H41" s="56"/>
      <c r="I41" s="57"/>
      <c r="J41" s="57"/>
      <c r="K41" s="57"/>
      <c r="L41" s="57"/>
      <c r="M41" s="57"/>
      <c r="N41" s="57"/>
      <c r="O41" s="57"/>
      <c r="P41" s="57"/>
      <c r="Q41" s="57"/>
      <c r="R41" s="57"/>
    </row>
    <row r="42" spans="1:20" ht="15.75" thickBot="1" x14ac:dyDescent="0.3">
      <c r="A42" s="96" t="s">
        <v>17</v>
      </c>
      <c r="B42" s="97"/>
      <c r="C42" s="97"/>
      <c r="D42" s="98"/>
      <c r="E42" s="77">
        <f>SUM(E38:E41)</f>
        <v>0</v>
      </c>
      <c r="F42" s="94">
        <f>SUM(F38:F41)</f>
        <v>0</v>
      </c>
      <c r="G42" s="94">
        <f>SUM(G38:G41)</f>
        <v>0</v>
      </c>
      <c r="H42" s="56"/>
      <c r="I42" s="57"/>
      <c r="J42" s="57"/>
      <c r="K42" s="57"/>
      <c r="L42" s="57"/>
      <c r="M42" s="57"/>
      <c r="N42" s="57"/>
      <c r="O42" s="57"/>
      <c r="P42" s="57"/>
      <c r="Q42" s="57"/>
      <c r="R42" s="57"/>
    </row>
    <row r="43" spans="1:20" ht="15.75" thickBot="1" x14ac:dyDescent="0.3">
      <c r="A43" s="89"/>
      <c r="B43" s="90"/>
      <c r="C43" s="90"/>
      <c r="D43" s="90"/>
      <c r="E43" s="91"/>
      <c r="F43" s="92"/>
      <c r="G43" s="92"/>
      <c r="H43" s="56"/>
      <c r="I43" s="57"/>
      <c r="J43" s="57"/>
      <c r="K43" s="57"/>
      <c r="L43" s="57"/>
      <c r="M43" s="57"/>
      <c r="N43" s="57"/>
      <c r="O43" s="57"/>
      <c r="P43" s="57"/>
      <c r="Q43" s="57"/>
      <c r="R43" s="57"/>
    </row>
    <row r="44" spans="1:20" ht="15.75" thickBot="1" x14ac:dyDescent="0.3">
      <c r="A44" s="73" t="s">
        <v>37</v>
      </c>
      <c r="B44" s="74"/>
      <c r="C44" s="74"/>
      <c r="D44" s="87" t="s">
        <v>38</v>
      </c>
      <c r="E44" s="95" t="s">
        <v>11</v>
      </c>
      <c r="F44" s="88" t="s">
        <v>12</v>
      </c>
      <c r="G44" s="88" t="s">
        <v>13</v>
      </c>
      <c r="H44" s="54"/>
      <c r="I44" s="54"/>
      <c r="J44" s="57"/>
      <c r="K44" s="57"/>
      <c r="L44" s="57"/>
      <c r="M44" s="57"/>
      <c r="N44" s="57"/>
      <c r="O44" s="57"/>
      <c r="P44" s="57"/>
      <c r="Q44" s="57"/>
      <c r="R44" s="57"/>
    </row>
    <row r="45" spans="1:20" x14ac:dyDescent="0.25">
      <c r="A45" s="148" t="s">
        <v>39</v>
      </c>
      <c r="B45" s="149"/>
      <c r="C45" s="150"/>
      <c r="D45" s="52">
        <v>0</v>
      </c>
      <c r="E45" s="103"/>
      <c r="F45" s="75"/>
      <c r="G45" s="75"/>
      <c r="H45" s="56"/>
      <c r="I45" s="57"/>
      <c r="J45" s="57"/>
      <c r="K45" s="57"/>
      <c r="L45" s="57"/>
      <c r="M45" s="57"/>
      <c r="N45" s="57"/>
      <c r="O45" s="57"/>
      <c r="P45" s="57"/>
      <c r="Q45" s="57"/>
      <c r="R45" s="57"/>
    </row>
    <row r="46" spans="1:20" x14ac:dyDescent="0.25">
      <c r="A46" s="131" t="s">
        <v>40</v>
      </c>
      <c r="B46" s="132"/>
      <c r="C46" s="133"/>
      <c r="D46" s="50">
        <v>0</v>
      </c>
      <c r="E46" s="103">
        <f>D46*12</f>
        <v>0</v>
      </c>
      <c r="F46" s="75">
        <f>E46*5</f>
        <v>0</v>
      </c>
      <c r="G46" s="75">
        <f t="shared" ref="G46" si="10">E46*8</f>
        <v>0</v>
      </c>
      <c r="H46" s="56"/>
      <c r="I46" s="57"/>
      <c r="J46" s="57"/>
      <c r="K46" s="57"/>
      <c r="L46" s="57"/>
      <c r="M46" s="57"/>
      <c r="N46" s="57"/>
      <c r="O46" s="57"/>
      <c r="P46" s="57"/>
      <c r="Q46" s="57"/>
      <c r="R46" s="57"/>
    </row>
    <row r="47" spans="1:20" ht="15.75" thickBot="1" x14ac:dyDescent="0.3">
      <c r="A47" s="134"/>
      <c r="B47" s="135"/>
      <c r="C47" s="136"/>
      <c r="D47" s="50"/>
      <c r="E47" s="103"/>
      <c r="F47" s="76"/>
      <c r="G47" s="76"/>
      <c r="H47" s="56"/>
      <c r="I47" s="57"/>
      <c r="J47" s="57"/>
      <c r="K47" s="57"/>
      <c r="L47" s="57"/>
      <c r="M47" s="57"/>
      <c r="N47" s="57"/>
      <c r="O47" s="57"/>
      <c r="P47" s="57"/>
      <c r="Q47" s="57"/>
      <c r="R47" s="57"/>
    </row>
    <row r="48" spans="1:20" ht="15.75" thickBot="1" x14ac:dyDescent="0.3">
      <c r="A48" s="96" t="s">
        <v>17</v>
      </c>
      <c r="B48" s="97"/>
      <c r="C48" s="97"/>
      <c r="D48" s="98"/>
      <c r="E48" s="77">
        <f>SUM(E45:E47)</f>
        <v>0</v>
      </c>
      <c r="F48" s="94">
        <f>SUM(F45:F47)</f>
        <v>0</v>
      </c>
      <c r="G48" s="94">
        <f>SUM(G45:G47)</f>
        <v>0</v>
      </c>
      <c r="H48" s="56"/>
      <c r="I48" s="57"/>
      <c r="J48" s="57"/>
      <c r="K48" s="57"/>
      <c r="L48" s="57"/>
      <c r="M48" s="57"/>
      <c r="N48" s="57"/>
      <c r="O48" s="57"/>
      <c r="P48" s="57"/>
      <c r="Q48" s="57"/>
      <c r="R48" s="57"/>
    </row>
    <row r="49" spans="1:20" ht="15.75" thickBot="1" x14ac:dyDescent="0.3">
      <c r="A49" s="89"/>
      <c r="B49" s="90"/>
      <c r="C49" s="90"/>
      <c r="D49" s="90"/>
      <c r="E49" s="91"/>
      <c r="F49" s="92"/>
      <c r="G49" s="92"/>
      <c r="H49" s="56"/>
      <c r="I49" s="57"/>
      <c r="J49" s="57"/>
      <c r="K49" s="57"/>
      <c r="L49" s="57"/>
      <c r="M49" s="57"/>
      <c r="N49" s="57"/>
      <c r="O49" s="57"/>
      <c r="P49" s="57"/>
      <c r="Q49" s="57"/>
      <c r="R49" s="57"/>
    </row>
    <row r="50" spans="1:20" ht="15.75" thickBot="1" x14ac:dyDescent="0.3">
      <c r="A50" s="129" t="s">
        <v>41</v>
      </c>
      <c r="B50" s="130"/>
      <c r="C50" s="99"/>
      <c r="D50" s="104">
        <f>SUM(D45)+SUM(D38:D41)+SUM(D26:D34)+SUM(D20:D22)+SUM(D15:D16)+SUM(D8:D11)</f>
        <v>0</v>
      </c>
      <c r="E50" s="100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</row>
    <row r="51" spans="1:20" s="83" customFormat="1" ht="21.75" thickBot="1" x14ac:dyDescent="0.4">
      <c r="A51" s="123" t="s">
        <v>42</v>
      </c>
      <c r="B51" s="124"/>
      <c r="C51" s="81"/>
      <c r="D51" s="105">
        <f>E12+E17+E23+E35+E42</f>
        <v>0</v>
      </c>
      <c r="E51" s="82"/>
      <c r="F51" s="101" t="s">
        <v>43</v>
      </c>
      <c r="G51" s="106">
        <f>D50+D53</f>
        <v>0</v>
      </c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</row>
    <row r="52" spans="1:20" ht="15.75" thickBot="1" x14ac:dyDescent="0.3">
      <c r="A52" s="125" t="s">
        <v>44</v>
      </c>
      <c r="B52" s="126"/>
      <c r="C52" s="57"/>
      <c r="D52" s="104">
        <f>F12+F17+F23+F35+F42</f>
        <v>0</v>
      </c>
      <c r="E52" s="80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</row>
    <row r="53" spans="1:20" ht="15.75" thickBot="1" x14ac:dyDescent="0.3">
      <c r="A53" s="127" t="s">
        <v>45</v>
      </c>
      <c r="B53" s="128"/>
      <c r="C53" s="57"/>
      <c r="D53" s="104">
        <f>G12+G17+G23+G35+G42</f>
        <v>0</v>
      </c>
      <c r="E53" s="80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</row>
    <row r="54" spans="1:20" x14ac:dyDescent="0.25">
      <c r="A54" s="57"/>
      <c r="B54" s="57"/>
      <c r="C54" s="57"/>
      <c r="D54" s="57"/>
      <c r="E54" s="80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</row>
  </sheetData>
  <sheetProtection algorithmName="SHA-512" hashValue="GKe6zTc16TtYPsIitndhU7PXPtFzHzFENIFF3oe7qYzB6EDs3xbEy3UPYOdGLxwQXj6bVVXYcsz4UrjB+o7VJg==" saltValue="kggJFTY/2Ox5QR3DeXcndg==" spinCount="100000" sheet="1" objects="1" scenarios="1"/>
  <mergeCells count="24">
    <mergeCell ref="A8:C8"/>
    <mergeCell ref="A9:C9"/>
    <mergeCell ref="A10:C10"/>
    <mergeCell ref="A22:C22"/>
    <mergeCell ref="A21:C21"/>
    <mergeCell ref="A15:C15"/>
    <mergeCell ref="A20:C20"/>
    <mergeCell ref="A16:C16"/>
    <mergeCell ref="A11:C11"/>
    <mergeCell ref="A38:C38"/>
    <mergeCell ref="A39:C39"/>
    <mergeCell ref="A40:C40"/>
    <mergeCell ref="A41:C41"/>
    <mergeCell ref="A26:C26"/>
    <mergeCell ref="A27:C27"/>
    <mergeCell ref="A28:C28"/>
    <mergeCell ref="A34:C34"/>
    <mergeCell ref="A51:B51"/>
    <mergeCell ref="A52:B52"/>
    <mergeCell ref="A53:B53"/>
    <mergeCell ref="A50:B50"/>
    <mergeCell ref="A45:C45"/>
    <mergeCell ref="A46:C46"/>
    <mergeCell ref="A47:C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C3CF7-D435-4C9F-80B2-710E7366E2E8}">
  <dimension ref="A1:P21"/>
  <sheetViews>
    <sheetView workbookViewId="0">
      <selection activeCell="A14" sqref="A14"/>
    </sheetView>
  </sheetViews>
  <sheetFormatPr defaultRowHeight="15" x14ac:dyDescent="0.25"/>
  <cols>
    <col min="1" max="1" width="19.7109375" customWidth="1"/>
    <col min="2" max="2" width="29.7109375" customWidth="1"/>
    <col min="3" max="3" width="24.7109375" customWidth="1"/>
    <col min="4" max="4" width="31.140625" customWidth="1"/>
    <col min="5" max="6" width="31.85546875" customWidth="1"/>
    <col min="7" max="7" width="22.28515625" customWidth="1"/>
  </cols>
  <sheetData>
    <row r="1" spans="1:16" ht="23.25" x14ac:dyDescent="0.3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x14ac:dyDescent="0.25">
      <c r="A2" s="54"/>
      <c r="B2" s="55"/>
      <c r="C2" s="56"/>
      <c r="D2" s="56"/>
      <c r="E2" s="56"/>
      <c r="F2" s="56"/>
      <c r="G2" s="56"/>
      <c r="H2" s="57"/>
      <c r="I2" s="57"/>
      <c r="J2" s="57"/>
      <c r="K2" s="57"/>
      <c r="L2" s="57"/>
      <c r="M2" s="57"/>
      <c r="N2" s="57"/>
      <c r="O2" s="57"/>
      <c r="P2" s="57"/>
    </row>
    <row r="3" spans="1:16" ht="18.75" x14ac:dyDescent="0.3">
      <c r="A3" s="108" t="s">
        <v>46</v>
      </c>
      <c r="B3" s="109"/>
      <c r="C3" s="110"/>
      <c r="D3" s="56"/>
      <c r="E3" s="56"/>
      <c r="F3" s="56"/>
      <c r="G3" s="56"/>
      <c r="H3" s="57"/>
      <c r="I3" s="57"/>
      <c r="J3" s="57"/>
      <c r="K3" s="57"/>
      <c r="L3" s="57"/>
      <c r="M3" s="57"/>
      <c r="N3" s="57"/>
      <c r="O3" s="57"/>
      <c r="P3" s="57"/>
    </row>
    <row r="4" spans="1:16" s="56" customFormat="1" x14ac:dyDescent="0.25">
      <c r="A4" s="93"/>
      <c r="B4" s="55"/>
    </row>
    <row r="5" spans="1:16" x14ac:dyDescent="0.25">
      <c r="A5" s="93" t="s">
        <v>47</v>
      </c>
      <c r="B5" s="55"/>
      <c r="C5" s="56"/>
      <c r="D5" s="56"/>
      <c r="E5" s="56"/>
      <c r="F5" s="56"/>
      <c r="G5" s="56"/>
      <c r="H5" s="57"/>
      <c r="I5" s="57"/>
      <c r="J5" s="57"/>
      <c r="K5" s="57"/>
      <c r="L5" s="57"/>
      <c r="M5" s="57"/>
      <c r="N5" s="57"/>
      <c r="O5" s="57"/>
      <c r="P5" s="57"/>
    </row>
    <row r="6" spans="1:16" x14ac:dyDescent="0.25">
      <c r="A6" s="64" t="s">
        <v>48</v>
      </c>
      <c r="B6" s="55"/>
      <c r="C6" s="56"/>
      <c r="D6" s="56"/>
      <c r="E6" s="56"/>
      <c r="F6" s="56"/>
      <c r="G6" s="56"/>
      <c r="H6" s="57"/>
      <c r="I6" s="57"/>
      <c r="J6" s="57"/>
      <c r="K6" s="57"/>
      <c r="L6" s="57"/>
      <c r="M6" s="57"/>
      <c r="N6" s="57"/>
      <c r="O6" s="57"/>
      <c r="P6" s="57"/>
    </row>
    <row r="7" spans="1:16" x14ac:dyDescent="0.25">
      <c r="A7" s="54" t="s">
        <v>49</v>
      </c>
      <c r="B7" s="55"/>
      <c r="C7" s="56"/>
      <c r="D7" s="56"/>
      <c r="E7" s="56"/>
      <c r="F7" s="56"/>
      <c r="G7" s="56"/>
      <c r="H7" s="57"/>
      <c r="I7" s="57"/>
      <c r="J7" s="57"/>
      <c r="K7" s="57"/>
      <c r="L7" s="57"/>
      <c r="M7" s="57"/>
      <c r="N7" s="57"/>
      <c r="O7" s="57"/>
      <c r="P7" s="57"/>
    </row>
    <row r="8" spans="1:16" x14ac:dyDescent="0.25">
      <c r="A8" s="54" t="s">
        <v>50</v>
      </c>
      <c r="B8" s="55"/>
      <c r="C8" s="56"/>
      <c r="D8" s="56"/>
      <c r="E8" s="56"/>
      <c r="F8" s="56"/>
      <c r="G8" s="56"/>
      <c r="H8" s="57"/>
      <c r="I8" s="57"/>
      <c r="J8" s="57"/>
      <c r="K8" s="57"/>
      <c r="L8" s="57"/>
      <c r="M8" s="57"/>
      <c r="N8" s="57"/>
      <c r="O8" s="57"/>
      <c r="P8" s="57"/>
    </row>
    <row r="9" spans="1:16" x14ac:dyDescent="0.25">
      <c r="A9" s="54" t="s">
        <v>51</v>
      </c>
      <c r="B9" s="55"/>
      <c r="C9" s="56"/>
      <c r="D9" s="56"/>
      <c r="E9" s="56"/>
      <c r="F9" s="56"/>
      <c r="G9" s="56"/>
      <c r="H9" s="57"/>
      <c r="I9" s="57"/>
      <c r="J9" s="57"/>
      <c r="K9" s="57"/>
      <c r="L9" s="57"/>
      <c r="M9" s="57"/>
      <c r="N9" s="57"/>
      <c r="O9" s="57"/>
      <c r="P9" s="57"/>
    </row>
    <row r="10" spans="1:16" x14ac:dyDescent="0.25">
      <c r="A10" s="54" t="s">
        <v>52</v>
      </c>
      <c r="B10" s="55"/>
      <c r="C10" s="56"/>
      <c r="D10" s="56"/>
      <c r="E10" s="56"/>
      <c r="F10" s="56"/>
      <c r="G10" s="56"/>
      <c r="H10" s="57"/>
      <c r="I10" s="57"/>
      <c r="J10" s="57"/>
      <c r="K10" s="57"/>
      <c r="L10" s="57"/>
      <c r="M10" s="57"/>
      <c r="N10" s="57"/>
      <c r="O10" s="57"/>
      <c r="P10" s="57"/>
    </row>
    <row r="11" spans="1:16" x14ac:dyDescent="0.25">
      <c r="A11" s="114" t="s">
        <v>53</v>
      </c>
      <c r="B11" s="55"/>
      <c r="C11" s="69"/>
      <c r="D11" s="56"/>
      <c r="E11" s="56"/>
      <c r="F11" s="56"/>
      <c r="G11" s="56"/>
      <c r="H11" s="57"/>
      <c r="I11" s="57"/>
      <c r="J11" s="57"/>
      <c r="K11" s="57"/>
      <c r="L11" s="57"/>
      <c r="M11" s="57"/>
      <c r="N11" s="57"/>
      <c r="O11" s="57"/>
      <c r="P11" s="57"/>
    </row>
    <row r="12" spans="1:16" x14ac:dyDescent="0.25">
      <c r="A12" s="102" t="s">
        <v>54</v>
      </c>
      <c r="B12" s="59"/>
      <c r="C12" s="59"/>
      <c r="D12" s="59"/>
      <c r="E12" s="56"/>
      <c r="F12" s="56"/>
      <c r="G12" s="57"/>
      <c r="H12" s="58"/>
      <c r="I12" s="63"/>
      <c r="J12" s="63"/>
      <c r="K12" s="63"/>
      <c r="L12" s="63"/>
      <c r="M12" s="63"/>
      <c r="N12" s="63"/>
      <c r="O12" s="63"/>
      <c r="P12" s="63"/>
    </row>
    <row r="13" spans="1:16" x14ac:dyDescent="0.25">
      <c r="A13" s="64"/>
      <c r="B13" s="59"/>
      <c r="C13" s="59"/>
      <c r="D13" s="59"/>
      <c r="E13" s="56"/>
      <c r="F13" s="56"/>
      <c r="G13" s="57"/>
      <c r="H13" s="58"/>
      <c r="I13" s="63"/>
      <c r="J13" s="63"/>
      <c r="K13" s="63"/>
      <c r="L13" s="63"/>
      <c r="M13" s="63"/>
      <c r="N13" s="63"/>
      <c r="O13" s="63"/>
      <c r="P13" s="63"/>
    </row>
    <row r="14" spans="1:16" x14ac:dyDescent="0.25">
      <c r="A14" s="64" t="s">
        <v>55</v>
      </c>
      <c r="B14" s="59"/>
      <c r="C14" s="59"/>
      <c r="D14" s="59"/>
      <c r="E14" s="56"/>
      <c r="F14" s="56"/>
      <c r="G14" s="57"/>
      <c r="H14" s="58"/>
      <c r="I14" s="63"/>
      <c r="J14" s="63"/>
      <c r="K14" s="63"/>
      <c r="L14" s="63"/>
      <c r="M14" s="63"/>
      <c r="N14" s="63"/>
      <c r="O14" s="63"/>
      <c r="P14" s="63"/>
    </row>
    <row r="15" spans="1:16" x14ac:dyDescent="0.25">
      <c r="A15" s="64" t="s">
        <v>69</v>
      </c>
      <c r="B15" s="59"/>
      <c r="C15" s="64"/>
      <c r="D15" s="85"/>
      <c r="E15" s="86"/>
      <c r="F15" s="56"/>
      <c r="G15" s="57"/>
      <c r="H15" s="58"/>
      <c r="I15" s="63"/>
      <c r="J15" s="63"/>
      <c r="K15" s="63"/>
      <c r="L15" s="63"/>
      <c r="M15" s="63"/>
      <c r="N15" s="63"/>
      <c r="O15" s="63"/>
      <c r="P15" s="63"/>
    </row>
    <row r="16" spans="1:16" x14ac:dyDescent="0.25">
      <c r="A16" s="64"/>
      <c r="B16" s="59"/>
      <c r="C16" s="59"/>
      <c r="D16" s="59"/>
      <c r="E16" s="56"/>
      <c r="F16" s="56"/>
      <c r="G16" s="57"/>
      <c r="H16" s="58"/>
      <c r="I16" s="63"/>
      <c r="J16" s="63"/>
      <c r="K16" s="63"/>
      <c r="L16" s="63"/>
      <c r="M16" s="63"/>
      <c r="N16" s="63"/>
      <c r="O16" s="63"/>
      <c r="P16" s="63"/>
    </row>
    <row r="17" spans="1:16" x14ac:dyDescent="0.25">
      <c r="A17" s="64"/>
      <c r="B17" s="59"/>
      <c r="C17" s="59"/>
      <c r="D17" s="59"/>
      <c r="E17" s="56"/>
      <c r="F17" s="56"/>
      <c r="G17" s="57"/>
      <c r="H17" s="58"/>
      <c r="I17" s="63"/>
      <c r="J17" s="63"/>
      <c r="K17" s="63"/>
      <c r="L17" s="63"/>
      <c r="M17" s="63"/>
      <c r="N17" s="63"/>
      <c r="O17" s="63"/>
      <c r="P17" s="63"/>
    </row>
    <row r="18" spans="1:16" x14ac:dyDescent="0.25">
      <c r="A18" s="64"/>
      <c r="B18" s="59"/>
      <c r="C18" s="59"/>
      <c r="D18" s="59"/>
      <c r="E18" s="56"/>
      <c r="F18" s="56"/>
      <c r="G18" s="57"/>
      <c r="H18" s="58"/>
      <c r="I18" s="63"/>
      <c r="J18" s="63"/>
      <c r="K18" s="63"/>
      <c r="L18" s="63"/>
      <c r="M18" s="63"/>
      <c r="N18" s="63"/>
      <c r="O18" s="63"/>
      <c r="P18" s="63"/>
    </row>
    <row r="19" spans="1:16" x14ac:dyDescent="0.25">
      <c r="A19" s="64"/>
      <c r="B19" s="59"/>
      <c r="C19" s="59"/>
      <c r="D19" s="59"/>
      <c r="E19" s="56"/>
      <c r="F19" s="56"/>
      <c r="G19" s="57"/>
      <c r="H19" s="58"/>
      <c r="I19" s="63"/>
      <c r="J19" s="63"/>
      <c r="K19" s="63"/>
      <c r="L19" s="63"/>
      <c r="M19" s="63"/>
      <c r="N19" s="63"/>
      <c r="O19" s="63"/>
      <c r="P19" s="63"/>
    </row>
    <row r="20" spans="1:16" x14ac:dyDescent="0.25">
      <c r="A20" s="64"/>
      <c r="B20" s="59"/>
      <c r="C20" s="59"/>
      <c r="D20" s="59"/>
      <c r="E20" s="56"/>
      <c r="F20" s="56"/>
      <c r="G20" s="57"/>
      <c r="H20" s="58"/>
      <c r="I20" s="63"/>
      <c r="J20" s="63"/>
      <c r="K20" s="63"/>
      <c r="L20" s="63"/>
      <c r="M20" s="63"/>
      <c r="N20" s="63"/>
      <c r="O20" s="63"/>
      <c r="P20" s="63"/>
    </row>
    <row r="21" spans="1:16" x14ac:dyDescent="0.25">
      <c r="A21" s="64"/>
      <c r="B21" s="59"/>
      <c r="C21" s="59"/>
      <c r="D21" s="59"/>
      <c r="E21" s="56"/>
      <c r="F21" s="56"/>
      <c r="G21" s="57"/>
      <c r="H21" s="58"/>
      <c r="I21" s="63"/>
      <c r="J21" s="63"/>
      <c r="K21" s="63"/>
      <c r="L21" s="63"/>
      <c r="M21" s="63"/>
      <c r="N21" s="63"/>
      <c r="O21" s="63"/>
      <c r="P21" s="63"/>
    </row>
  </sheetData>
  <sheetProtection algorithmName="SHA-512" hashValue="/AYniJklclAPRQGNuoSsC2nLVrs0O1hcNoNoCKTqyrYFbPe3qezVIPtDNYMtIU54qyBpgRXNu83IG+rrKh7wdw==" saltValue="N/mIyidfjxKUVoyYOV0Liw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>
    <tabColor rgb="FF0070C0"/>
  </sheetPr>
  <dimension ref="A1:Q30"/>
  <sheetViews>
    <sheetView zoomScale="130" zoomScaleNormal="130" workbookViewId="0">
      <selection activeCell="C9" sqref="C9"/>
    </sheetView>
  </sheetViews>
  <sheetFormatPr defaultColWidth="0" defaultRowHeight="15" zeroHeight="1" x14ac:dyDescent="0.25"/>
  <cols>
    <col min="1" max="1" width="2.85546875" style="1" customWidth="1"/>
    <col min="2" max="2" width="29.85546875" style="27" customWidth="1"/>
    <col min="3" max="3" width="16" style="1" customWidth="1"/>
    <col min="4" max="4" width="12.85546875" style="1" customWidth="1"/>
    <col min="5" max="5" width="24.140625" style="1" customWidth="1"/>
    <col min="6" max="7" width="14.28515625" style="1" customWidth="1"/>
    <col min="8" max="8" width="2.42578125" style="1" customWidth="1"/>
    <col min="9" max="9" width="14.28515625" style="1" customWidth="1"/>
    <col min="10" max="10" width="16.28515625" style="1" customWidth="1"/>
    <col min="11" max="11" width="2.42578125" style="1" customWidth="1"/>
    <col min="12" max="13" width="14.28515625" style="3" hidden="1" customWidth="1"/>
    <col min="14" max="17" width="9.140625" style="3" hidden="1" customWidth="1"/>
    <col min="18" max="16384" width="9.140625" hidden="1"/>
  </cols>
  <sheetData>
    <row r="1" spans="1:11" ht="15" customHeight="1" x14ac:dyDescent="0.3">
      <c r="B1" s="51" t="s">
        <v>56</v>
      </c>
      <c r="C1" s="2"/>
      <c r="D1" s="2"/>
      <c r="E1" s="2"/>
    </row>
    <row r="2" spans="1:11" ht="15" customHeight="1" x14ac:dyDescent="0.25">
      <c r="B2" s="4"/>
      <c r="C2" s="2"/>
      <c r="D2" s="2"/>
      <c r="E2" s="144"/>
      <c r="F2" s="144"/>
      <c r="G2" s="144"/>
      <c r="H2" s="144"/>
      <c r="I2" s="144"/>
      <c r="J2" s="144"/>
    </row>
    <row r="3" spans="1:11" ht="15" customHeight="1" x14ac:dyDescent="0.25">
      <c r="B3" s="4"/>
      <c r="C3" s="2"/>
    </row>
    <row r="4" spans="1:11" ht="15.75" thickBot="1" x14ac:dyDescent="0.3">
      <c r="A4" s="5"/>
      <c r="B4" s="6" t="s">
        <v>57</v>
      </c>
      <c r="C4" s="7" t="s">
        <v>58</v>
      </c>
      <c r="D4" s="8" t="s">
        <v>59</v>
      </c>
      <c r="K4" s="9"/>
    </row>
    <row r="5" spans="1:11" ht="15" customHeight="1" x14ac:dyDescent="0.25">
      <c r="A5" s="145" t="s">
        <v>60</v>
      </c>
      <c r="B5" s="10" t="s">
        <v>61</v>
      </c>
      <c r="C5" s="11">
        <v>2500000</v>
      </c>
      <c r="D5" s="12">
        <v>0</v>
      </c>
      <c r="E5" s="13"/>
      <c r="F5" s="14"/>
      <c r="G5" s="15"/>
      <c r="H5" s="16"/>
      <c r="I5" s="14"/>
      <c r="J5" s="14"/>
      <c r="K5" s="14"/>
    </row>
    <row r="6" spans="1:11" x14ac:dyDescent="0.25">
      <c r="A6" s="146"/>
      <c r="B6" s="17" t="s">
        <v>62</v>
      </c>
      <c r="C6" s="18">
        <v>2000000</v>
      </c>
      <c r="D6" s="19">
        <v>400</v>
      </c>
      <c r="E6" s="13"/>
      <c r="F6" s="14"/>
      <c r="G6" s="15"/>
      <c r="H6" s="16"/>
      <c r="I6" s="14"/>
      <c r="J6" s="14"/>
      <c r="K6" s="14"/>
    </row>
    <row r="7" spans="1:11" ht="15.75" thickBot="1" x14ac:dyDescent="0.3">
      <c r="A7" s="146"/>
      <c r="B7" s="20" t="s">
        <v>63</v>
      </c>
      <c r="C7" s="21">
        <v>1250000</v>
      </c>
      <c r="D7" s="22">
        <v>1800</v>
      </c>
      <c r="E7" s="13"/>
      <c r="F7" s="14"/>
      <c r="G7" s="15"/>
      <c r="H7" s="16"/>
      <c r="I7" s="14"/>
      <c r="J7" s="14"/>
      <c r="K7" s="14"/>
    </row>
    <row r="8" spans="1:11" ht="15.75" thickBot="1" x14ac:dyDescent="0.3">
      <c r="A8" s="146"/>
      <c r="B8" s="23"/>
      <c r="D8" s="24"/>
      <c r="E8" s="13"/>
      <c r="F8" s="14"/>
      <c r="G8" s="15"/>
      <c r="H8" s="16"/>
      <c r="I8" s="14"/>
      <c r="J8" s="14"/>
      <c r="K8" s="14"/>
    </row>
    <row r="9" spans="1:11" ht="15.75" thickBot="1" x14ac:dyDescent="0.3">
      <c r="A9" s="147"/>
      <c r="B9" s="25" t="s">
        <v>64</v>
      </c>
      <c r="C9" s="26">
        <f>'2. Ontleding van Prijs'!G51</f>
        <v>0</v>
      </c>
      <c r="D9" s="45">
        <f>IF(C9&lt;&gt;"",IF(IF(C$7&gt;=C$5,C9&gt;=C$6,C9&lt;=C$6),MIN(D$7,MAX(D$6,D$7-(C9-C$7)/((C$6-C$7)/(D$7-D$6)))),MIN(D$6,MAX(D$5,D$6-(C9-C$6)/((C$5-C$6)/(D$6-D$5))))),"")</f>
        <v>1800</v>
      </c>
      <c r="E9" s="13"/>
      <c r="F9" s="14"/>
      <c r="G9" s="14"/>
      <c r="H9" s="14"/>
      <c r="I9" s="14"/>
      <c r="J9" s="14"/>
      <c r="K9" s="14"/>
    </row>
    <row r="10" spans="1:11" x14ac:dyDescent="0.25">
      <c r="E10" s="28"/>
      <c r="F10" s="14"/>
      <c r="G10" s="14"/>
      <c r="H10" s="14"/>
      <c r="I10" s="14"/>
      <c r="J10" s="14"/>
      <c r="K10" s="14"/>
    </row>
    <row r="11" spans="1:11" x14ac:dyDescent="0.25">
      <c r="A11" s="27"/>
      <c r="E11" s="28"/>
      <c r="F11" s="14"/>
      <c r="G11" s="14"/>
      <c r="H11" s="14"/>
      <c r="I11" s="14"/>
      <c r="J11" s="14"/>
      <c r="K11" s="14"/>
    </row>
    <row r="12" spans="1:11" x14ac:dyDescent="0.25">
      <c r="E12" s="28"/>
      <c r="F12" s="14"/>
      <c r="G12" s="14"/>
      <c r="H12" s="14"/>
      <c r="I12" s="14"/>
      <c r="J12" s="29"/>
      <c r="K12" s="14"/>
    </row>
    <row r="13" spans="1:11" x14ac:dyDescent="0.25">
      <c r="E13" s="28"/>
      <c r="F13" s="14"/>
      <c r="G13" s="14"/>
      <c r="H13" s="14"/>
      <c r="I13" s="14"/>
      <c r="J13"/>
      <c r="K13" s="14"/>
    </row>
    <row r="14" spans="1:11" x14ac:dyDescent="0.25">
      <c r="A14" s="27"/>
      <c r="B14" s="1"/>
      <c r="C14" s="2"/>
      <c r="E14" s="13"/>
      <c r="F14" s="30"/>
      <c r="G14" s="27"/>
      <c r="H14" s="30"/>
      <c r="I14" s="30"/>
      <c r="J14" s="30"/>
      <c r="K14" s="30"/>
    </row>
    <row r="15" spans="1:11" ht="15" customHeight="1" x14ac:dyDescent="0.25">
      <c r="E15" s="31"/>
      <c r="F15" s="30"/>
      <c r="G15" s="30"/>
      <c r="H15" s="30"/>
      <c r="I15" s="30"/>
      <c r="J15" s="30"/>
      <c r="K15" s="30"/>
    </row>
    <row r="16" spans="1:11" x14ac:dyDescent="0.25">
      <c r="B16" s="27" t="s">
        <v>65</v>
      </c>
      <c r="E16" s="31"/>
      <c r="F16" s="30"/>
      <c r="G16" s="30"/>
      <c r="H16" s="30"/>
      <c r="I16" s="30"/>
      <c r="J16" s="30"/>
      <c r="K16" s="30"/>
    </row>
    <row r="17" spans="1:11" x14ac:dyDescent="0.25">
      <c r="B17" s="32" t="s">
        <v>66</v>
      </c>
      <c r="C17" s="2"/>
      <c r="D17" s="2"/>
      <c r="E17" s="2"/>
      <c r="J17" s="33"/>
    </row>
    <row r="18" spans="1:11" x14ac:dyDescent="0.25">
      <c r="B18" s="34"/>
      <c r="C18" s="2"/>
      <c r="D18" s="2"/>
      <c r="E18" s="2"/>
      <c r="J18" s="33"/>
    </row>
    <row r="19" spans="1:11" x14ac:dyDescent="0.25">
      <c r="B19" s="35" t="s">
        <v>72</v>
      </c>
      <c r="C19" s="2"/>
      <c r="D19" s="2"/>
      <c r="E19" s="2"/>
      <c r="F19" s="36"/>
      <c r="J19" s="33"/>
    </row>
    <row r="20" spans="1:11" ht="14.45" customHeight="1" x14ac:dyDescent="0.25">
      <c r="B20" s="37"/>
      <c r="C20" s="2"/>
      <c r="D20"/>
      <c r="E20" s="38"/>
      <c r="F20"/>
      <c r="J20" s="33"/>
    </row>
    <row r="21" spans="1:11" x14ac:dyDescent="0.25">
      <c r="C21" s="2"/>
      <c r="D21" s="2"/>
      <c r="E21" s="39"/>
      <c r="J21" s="33"/>
    </row>
    <row r="22" spans="1:11" x14ac:dyDescent="0.25">
      <c r="C22" s="2"/>
      <c r="D22"/>
      <c r="E22" s="40"/>
      <c r="J22" s="33"/>
    </row>
    <row r="23" spans="1:11" x14ac:dyDescent="0.25">
      <c r="A23" s="27"/>
      <c r="E23"/>
      <c r="F23" s="3"/>
      <c r="G23" s="3"/>
      <c r="H23" s="3"/>
      <c r="I23" s="3"/>
      <c r="J23" s="3"/>
      <c r="K23" s="41"/>
    </row>
    <row r="24" spans="1:11" x14ac:dyDescent="0.25">
      <c r="B24" s="35" t="s">
        <v>71</v>
      </c>
      <c r="C24" s="2"/>
      <c r="D24" s="2"/>
      <c r="E24" s="13"/>
      <c r="F24" s="14"/>
      <c r="G24" s="15"/>
      <c r="H24" s="16"/>
      <c r="I24" s="14"/>
      <c r="J24" s="28"/>
      <c r="K24" s="28"/>
    </row>
    <row r="25" spans="1:11" x14ac:dyDescent="0.25">
      <c r="B25" s="37"/>
      <c r="C25" s="2"/>
      <c r="D25" s="2"/>
      <c r="E25" s="31"/>
      <c r="F25" s="30"/>
      <c r="G25" s="30"/>
      <c r="H25" s="30"/>
      <c r="I25" s="30"/>
      <c r="J25" s="13"/>
      <c r="K25" s="30"/>
    </row>
    <row r="26" spans="1:11" x14ac:dyDescent="0.25">
      <c r="B26" s="42"/>
      <c r="C26" s="2"/>
      <c r="D26" s="2"/>
      <c r="E26" s="39"/>
      <c r="F26" s="30"/>
      <c r="G26" s="30"/>
      <c r="H26" s="30"/>
      <c r="I26" s="30"/>
      <c r="J26" s="30"/>
      <c r="K26" s="30"/>
    </row>
    <row r="27" spans="1:11" x14ac:dyDescent="0.25">
      <c r="A27" s="43"/>
      <c r="B27" s="42"/>
      <c r="C27" s="2"/>
      <c r="D27" s="2"/>
      <c r="E27" s="40"/>
      <c r="F27" s="30"/>
      <c r="G27" s="30"/>
      <c r="H27" s="30"/>
      <c r="I27" s="30"/>
      <c r="J27" s="30"/>
      <c r="K27" s="30"/>
    </row>
    <row r="28" spans="1:11" x14ac:dyDescent="0.25">
      <c r="A28" s="30"/>
      <c r="B28" s="2"/>
      <c r="C28" s="2"/>
      <c r="D28" s="2"/>
      <c r="F28" s="44"/>
    </row>
    <row r="29" spans="1:11" x14ac:dyDescent="0.25">
      <c r="B29" s="2"/>
      <c r="C29" s="2"/>
      <c r="D29" s="2"/>
    </row>
    <row r="30" spans="1:11" hidden="1" x14ac:dyDescent="0.25">
      <c r="B30" s="2"/>
      <c r="C30" s="2"/>
      <c r="D30" s="2"/>
    </row>
  </sheetData>
  <sheetProtection algorithmName="SHA-512" hashValue="jeKF38dARjVpXY4ApW2uCNFiQJ+4I+sAPyy4DLqKNETqr7lU1++6i2oXuv1i63bQJ6wLVCa6sWMxJlikrYWxhw==" saltValue="bvAQMeqwyd52b3ovnR1SUA==" spinCount="100000" sheet="1" objects="1" scenarios="1"/>
  <mergeCells count="2">
    <mergeCell ref="E2:J2"/>
    <mergeCell ref="A5:A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270485-b602-4791-9fb5-656146125b0d">
      <Value>166</Value>
      <Value>7</Value>
    </TaxCatchAll>
    <TaxKeywordTaxHTField xmlns="5a270485-b602-4791-9fb5-656146125b0d">
      <Terms xmlns="http://schemas.microsoft.com/office/infopath/2007/PartnerControls"/>
    </TaxKeywordTaxHTField>
    <ofae577968ed4be8b7cfa6b3c1b2b2a3 xmlns="5a270485-b602-4791-9fb5-656146125b0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Overzicht</TermName>
          <TermId xmlns="http://schemas.microsoft.com/office/infopath/2007/PartnerControls">c962c92b-6a87-487b-9c0a-ccacaebd6f0d</TermId>
        </TermInfo>
      </Terms>
    </ofae577968ed4be8b7cfa6b3c1b2b2a3>
    <ebb03eb60f1c456383d550cda2a2ac01 xmlns="5a270485-b602-4791-9fb5-656146125b0d">
      <Terms xmlns="http://schemas.microsoft.com/office/infopath/2007/PartnerControls">
        <TermInfo xmlns="http://schemas.microsoft.com/office/infopath/2007/PartnerControls">
          <TermName xmlns="http://schemas.microsoft.com/office/infopath/2007/PartnerControls">3.1 Publicatie TenderNed</TermName>
          <TermId xmlns="http://schemas.microsoft.com/office/infopath/2007/PartnerControls">0ae216b6-ee58-4a7e-941f-2a7a18cb672b</TermId>
        </TermInfo>
      </Terms>
    </ebb03eb60f1c456383d550cda2a2ac01>
    <_dlc_DocId xmlns="5a270485-b602-4791-9fb5-656146125b0d">CKZ2PHXMX2VH-103997815-775</_dlc_DocId>
    <_dlc_DocIdUrl xmlns="5a270485-b602-4791-9fb5-656146125b0d">
      <Url>https://denhaag.sharepoint.com/sites/BibliotheekDenHaag_BEC_I/_layouts/15/DocIdRedir.aspx?ID=CKZ2PHXMX2VH-103997815-775</Url>
      <Description>CKZ2PHXMX2VH-103997815-775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30657D816B274C99ACC6CE8AF70DBA" ma:contentTypeVersion="21" ma:contentTypeDescription="Een nieuw document maken." ma:contentTypeScope="" ma:versionID="7adf2717f1f602085b8ee274911b391b">
  <xsd:schema xmlns:xsd="http://www.w3.org/2001/XMLSchema" xmlns:xs="http://www.w3.org/2001/XMLSchema" xmlns:p="http://schemas.microsoft.com/office/2006/metadata/properties" xmlns:ns2="5a270485-b602-4791-9fb5-656146125b0d" xmlns:ns3="1d0d7955-9215-4bd1-9fd2-00ddfc330831" targetNamespace="http://schemas.microsoft.com/office/2006/metadata/properties" ma:root="true" ma:fieldsID="3834d92f1d13a011de1601ef6c5a5b13" ns2:_="" ns3:_="">
    <xsd:import namespace="5a270485-b602-4791-9fb5-656146125b0d"/>
    <xsd:import namespace="1d0d7955-9215-4bd1-9fd2-00ddfc33083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KeywordTaxHTField" minOccurs="0"/>
                <xsd:element ref="ns2:ebb03eb60f1c456383d550cda2a2ac01" minOccurs="0"/>
                <xsd:element ref="ns2:TaxCatchAll" minOccurs="0"/>
                <xsd:element ref="ns2:TaxCatchAllLabel" minOccurs="0"/>
                <xsd:element ref="ns2:ofae577968ed4be8b7cfa6b3c1b2b2a3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70485-b602-4791-9fb5-656146125b0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TaxKeywordTaxHTField" ma:index="11" nillable="true" ma:taxonomy="true" ma:internalName="TaxKeywordTaxHTField" ma:taxonomyFieldName="TaxKeyword" ma:displayName="Ondernemingstrefwoorden" ma:fieldId="{23f27201-bee3-471e-b2e7-b64fd8b7ca38}" ma:taxonomyMulti="true" ma:sspId="0f84c60b-fce4-43bd-9f97-92373206352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bb03eb60f1c456383d550cda2a2ac01" ma:index="12" nillable="true" ma:taxonomy="true" ma:internalName="ebb03eb60f1c456383d550cda2a2ac01" ma:taxonomyFieldName="Teamtrefwoorden" ma:displayName="Teamtrefwoorden" ma:fieldId="{ebb03eb6-0f1c-4563-83d5-50cda2a2ac01}" ma:sspId="0f84c60b-fce4-43bd-9f97-923732063525" ma:termSetId="146635ae-ad1f-4606-8fbc-150b8abd367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5b3e9139-cbf2-4d75-93e2-70c70d26d14b}" ma:internalName="TaxCatchAll" ma:showField="CatchAllData" ma:web="5a270485-b602-4791-9fb5-656146125b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5b3e9139-cbf2-4d75-93e2-70c70d26d14b}" ma:internalName="TaxCatchAllLabel" ma:readOnly="true" ma:showField="CatchAllDataLabel" ma:web="5a270485-b602-4791-9fb5-656146125b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ae577968ed4be8b7cfa6b3c1b2b2a3" ma:index="17" nillable="true" ma:taxonomy="true" ma:internalName="ofae577968ed4be8b7cfa6b3c1b2b2a3" ma:taxonomyFieldName="Documentsoort" ma:displayName="Documentsoort" ma:fieldId="{8fae5779-68ed-4be8-b7cf-a6b3c1b2b2a3}" ma:sspId="0f84c60b-fce4-43bd-9f97-923732063525" ma:termSetId="44435a80-4415-4597-a153-5101d02dcb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d7955-9215-4bd1-9fd2-00ddfc330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E73D32-CAF8-45B3-9EEF-3585B33C93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7D0E90-B609-42B7-A10B-86D102303041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1d0d7955-9215-4bd1-9fd2-00ddfc330831"/>
    <ds:schemaRef ds:uri="5a270485-b602-4791-9fb5-656146125b0d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74CE39-C9ED-4339-ADAE-FEBED92EA66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49C86BA-FFC1-4EC2-BEBC-493A4C198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270485-b602-4791-9fb5-656146125b0d"/>
    <ds:schemaRef ds:uri="1d0d7955-9215-4bd1-9fd2-00ddfc330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1. Voorblad</vt:lpstr>
      <vt:lpstr>2. Ontleding van Prijs</vt:lpstr>
      <vt:lpstr>3. Toelichting tabel</vt:lpstr>
      <vt:lpstr>4. Berekening</vt:lpstr>
      <vt:lpstr>Blad2</vt:lpstr>
    </vt:vector>
  </TitlesOfParts>
  <Manager/>
  <Company>Significant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Fredo Schotanus</dc:creator>
  <cp:keywords/>
  <dc:description/>
  <cp:lastModifiedBy>Bram de Jong</cp:lastModifiedBy>
  <cp:revision/>
  <dcterms:created xsi:type="dcterms:W3CDTF">2010-06-17T06:50:37Z</dcterms:created>
  <dcterms:modified xsi:type="dcterms:W3CDTF">2021-07-19T15:59:20Z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0x0101003630657D816B274C99ACC6CE8AF70DBA</vt:lpwstr>
  </property>
  <property fmtid="{D5CDD505-2E9C-101B-9397-08002B2CF9AE}" pid="3" name="Jaar">
    <vt:lpwstr>1;#2019|dc204854-91f3-4ee1-9948-fc66bf60ba48</vt:lpwstr>
  </property>
  <property fmtid="{D5CDD505-2E9C-101B-9397-08002B2CF9AE}" pid="4" name="TaxKeyword">
    <vt:lpwstr/>
  </property>
  <property fmtid="{D5CDD505-2E9C-101B-9397-08002B2CF9AE}" pid="5" name="Teamtrefwoorden">
    <vt:lpwstr>166;#3.1 Publicatie TenderNed|0ae216b6-ee58-4a7e-941f-2a7a18cb672b</vt:lpwstr>
  </property>
  <property fmtid="{D5CDD505-2E9C-101B-9397-08002B2CF9AE}" pid="6" name="Documentsoort">
    <vt:lpwstr>7;#Overzicht|c962c92b-6a87-487b-9c0a-ccacaebd6f0d</vt:lpwstr>
  </property>
  <property fmtid="{D5CDD505-2E9C-101B-9397-08002B2CF9AE}" pid="7" name="Organisatieonderdeel">
    <vt:lpwstr>2;#BEC|18db848a-7130-4f3d-8a09-02a244d861c9</vt:lpwstr>
  </property>
  <property fmtid="{D5CDD505-2E9C-101B-9397-08002B2CF9AE}" pid="8" name="_dlc_DocIdItemGuid">
    <vt:lpwstr>a18bd4c0-a868-452a-929f-84e48c28c429</vt:lpwstr>
  </property>
  <property fmtid="{D5CDD505-2E9C-101B-9397-08002B2CF9AE}" pid="9" name="DocumentSetDescription">
    <vt:lpwstr/>
  </property>
  <property fmtid="{D5CDD505-2E9C-101B-9397-08002B2CF9AE}" pid="10" name="iadc89b14e6f46d3bf0676593dca1557">
    <vt:lpwstr/>
  </property>
  <property fmtid="{D5CDD505-2E9C-101B-9397-08002B2CF9AE}" pid="11" name="Dossiertype">
    <vt:lpwstr/>
  </property>
</Properties>
</file>