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info\Desktop\Opdrachten\Gemeente Achtkarspelen\Aanbestedingen\Inhuur Personeel\2.4 Nota van Inlichtingen\"/>
    </mc:Choice>
  </mc:AlternateContent>
  <xr:revisionPtr revIDLastSave="0" documentId="13_ncr:1_{B49B2592-F35A-42F4-8DD2-736462C68EC6}" xr6:coauthVersionLast="47" xr6:coauthVersionMax="47" xr10:uidLastSave="{00000000-0000-0000-0000-000000000000}"/>
  <bookViews>
    <workbookView xWindow="1356" yWindow="1140" windowWidth="17280" windowHeight="8964" xr2:uid="{FDC3DF40-739C-4D15-A5B2-BA7C3DD7F322}"/>
  </bookViews>
  <sheets>
    <sheet name="Perceel 1" sheetId="4" r:id="rId1"/>
    <sheet name="Perceel 2" sheetId="5"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1" i="5" l="1"/>
  <c r="C47" i="5" s="1"/>
  <c r="C41" i="4"/>
  <c r="C47" i="4" s="1"/>
  <c r="E21" i="5"/>
  <c r="E25" i="5" s="1"/>
  <c r="E45" i="5" s="1"/>
  <c r="E24" i="5"/>
  <c r="E23" i="5"/>
  <c r="E22" i="5"/>
  <c r="E4" i="5"/>
  <c r="E21" i="4"/>
  <c r="E24" i="4"/>
  <c r="E23" i="4"/>
  <c r="E22" i="4"/>
  <c r="E4" i="4"/>
  <c r="E25" i="4" l="1"/>
  <c r="E45" i="4" s="1"/>
</calcChain>
</file>

<file path=xl/sharedStrings.xml><?xml version="1.0" encoding="utf-8"?>
<sst xmlns="http://schemas.openxmlformats.org/spreadsheetml/2006/main" count="74" uniqueCount="36">
  <si>
    <t>Fictief brutotarief</t>
  </si>
  <si>
    <t>Fictief bruto uurloon</t>
  </si>
  <si>
    <t>Uurloon</t>
  </si>
  <si>
    <t>Reservering vakantiedagen</t>
  </si>
  <si>
    <t>Uitbetaling bovenwettelijke vakantiedagen</t>
  </si>
  <si>
    <t>Kort verzuim, geboorteverlof en buitengewoon verlof</t>
  </si>
  <si>
    <t>Algemeen erkende feestdagen</t>
  </si>
  <si>
    <t>Wachtdagcompensatie</t>
  </si>
  <si>
    <t>Pensioen</t>
  </si>
  <si>
    <t>Percentage</t>
  </si>
  <si>
    <t xml:space="preserve">Reserveringen: </t>
  </si>
  <si>
    <t>Vakantie</t>
  </si>
  <si>
    <t>Werkgeverslasten</t>
  </si>
  <si>
    <t>WW sector fonds</t>
  </si>
  <si>
    <t>WAO/WGA/IVA Kinderopvang</t>
  </si>
  <si>
    <t>Sociaal fonds</t>
  </si>
  <si>
    <t>Uurtarief+ reserveringen</t>
  </si>
  <si>
    <t>Vakantiegeld</t>
  </si>
  <si>
    <t>Marge</t>
  </si>
  <si>
    <t xml:space="preserve">Omrekenfactor inschrijving </t>
  </si>
  <si>
    <t>De omrekenfactor in cel C45 is de factor die wordt meegenomen in de beoordeling van het onderdeel prijs.</t>
  </si>
  <si>
    <t xml:space="preserve">Nominale marge </t>
  </si>
  <si>
    <t>Fictief bedrag reservering</t>
  </si>
  <si>
    <t>In Kolom E worden op basis van het fictieve bruto uurtarief de verplichte reserveringen automatisch doorgerekend. De vaste opslag per uur wordt bepaald door het door inschrijver aangeboden marge (cel 43) en het uurtarief +reserveringen.</t>
  </si>
  <si>
    <t>Loonkosten</t>
  </si>
  <si>
    <t>Maximum percentage inhouding aanvulling Ziektewet</t>
  </si>
  <si>
    <t>Zorgverzekeringswet</t>
  </si>
  <si>
    <t xml:space="preserve">Toelichting en inschrijfvereisten: </t>
  </si>
  <si>
    <t>Loonkostenfactor</t>
  </si>
  <si>
    <t>De vaste percentages in de tabel loonkosten zijn vastgesteld op basis van de percentages zoals benoemd in de ABU en NBBU CAO (juni 2021) en publicatie van de premies Sociale Zekerheid in Staatscourant (13 nov. 2020)</t>
  </si>
  <si>
    <t>Vaste opslag per uur</t>
  </si>
  <si>
    <t>Gedurende de uitvoering van de overeenkomst, geldt het bruto uurloon x percentage loonkosten (Cel 39) + vaste opslag per uur (cel 43). In het geval inschrijver bijv. inschrijft met een marge van 10%. Is de berekening van het tarief gedurende de uitvoering van de overeenkomst als volgt €30,- bruto x 1,48 +€3,41 = € 47,81</t>
  </si>
  <si>
    <t>Scholingspremie</t>
  </si>
  <si>
    <t>WHK premie</t>
  </si>
  <si>
    <t xml:space="preserve">In de nominale marge is uw winstmarge opgenomen maar ook de kosten die betrekking hebben op reserveringen voor leegloop, ziekte,  extra scholing,  werving- en selectie, transitievergoedingen </t>
  </si>
  <si>
    <t xml:space="preserve">Inschrijver dient in de gele cellen een percentage in te vullen.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</si>
</sst>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00%"/>
  </numFmts>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rgb="FF000000"/>
      <name val="Segoe UI"/>
      <family val="2"/>
    </font>
    <font>
      <b/>
      <sz val="14"/>
      <color theme="0"/>
      <name val="Calibri"/>
      <family val="2"/>
      <scheme val="minor"/>
    </font>
    <font>
      <sz val="11"/>
      <name val="Calibri"/>
      <family val="2"/>
      <scheme val="minor"/>
    </font>
    <font>
      <u/>
      <sz val="11"/>
      <color theme="10"/>
      <name val="Calibri"/>
      <family val="2"/>
      <scheme val="minor"/>
    </font>
    <font>
      <u/>
      <sz val="11"/>
      <color theme="1"/>
      <name val="Calibri"/>
      <family val="2"/>
      <scheme val="minor"/>
    </font>
    <font>
      <b/>
      <sz val="9"/>
      <color rgb="FF000000"/>
      <name val="Segoe UI"/>
      <family val="2"/>
    </font>
    <font>
      <b/>
      <sz val="14"/>
      <color theme="1"/>
      <name val="Calibri"/>
      <family val="2"/>
      <scheme val="minor"/>
    </font>
    <font>
      <b/>
      <sz val="14"/>
      <color rgb="FF00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2" tint="-0.749992370372631"/>
        <bgColor indexed="64"/>
      </patternFill>
    </fill>
    <fill>
      <patternFill patternType="solid">
        <fgColor rgb="FF00B050"/>
        <bgColor indexed="64"/>
      </patternFill>
    </fill>
    <fill>
      <patternFill patternType="solid">
        <fgColor theme="8"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double">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double">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cellStyleXfs>
  <cellXfs count="80">
    <xf numFmtId="0" fontId="0" fillId="0" borderId="0" xfId="0"/>
    <xf numFmtId="0" fontId="3" fillId="0" borderId="0" xfId="0" applyFont="1" applyBorder="1" applyAlignment="1">
      <alignment horizontal="right"/>
    </xf>
    <xf numFmtId="0" fontId="2" fillId="3" borderId="5" xfId="0" applyFont="1" applyFill="1" applyBorder="1" applyAlignment="1"/>
    <xf numFmtId="0" fontId="2" fillId="3" borderId="1" xfId="0" applyFont="1" applyFill="1" applyBorder="1" applyAlignment="1">
      <alignment horizontal="center" vertical="center" wrapText="1"/>
    </xf>
    <xf numFmtId="0" fontId="0" fillId="0" borderId="0" xfId="0" applyBorder="1"/>
    <xf numFmtId="9" fontId="0" fillId="0" borderId="0" xfId="0" applyNumberFormat="1"/>
    <xf numFmtId="0" fontId="0" fillId="0" borderId="0" xfId="0" applyFill="1"/>
    <xf numFmtId="44" fontId="0" fillId="0" borderId="0" xfId="0" applyNumberFormat="1"/>
    <xf numFmtId="10" fontId="4" fillId="0" borderId="1" xfId="2" applyNumberFormat="1" applyFont="1" applyFill="1" applyBorder="1" applyAlignment="1">
      <alignment horizontal="center" vertical="center"/>
    </xf>
    <xf numFmtId="10" fontId="9" fillId="0" borderId="1" xfId="2" applyNumberFormat="1" applyFont="1" applyFill="1" applyBorder="1" applyAlignment="1">
      <alignment horizontal="center" vertical="center" wrapText="1"/>
    </xf>
    <xf numFmtId="10" fontId="9" fillId="0" borderId="11" xfId="2" applyNumberFormat="1" applyFont="1" applyFill="1" applyBorder="1" applyAlignment="1">
      <alignment horizontal="center" vertical="center" wrapText="1"/>
    </xf>
    <xf numFmtId="0" fontId="2" fillId="3" borderId="11" xfId="0" applyFont="1" applyFill="1" applyBorder="1" applyAlignment="1"/>
    <xf numFmtId="0" fontId="0" fillId="0" borderId="12" xfId="0" applyBorder="1"/>
    <xf numFmtId="0" fontId="0" fillId="0" borderId="8" xfId="0" applyBorder="1"/>
    <xf numFmtId="0" fontId="0" fillId="0" borderId="4" xfId="0" applyBorder="1"/>
    <xf numFmtId="0" fontId="9" fillId="0" borderId="14" xfId="0" applyFont="1" applyBorder="1" applyAlignment="1">
      <alignment horizontal="right" vertical="center"/>
    </xf>
    <xf numFmtId="10" fontId="4" fillId="0" borderId="0" xfId="2" applyNumberFormat="1" applyFont="1" applyFill="1" applyBorder="1" applyAlignment="1">
      <alignment horizontal="center" vertical="center"/>
    </xf>
    <xf numFmtId="10" fontId="10" fillId="5" borderId="14" xfId="0" applyNumberFormat="1" applyFont="1" applyFill="1" applyBorder="1" applyAlignment="1">
      <alignment horizontal="center"/>
    </xf>
    <xf numFmtId="2" fontId="0" fillId="0" borderId="0" xfId="0" applyNumberFormat="1"/>
    <xf numFmtId="10" fontId="4" fillId="0" borderId="3" xfId="2" applyNumberFormat="1" applyFont="1" applyFill="1" applyBorder="1" applyAlignment="1">
      <alignment horizontal="center" vertical="center"/>
    </xf>
    <xf numFmtId="44" fontId="0" fillId="0" borderId="14" xfId="0" applyNumberFormat="1" applyBorder="1"/>
    <xf numFmtId="0" fontId="2" fillId="0" borderId="5" xfId="0" applyFont="1" applyFill="1" applyBorder="1" applyAlignment="1">
      <alignment horizontal="center" vertical="center" wrapText="1"/>
    </xf>
    <xf numFmtId="10" fontId="4" fillId="0" borderId="6" xfId="2" applyNumberFormat="1" applyFont="1" applyFill="1" applyBorder="1" applyAlignment="1">
      <alignment horizontal="center" vertical="center"/>
    </xf>
    <xf numFmtId="0" fontId="2" fillId="0" borderId="2" xfId="0" applyFont="1" applyFill="1" applyBorder="1" applyAlignment="1"/>
    <xf numFmtId="10" fontId="9" fillId="0" borderId="2" xfId="2" applyNumberFormat="1" applyFont="1" applyFill="1" applyBorder="1" applyAlignment="1">
      <alignment horizontal="center" vertical="center" wrapText="1"/>
    </xf>
    <xf numFmtId="0" fontId="2" fillId="0" borderId="0" xfId="0" applyFont="1" applyFill="1" applyBorder="1" applyAlignment="1"/>
    <xf numFmtId="0" fontId="2" fillId="0" borderId="7" xfId="0" applyFont="1" applyFill="1" applyBorder="1" applyAlignment="1"/>
    <xf numFmtId="10" fontId="10" fillId="0" borderId="14" xfId="0" applyNumberFormat="1" applyFont="1" applyFill="1" applyBorder="1" applyAlignment="1">
      <alignment horizontal="center"/>
    </xf>
    <xf numFmtId="0" fontId="2" fillId="3" borderId="18" xfId="0" applyFont="1" applyFill="1" applyBorder="1"/>
    <xf numFmtId="0" fontId="2" fillId="3" borderId="19" xfId="0" applyFont="1" applyFill="1" applyBorder="1" applyAlignment="1">
      <alignment horizontal="center" vertical="center" wrapText="1"/>
    </xf>
    <xf numFmtId="0" fontId="0" fillId="0" borderId="20" xfId="0" applyBorder="1"/>
    <xf numFmtId="9" fontId="0" fillId="0" borderId="21" xfId="2" applyFont="1" applyBorder="1" applyAlignment="1">
      <alignment horizontal="center" vertical="center"/>
    </xf>
    <xf numFmtId="9" fontId="0" fillId="0" borderId="22" xfId="2" applyFont="1" applyFill="1" applyBorder="1" applyAlignment="1">
      <alignment horizontal="center" vertical="center"/>
    </xf>
    <xf numFmtId="44" fontId="0" fillId="0" borderId="23" xfId="1" applyFont="1" applyBorder="1" applyAlignment="1">
      <alignment horizontal="center" vertical="center"/>
    </xf>
    <xf numFmtId="44" fontId="2" fillId="0" borderId="24" xfId="0" applyNumberFormat="1" applyFont="1" applyFill="1" applyBorder="1" applyAlignment="1">
      <alignment horizontal="right"/>
    </xf>
    <xf numFmtId="0" fontId="2" fillId="3" borderId="19" xfId="0" applyFont="1" applyFill="1" applyBorder="1" applyAlignment="1">
      <alignment horizontal="center"/>
    </xf>
    <xf numFmtId="0" fontId="4" fillId="0" borderId="20" xfId="0" applyFont="1" applyBorder="1" applyAlignment="1">
      <alignment vertical="center"/>
    </xf>
    <xf numFmtId="9" fontId="6" fillId="0" borderId="22" xfId="2" applyFont="1" applyFill="1" applyBorder="1" applyAlignment="1">
      <alignment horizontal="center" vertical="center"/>
    </xf>
    <xf numFmtId="44" fontId="1" fillId="6" borderId="23" xfId="1" applyFont="1" applyFill="1" applyBorder="1" applyAlignment="1" applyProtection="1">
      <alignment vertical="center"/>
      <protection locked="0"/>
    </xf>
    <xf numFmtId="0" fontId="2" fillId="3" borderId="28" xfId="0" applyFont="1" applyFill="1" applyBorder="1" applyAlignment="1"/>
    <xf numFmtId="0" fontId="2" fillId="3" borderId="29" xfId="0" applyFont="1" applyFill="1" applyBorder="1" applyAlignment="1">
      <alignment horizontal="center" wrapText="1"/>
    </xf>
    <xf numFmtId="0" fontId="4" fillId="0" borderId="18" xfId="0" applyFont="1" applyFill="1" applyBorder="1" applyAlignment="1">
      <alignment vertical="center"/>
    </xf>
    <xf numFmtId="44" fontId="0" fillId="0" borderId="19" xfId="1" applyFont="1" applyFill="1" applyBorder="1" applyProtection="1">
      <protection locked="0"/>
    </xf>
    <xf numFmtId="44" fontId="0" fillId="0" borderId="30" xfId="1" applyFont="1" applyFill="1" applyBorder="1" applyProtection="1">
      <protection locked="0"/>
    </xf>
    <xf numFmtId="0" fontId="4" fillId="0" borderId="31" xfId="0" applyFont="1" applyFill="1" applyBorder="1" applyAlignment="1">
      <alignment vertical="center"/>
    </xf>
    <xf numFmtId="44" fontId="0" fillId="0" borderId="32" xfId="1" applyFont="1" applyFill="1" applyBorder="1" applyProtection="1">
      <protection locked="0"/>
    </xf>
    <xf numFmtId="0" fontId="4" fillId="0" borderId="28" xfId="0" applyFont="1" applyFill="1" applyBorder="1" applyAlignment="1">
      <alignment vertical="center"/>
    </xf>
    <xf numFmtId="0" fontId="0" fillId="0" borderId="33" xfId="0" applyBorder="1"/>
    <xf numFmtId="0" fontId="0" fillId="0" borderId="34" xfId="0" applyBorder="1"/>
    <xf numFmtId="0" fontId="4" fillId="0" borderId="34" xfId="0" applyFont="1" applyFill="1" applyBorder="1" applyAlignment="1">
      <alignment vertical="center"/>
    </xf>
    <xf numFmtId="0" fontId="0" fillId="0" borderId="33" xfId="0" applyFill="1" applyBorder="1"/>
    <xf numFmtId="0" fontId="0" fillId="0" borderId="35" xfId="0" applyFill="1" applyBorder="1"/>
    <xf numFmtId="44" fontId="0" fillId="0" borderId="36" xfId="1" applyFont="1" applyFill="1" applyBorder="1" applyAlignment="1" applyProtection="1">
      <alignment vertical="center"/>
      <protection locked="0"/>
    </xf>
    <xf numFmtId="10" fontId="4" fillId="0" borderId="8" xfId="2" applyNumberFormat="1" applyFont="1" applyFill="1" applyBorder="1" applyAlignment="1">
      <alignment horizontal="center" vertical="center"/>
    </xf>
    <xf numFmtId="0" fontId="2" fillId="0" borderId="8" xfId="0" applyFont="1" applyFill="1" applyBorder="1" applyAlignment="1"/>
    <xf numFmtId="10" fontId="11" fillId="0" borderId="37" xfId="2" applyNumberFormat="1" applyFont="1" applyFill="1" applyBorder="1" applyAlignment="1">
      <alignment horizontal="center" vertical="center"/>
    </xf>
    <xf numFmtId="164" fontId="11" fillId="0" borderId="21" xfId="2" applyNumberFormat="1" applyFont="1" applyFill="1" applyBorder="1" applyAlignment="1">
      <alignment horizontal="center" vertical="center"/>
    </xf>
    <xf numFmtId="0" fontId="8" fillId="0" borderId="0" xfId="3" applyFont="1" applyFill="1"/>
    <xf numFmtId="0" fontId="9" fillId="0" borderId="20" xfId="0" applyFont="1" applyFill="1" applyBorder="1" applyAlignment="1">
      <alignment horizontal="right" vertical="center"/>
    </xf>
    <xf numFmtId="0" fontId="2" fillId="3" borderId="19" xfId="0" applyFont="1" applyFill="1" applyBorder="1" applyAlignment="1">
      <alignment horizontal="center" wrapText="1"/>
    </xf>
    <xf numFmtId="9" fontId="6" fillId="2" borderId="21" xfId="2" applyFont="1" applyFill="1" applyBorder="1" applyAlignment="1" applyProtection="1">
      <alignment horizontal="center" vertical="center"/>
      <protection locked="0"/>
    </xf>
    <xf numFmtId="0" fontId="0" fillId="0" borderId="1" xfId="0" applyBorder="1" applyAlignment="1">
      <alignment horizontal="left" wrapText="1"/>
    </xf>
    <xf numFmtId="0" fontId="5" fillId="4" borderId="15" xfId="0" applyFont="1" applyFill="1" applyBorder="1" applyAlignment="1">
      <alignment horizontal="center"/>
    </xf>
    <xf numFmtId="0" fontId="5" fillId="4" borderId="16" xfId="0" applyFont="1" applyFill="1" applyBorder="1" applyAlignment="1">
      <alignment horizontal="center"/>
    </xf>
    <xf numFmtId="0" fontId="5" fillId="4" borderId="17" xfId="0" applyFont="1" applyFill="1" applyBorder="1" applyAlignment="1">
      <alignment horizontal="center"/>
    </xf>
    <xf numFmtId="0" fontId="5" fillId="4" borderId="25" xfId="0" applyFont="1" applyFill="1" applyBorder="1" applyAlignment="1">
      <alignment horizontal="center"/>
    </xf>
    <xf numFmtId="0" fontId="5" fillId="4" borderId="26" xfId="0" applyFont="1" applyFill="1" applyBorder="1" applyAlignment="1">
      <alignment horizontal="center"/>
    </xf>
    <xf numFmtId="0" fontId="5" fillId="4" borderId="27" xfId="0" applyFont="1" applyFill="1" applyBorder="1" applyAlignment="1">
      <alignment horizontal="center"/>
    </xf>
    <xf numFmtId="0" fontId="0" fillId="0" borderId="7" xfId="0" applyBorder="1" applyAlignment="1">
      <alignment horizontal="left" wrapText="1"/>
    </xf>
    <xf numFmtId="0" fontId="0" fillId="0" borderId="2" xfId="0" applyBorder="1" applyAlignment="1">
      <alignment horizontal="left" wrapText="1"/>
    </xf>
    <xf numFmtId="0" fontId="0" fillId="0" borderId="12"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0" borderId="13" xfId="0" applyBorder="1" applyAlignment="1">
      <alignment horizontal="left" wrapText="1"/>
    </xf>
    <xf numFmtId="0" fontId="0" fillId="0" borderId="1" xfId="0" applyBorder="1" applyAlignment="1">
      <alignment horizontal="left" vertical="top" wrapText="1"/>
    </xf>
    <xf numFmtId="0" fontId="0" fillId="0" borderId="7" xfId="0" applyBorder="1" applyAlignment="1">
      <alignment horizontal="left" vertical="top" wrapText="1"/>
    </xf>
    <xf numFmtId="0" fontId="0" fillId="0" borderId="2" xfId="0" applyBorder="1" applyAlignment="1">
      <alignment horizontal="left" vertical="top" wrapText="1"/>
    </xf>
    <xf numFmtId="0" fontId="0" fillId="0" borderId="12" xfId="0" applyBorder="1" applyAlignment="1">
      <alignment horizontal="left" vertical="top" wrapText="1"/>
    </xf>
    <xf numFmtId="0" fontId="5" fillId="3" borderId="10" xfId="0" applyFont="1" applyFill="1" applyBorder="1" applyAlignment="1">
      <alignment horizontal="left"/>
    </xf>
    <xf numFmtId="10" fontId="4" fillId="2" borderId="1" xfId="2" applyNumberFormat="1" applyFont="1" applyFill="1" applyBorder="1" applyAlignment="1" applyProtection="1">
      <alignment horizontal="center" vertical="center"/>
      <protection locked="0"/>
    </xf>
  </cellXfs>
  <cellStyles count="4">
    <cellStyle name="Hyperlink" xfId="3" builtinId="8"/>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2583180</xdr:colOff>
      <xdr:row>0</xdr:row>
      <xdr:rowOff>96519</xdr:rowOff>
    </xdr:from>
    <xdr:to>
      <xdr:col>6</xdr:col>
      <xdr:colOff>313267</xdr:colOff>
      <xdr:row>12</xdr:row>
      <xdr:rowOff>169332</xdr:rowOff>
    </xdr:to>
    <xdr:pic>
      <xdr:nvPicPr>
        <xdr:cNvPr id="2" name="Afbeelding 1">
          <a:extLst>
            <a:ext uri="{FF2B5EF4-FFF2-40B4-BE49-F238E27FC236}">
              <a16:creationId xmlns:a16="http://schemas.microsoft.com/office/drawing/2014/main" id="{077672B5-B73E-4EBA-B1AD-A51EF3B980D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2780" y="96519"/>
          <a:ext cx="5824220" cy="23080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2684780</xdr:colOff>
      <xdr:row>0</xdr:row>
      <xdr:rowOff>0</xdr:rowOff>
    </xdr:from>
    <xdr:to>
      <xdr:col>6</xdr:col>
      <xdr:colOff>496358</xdr:colOff>
      <xdr:row>12</xdr:row>
      <xdr:rowOff>72813</xdr:rowOff>
    </xdr:to>
    <xdr:pic>
      <xdr:nvPicPr>
        <xdr:cNvPr id="2" name="Afbeelding 1">
          <a:extLst>
            <a:ext uri="{FF2B5EF4-FFF2-40B4-BE49-F238E27FC236}">
              <a16:creationId xmlns:a16="http://schemas.microsoft.com/office/drawing/2014/main" id="{AF31306D-4266-4CB9-940A-7C5B7F6CBA3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94380" y="0"/>
          <a:ext cx="5824220" cy="2308013"/>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37600-A003-47EC-80E6-E9A28300E3BF}">
  <dimension ref="B4:K59"/>
  <sheetViews>
    <sheetView showGridLines="0" tabSelected="1" zoomScale="80" zoomScaleNormal="80" workbookViewId="0">
      <selection activeCell="C45" sqref="C45"/>
    </sheetView>
  </sheetViews>
  <sheetFormatPr defaultRowHeight="14.4" x14ac:dyDescent="0.3"/>
  <cols>
    <col min="2" max="2" width="59.5546875" customWidth="1"/>
    <col min="3" max="4" width="15" customWidth="1"/>
    <col min="5" max="5" width="19.44140625" customWidth="1"/>
    <col min="7" max="7" width="14" bestFit="1" customWidth="1"/>
  </cols>
  <sheetData>
    <row r="4" spans="2:5" x14ac:dyDescent="0.3">
      <c r="E4" t="e">
        <f>+B:HB14EB:H</f>
        <v>#NAME?</v>
      </c>
    </row>
    <row r="13" spans="2:5" ht="15" thickBot="1" x14ac:dyDescent="0.35"/>
    <row r="14" spans="2:5" ht="18" x14ac:dyDescent="0.35">
      <c r="B14" s="62" t="s">
        <v>2</v>
      </c>
      <c r="C14" s="63"/>
      <c r="D14" s="63"/>
      <c r="E14" s="64"/>
    </row>
    <row r="15" spans="2:5" x14ac:dyDescent="0.3">
      <c r="B15" s="28"/>
      <c r="C15" s="3" t="s">
        <v>9</v>
      </c>
      <c r="D15" s="21"/>
      <c r="E15" s="29" t="s">
        <v>0</v>
      </c>
    </row>
    <row r="16" spans="2:5" ht="15" thickBot="1" x14ac:dyDescent="0.35">
      <c r="B16" s="30" t="s">
        <v>1</v>
      </c>
      <c r="C16" s="31">
        <v>1</v>
      </c>
      <c r="D16" s="32"/>
      <c r="E16" s="33">
        <v>30</v>
      </c>
    </row>
    <row r="18" spans="2:11" ht="15" thickBot="1" x14ac:dyDescent="0.35">
      <c r="E18" s="1"/>
    </row>
    <row r="19" spans="2:11" ht="18" x14ac:dyDescent="0.35">
      <c r="B19" s="65" t="s">
        <v>24</v>
      </c>
      <c r="C19" s="66"/>
      <c r="D19" s="66"/>
      <c r="E19" s="67"/>
    </row>
    <row r="20" spans="2:11" ht="28.8" x14ac:dyDescent="0.3">
      <c r="B20" s="39" t="s">
        <v>10</v>
      </c>
      <c r="C20" s="11"/>
      <c r="D20" s="23"/>
      <c r="E20" s="40" t="s">
        <v>22</v>
      </c>
    </row>
    <row r="21" spans="2:11" x14ac:dyDescent="0.3">
      <c r="B21" s="41" t="s">
        <v>3</v>
      </c>
      <c r="C21" s="19">
        <v>8.6599999999999996E-2</v>
      </c>
      <c r="D21" s="22"/>
      <c r="E21" s="42">
        <f>SUM(C21*$E$16)</f>
        <v>2.5979999999999999</v>
      </c>
    </row>
    <row r="22" spans="2:11" x14ac:dyDescent="0.3">
      <c r="B22" s="41" t="s">
        <v>4</v>
      </c>
      <c r="C22" s="8">
        <v>2.1600000000000001E-2</v>
      </c>
      <c r="D22" s="22"/>
      <c r="E22" s="42">
        <f t="shared" ref="E22:E24" si="0">SUM(C22*$E$16)</f>
        <v>0.64800000000000002</v>
      </c>
    </row>
    <row r="23" spans="2:11" x14ac:dyDescent="0.3">
      <c r="B23" s="41" t="s">
        <v>6</v>
      </c>
      <c r="C23" s="8">
        <v>2.1600000000000001E-2</v>
      </c>
      <c r="D23" s="22"/>
      <c r="E23" s="42">
        <f t="shared" si="0"/>
        <v>0.64800000000000002</v>
      </c>
    </row>
    <row r="24" spans="2:11" ht="15" thickBot="1" x14ac:dyDescent="0.35">
      <c r="B24" s="41" t="s">
        <v>5</v>
      </c>
      <c r="C24" s="8">
        <v>6.0000000000000001E-3</v>
      </c>
      <c r="D24" s="22"/>
      <c r="E24" s="43">
        <f t="shared" si="0"/>
        <v>0.18</v>
      </c>
    </row>
    <row r="25" spans="2:11" ht="34.799999999999997" customHeight="1" thickTop="1" x14ac:dyDescent="0.3">
      <c r="B25" s="44"/>
      <c r="C25" s="12"/>
      <c r="D25" s="9" t="s">
        <v>16</v>
      </c>
      <c r="E25" s="45">
        <f>SUM(E21+E24+E16+E23+E22)</f>
        <v>34.074000000000005</v>
      </c>
    </row>
    <row r="26" spans="2:11" ht="16.2" customHeight="1" x14ac:dyDescent="0.3">
      <c r="B26" s="46"/>
      <c r="C26" s="10"/>
      <c r="D26" s="24"/>
      <c r="E26" s="52"/>
    </row>
    <row r="27" spans="2:11" x14ac:dyDescent="0.3">
      <c r="B27" s="39" t="s">
        <v>11</v>
      </c>
      <c r="C27" s="11"/>
      <c r="D27" s="25"/>
      <c r="E27" s="47"/>
    </row>
    <row r="28" spans="2:11" x14ac:dyDescent="0.3">
      <c r="B28" s="41" t="s">
        <v>17</v>
      </c>
      <c r="C28" s="19">
        <v>8.6599999999999996E-2</v>
      </c>
      <c r="D28" s="53"/>
      <c r="E28" s="47"/>
      <c r="J28" s="7"/>
      <c r="K28" s="7"/>
    </row>
    <row r="29" spans="2:11" x14ac:dyDescent="0.3">
      <c r="B29" s="48"/>
      <c r="C29" s="4"/>
      <c r="D29" s="4"/>
      <c r="E29" s="47"/>
    </row>
    <row r="30" spans="2:11" x14ac:dyDescent="0.3">
      <c r="B30" s="39" t="s">
        <v>12</v>
      </c>
      <c r="C30" s="11"/>
      <c r="D30" s="54"/>
      <c r="E30" s="47"/>
      <c r="J30" s="7"/>
      <c r="K30" s="7"/>
    </row>
    <row r="31" spans="2:11" x14ac:dyDescent="0.3">
      <c r="B31" s="41" t="s">
        <v>13</v>
      </c>
      <c r="C31" s="19">
        <v>7.6999999999999999E-2</v>
      </c>
      <c r="D31" s="53"/>
      <c r="E31" s="47"/>
      <c r="J31" s="7"/>
      <c r="K31" s="7"/>
    </row>
    <row r="32" spans="2:11" x14ac:dyDescent="0.3">
      <c r="B32" s="41" t="s">
        <v>14</v>
      </c>
      <c r="C32" s="8">
        <v>7.0800000000000002E-2</v>
      </c>
      <c r="D32" s="53"/>
      <c r="E32" s="47"/>
    </row>
    <row r="33" spans="2:10" x14ac:dyDescent="0.3">
      <c r="B33" s="41" t="s">
        <v>7</v>
      </c>
      <c r="C33" s="8">
        <v>7.1000000000000004E-3</v>
      </c>
      <c r="D33" s="53"/>
      <c r="E33" s="47"/>
    </row>
    <row r="34" spans="2:10" x14ac:dyDescent="0.3">
      <c r="B34" s="41" t="s">
        <v>25</v>
      </c>
      <c r="C34" s="8">
        <v>5.7999999999999996E-3</v>
      </c>
      <c r="D34" s="53"/>
      <c r="E34" s="47"/>
    </row>
    <row r="35" spans="2:10" x14ac:dyDescent="0.3">
      <c r="B35" s="41" t="s">
        <v>26</v>
      </c>
      <c r="C35" s="8">
        <v>7.0000000000000007E-2</v>
      </c>
      <c r="D35" s="53"/>
      <c r="E35" s="47"/>
    </row>
    <row r="36" spans="2:10" x14ac:dyDescent="0.3">
      <c r="B36" s="41" t="s">
        <v>15</v>
      </c>
      <c r="C36" s="8">
        <v>2E-3</v>
      </c>
      <c r="D36" s="53"/>
      <c r="E36" s="47"/>
    </row>
    <row r="37" spans="2:10" x14ac:dyDescent="0.3">
      <c r="B37" s="41" t="s">
        <v>32</v>
      </c>
      <c r="C37" s="8">
        <v>1.0200000000000001E-2</v>
      </c>
      <c r="D37" s="53"/>
      <c r="E37" s="47"/>
    </row>
    <row r="38" spans="2:10" x14ac:dyDescent="0.3">
      <c r="B38" s="41" t="s">
        <v>33</v>
      </c>
      <c r="C38" s="79"/>
      <c r="D38" s="53"/>
      <c r="E38" s="47"/>
    </row>
    <row r="39" spans="2:10" x14ac:dyDescent="0.3">
      <c r="B39" s="41" t="s">
        <v>8</v>
      </c>
      <c r="C39" s="8">
        <v>2.5999999999999999E-2</v>
      </c>
      <c r="D39" s="53"/>
      <c r="E39" s="47"/>
    </row>
    <row r="40" spans="2:10" x14ac:dyDescent="0.3">
      <c r="B40" s="49"/>
      <c r="C40" s="16"/>
      <c r="D40" s="16"/>
      <c r="E40" s="50"/>
      <c r="H40" s="18"/>
      <c r="I40" s="18"/>
      <c r="J40" s="18"/>
    </row>
    <row r="41" spans="2:10" ht="18.600000000000001" thickBot="1" x14ac:dyDescent="0.35">
      <c r="B41" s="58" t="s">
        <v>28</v>
      </c>
      <c r="C41" s="56">
        <f>SUM((C16+C21+C22+C23+C24+C28+C31+C32+C33+C35+C36+C39+C34+C37+C38)/100)</f>
        <v>1.4913000000000003E-2</v>
      </c>
      <c r="D41" s="55"/>
      <c r="E41" s="51"/>
    </row>
    <row r="42" spans="2:10" ht="15" thickBot="1" x14ac:dyDescent="0.35">
      <c r="B42" s="6"/>
      <c r="C42" s="6"/>
      <c r="D42" s="6"/>
      <c r="E42" s="6"/>
      <c r="F42" s="6"/>
    </row>
    <row r="43" spans="2:10" ht="18" x14ac:dyDescent="0.35">
      <c r="B43" s="65" t="s">
        <v>21</v>
      </c>
      <c r="C43" s="66"/>
      <c r="D43" s="66"/>
      <c r="E43" s="67"/>
    </row>
    <row r="44" spans="2:10" x14ac:dyDescent="0.3">
      <c r="B44" s="28"/>
      <c r="C44" s="2" t="s">
        <v>9</v>
      </c>
      <c r="D44" s="26"/>
      <c r="E44" s="59" t="s">
        <v>30</v>
      </c>
    </row>
    <row r="45" spans="2:10" ht="15" thickBot="1" x14ac:dyDescent="0.35">
      <c r="B45" s="36" t="s">
        <v>18</v>
      </c>
      <c r="C45" s="60"/>
      <c r="D45" s="37"/>
      <c r="E45" s="38">
        <f>SUM(C45*E25)</f>
        <v>0</v>
      </c>
    </row>
    <row r="46" spans="2:10" ht="15" thickBot="1" x14ac:dyDescent="0.35">
      <c r="C46" s="5"/>
      <c r="D46" s="5"/>
      <c r="E46" s="34"/>
    </row>
    <row r="47" spans="2:10" ht="18.600000000000001" thickTop="1" x14ac:dyDescent="0.35">
      <c r="B47" s="15" t="s">
        <v>19</v>
      </c>
      <c r="C47" s="17">
        <f>SUM((C41+C45/100))</f>
        <v>1.4913000000000003E-2</v>
      </c>
      <c r="D47" s="27"/>
      <c r="E47" s="20"/>
    </row>
    <row r="48" spans="2:10" ht="14.4" customHeight="1" x14ac:dyDescent="0.3"/>
    <row r="51" spans="2:7" ht="18" x14ac:dyDescent="0.35">
      <c r="B51" s="78" t="s">
        <v>27</v>
      </c>
      <c r="C51" s="78"/>
      <c r="D51" s="78"/>
      <c r="E51" s="78"/>
      <c r="F51" s="78"/>
      <c r="G51" s="78"/>
    </row>
    <row r="52" spans="2:7" x14ac:dyDescent="0.3">
      <c r="B52" s="74" t="s">
        <v>35</v>
      </c>
      <c r="C52" s="74"/>
      <c r="D52" s="74"/>
      <c r="E52" s="74"/>
      <c r="F52" s="74"/>
      <c r="G52" s="74"/>
    </row>
    <row r="53" spans="2:7" hidden="1" x14ac:dyDescent="0.3">
      <c r="B53" s="74"/>
      <c r="C53" s="74"/>
      <c r="D53" s="74"/>
      <c r="E53" s="74"/>
      <c r="F53" s="74"/>
      <c r="G53" s="74"/>
    </row>
    <row r="54" spans="2:7" x14ac:dyDescent="0.3">
      <c r="B54" s="68" t="s">
        <v>34</v>
      </c>
      <c r="C54" s="69"/>
      <c r="D54" s="69"/>
      <c r="E54" s="69"/>
      <c r="F54" s="69"/>
      <c r="G54" s="70"/>
    </row>
    <row r="55" spans="2:7" x14ac:dyDescent="0.3">
      <c r="B55" s="71"/>
      <c r="C55" s="72"/>
      <c r="D55" s="72"/>
      <c r="E55" s="72"/>
      <c r="F55" s="72"/>
      <c r="G55" s="73"/>
    </row>
    <row r="56" spans="2:7" ht="32.4" customHeight="1" x14ac:dyDescent="0.3">
      <c r="B56" s="75" t="s">
        <v>23</v>
      </c>
      <c r="C56" s="76"/>
      <c r="D56" s="76"/>
      <c r="E56" s="76"/>
      <c r="F56" s="76"/>
      <c r="G56" s="77"/>
    </row>
    <row r="57" spans="2:7" x14ac:dyDescent="0.3">
      <c r="B57" s="13" t="s">
        <v>20</v>
      </c>
      <c r="C57" s="4"/>
      <c r="D57" s="4"/>
      <c r="E57" s="4"/>
      <c r="F57" s="4"/>
      <c r="G57" s="14"/>
    </row>
    <row r="58" spans="2:7" ht="45" customHeight="1" x14ac:dyDescent="0.3">
      <c r="B58" s="74" t="s">
        <v>31</v>
      </c>
      <c r="C58" s="74"/>
      <c r="D58" s="74"/>
      <c r="E58" s="74"/>
      <c r="F58" s="74"/>
      <c r="G58" s="74"/>
    </row>
    <row r="59" spans="2:7" ht="33.6" customHeight="1" x14ac:dyDescent="0.3">
      <c r="B59" s="61" t="s">
        <v>29</v>
      </c>
      <c r="C59" s="61"/>
      <c r="D59" s="61"/>
      <c r="E59" s="61"/>
      <c r="F59" s="61"/>
      <c r="G59" s="61"/>
    </row>
  </sheetData>
  <sheetProtection algorithmName="SHA-512" hashValue="v6/XcmBHfncplhjsc3dUufF/dqHwsS1ZRSX16iCtg0UidT/usTYaxQXUQTtJyomuHBVhklNKfmAxCXU+KJRQLg==" saltValue="Sc45m9rT4QLheaEmPIZ02Q==" spinCount="100000" sheet="1" objects="1" scenarios="1" selectLockedCells="1"/>
  <mergeCells count="9">
    <mergeCell ref="B59:G59"/>
    <mergeCell ref="B14:E14"/>
    <mergeCell ref="B19:E19"/>
    <mergeCell ref="B43:E43"/>
    <mergeCell ref="B54:G55"/>
    <mergeCell ref="B58:G58"/>
    <mergeCell ref="B52:G53"/>
    <mergeCell ref="B56:G56"/>
    <mergeCell ref="B51:G5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19A21-639D-495A-ACB3-4013672E68EA}">
  <dimension ref="B4:K64"/>
  <sheetViews>
    <sheetView showGridLines="0" zoomScale="80" zoomScaleNormal="80" workbookViewId="0">
      <selection activeCell="F36" sqref="F36"/>
    </sheetView>
  </sheetViews>
  <sheetFormatPr defaultRowHeight="14.4" x14ac:dyDescent="0.3"/>
  <cols>
    <col min="2" max="2" width="59.5546875" customWidth="1"/>
    <col min="3" max="4" width="15" customWidth="1"/>
    <col min="5" max="5" width="18.33203125" customWidth="1"/>
    <col min="7" max="7" width="14" bestFit="1" customWidth="1"/>
  </cols>
  <sheetData>
    <row r="4" spans="2:5" x14ac:dyDescent="0.3">
      <c r="E4" t="e">
        <f>+B:HB14EB:H</f>
        <v>#NAME?</v>
      </c>
    </row>
    <row r="13" spans="2:5" ht="15" thickBot="1" x14ac:dyDescent="0.35"/>
    <row r="14" spans="2:5" ht="18" x14ac:dyDescent="0.35">
      <c r="B14" s="62" t="s">
        <v>2</v>
      </c>
      <c r="C14" s="63"/>
      <c r="D14" s="63"/>
      <c r="E14" s="64"/>
    </row>
    <row r="15" spans="2:5" x14ac:dyDescent="0.3">
      <c r="B15" s="28"/>
      <c r="C15" s="3" t="s">
        <v>9</v>
      </c>
      <c r="D15" s="21"/>
      <c r="E15" s="29" t="s">
        <v>0</v>
      </c>
    </row>
    <row r="16" spans="2:5" ht="15" thickBot="1" x14ac:dyDescent="0.35">
      <c r="B16" s="30" t="s">
        <v>1</v>
      </c>
      <c r="C16" s="31">
        <v>1</v>
      </c>
      <c r="D16" s="32"/>
      <c r="E16" s="33">
        <v>30</v>
      </c>
    </row>
    <row r="18" spans="2:11" ht="15" thickBot="1" x14ac:dyDescent="0.35">
      <c r="E18" s="1"/>
    </row>
    <row r="19" spans="2:11" ht="18" x14ac:dyDescent="0.35">
      <c r="B19" s="65" t="s">
        <v>24</v>
      </c>
      <c r="C19" s="66"/>
      <c r="D19" s="66"/>
      <c r="E19" s="67"/>
    </row>
    <row r="20" spans="2:11" ht="28.8" x14ac:dyDescent="0.3">
      <c r="B20" s="39" t="s">
        <v>10</v>
      </c>
      <c r="C20" s="11"/>
      <c r="D20" s="23"/>
      <c r="E20" s="40" t="s">
        <v>22</v>
      </c>
    </row>
    <row r="21" spans="2:11" x14ac:dyDescent="0.3">
      <c r="B21" s="41" t="s">
        <v>3</v>
      </c>
      <c r="C21" s="19">
        <v>8.6599999999999996E-2</v>
      </c>
      <c r="D21" s="22"/>
      <c r="E21" s="42">
        <f>SUM(C21*$E$16)</f>
        <v>2.5979999999999999</v>
      </c>
    </row>
    <row r="22" spans="2:11" x14ac:dyDescent="0.3">
      <c r="B22" s="41" t="s">
        <v>4</v>
      </c>
      <c r="C22" s="8">
        <v>2.1600000000000001E-2</v>
      </c>
      <c r="D22" s="22"/>
      <c r="E22" s="42">
        <f t="shared" ref="E22:E24" si="0">SUM(C22*$E$16)</f>
        <v>0.64800000000000002</v>
      </c>
    </row>
    <row r="23" spans="2:11" x14ac:dyDescent="0.3">
      <c r="B23" s="41" t="s">
        <v>6</v>
      </c>
      <c r="C23" s="8">
        <v>2.1600000000000001E-2</v>
      </c>
      <c r="D23" s="22"/>
      <c r="E23" s="42">
        <f t="shared" si="0"/>
        <v>0.64800000000000002</v>
      </c>
    </row>
    <row r="24" spans="2:11" ht="15" thickBot="1" x14ac:dyDescent="0.35">
      <c r="B24" s="41" t="s">
        <v>5</v>
      </c>
      <c r="C24" s="8">
        <v>6.0000000000000001E-3</v>
      </c>
      <c r="D24" s="22"/>
      <c r="E24" s="43">
        <f t="shared" si="0"/>
        <v>0.18</v>
      </c>
    </row>
    <row r="25" spans="2:11" ht="34.799999999999997" customHeight="1" thickTop="1" x14ac:dyDescent="0.3">
      <c r="B25" s="44"/>
      <c r="C25" s="12"/>
      <c r="D25" s="9" t="s">
        <v>16</v>
      </c>
      <c r="E25" s="45">
        <f>SUM(E21+E24+E16+E23+E22)</f>
        <v>34.074000000000005</v>
      </c>
    </row>
    <row r="26" spans="2:11" ht="16.2" customHeight="1" x14ac:dyDescent="0.3">
      <c r="B26" s="46"/>
      <c r="C26" s="10"/>
      <c r="D26" s="24"/>
      <c r="E26" s="52"/>
    </row>
    <row r="27" spans="2:11" x14ac:dyDescent="0.3">
      <c r="B27" s="39" t="s">
        <v>11</v>
      </c>
      <c r="C27" s="11"/>
      <c r="D27" s="25"/>
      <c r="E27" s="47"/>
    </row>
    <row r="28" spans="2:11" x14ac:dyDescent="0.3">
      <c r="B28" s="41" t="s">
        <v>17</v>
      </c>
      <c r="C28" s="19">
        <v>8.6599999999999996E-2</v>
      </c>
      <c r="D28" s="53"/>
      <c r="E28" s="47"/>
      <c r="J28" s="7"/>
      <c r="K28" s="7"/>
    </row>
    <row r="29" spans="2:11" x14ac:dyDescent="0.3">
      <c r="B29" s="48"/>
      <c r="C29" s="4"/>
      <c r="D29" s="4"/>
      <c r="E29" s="47"/>
    </row>
    <row r="30" spans="2:11" x14ac:dyDescent="0.3">
      <c r="B30" s="39" t="s">
        <v>12</v>
      </c>
      <c r="C30" s="11"/>
      <c r="D30" s="54"/>
      <c r="E30" s="47"/>
      <c r="J30" s="7"/>
      <c r="K30" s="7"/>
    </row>
    <row r="31" spans="2:11" x14ac:dyDescent="0.3">
      <c r="B31" s="41" t="s">
        <v>13</v>
      </c>
      <c r="C31" s="19">
        <v>7.6999999999999999E-2</v>
      </c>
      <c r="D31" s="53"/>
      <c r="E31" s="47"/>
      <c r="J31" s="7"/>
      <c r="K31" s="7"/>
    </row>
    <row r="32" spans="2:11" x14ac:dyDescent="0.3">
      <c r="B32" s="41" t="s">
        <v>14</v>
      </c>
      <c r="C32" s="8">
        <v>7.0800000000000002E-2</v>
      </c>
      <c r="D32" s="53"/>
      <c r="E32" s="47"/>
    </row>
    <row r="33" spans="2:10" x14ac:dyDescent="0.3">
      <c r="B33" s="41" t="s">
        <v>7</v>
      </c>
      <c r="C33" s="8">
        <v>1.1599999999999999E-2</v>
      </c>
      <c r="D33" s="53"/>
      <c r="E33" s="47"/>
    </row>
    <row r="34" spans="2:10" x14ac:dyDescent="0.3">
      <c r="B34" s="41" t="s">
        <v>25</v>
      </c>
      <c r="C34" s="8">
        <v>1.3299999999999999E-2</v>
      </c>
      <c r="D34" s="53"/>
      <c r="E34" s="47"/>
    </row>
    <row r="35" spans="2:10" x14ac:dyDescent="0.3">
      <c r="B35" s="41" t="s">
        <v>26</v>
      </c>
      <c r="C35" s="8">
        <v>7.0000000000000007E-2</v>
      </c>
      <c r="D35" s="53"/>
      <c r="E35" s="47"/>
    </row>
    <row r="36" spans="2:10" x14ac:dyDescent="0.3">
      <c r="B36" s="41" t="s">
        <v>15</v>
      </c>
      <c r="C36" s="8">
        <v>2E-3</v>
      </c>
      <c r="D36" s="53"/>
      <c r="E36" s="47"/>
    </row>
    <row r="37" spans="2:10" x14ac:dyDescent="0.3">
      <c r="B37" s="41" t="s">
        <v>32</v>
      </c>
      <c r="C37" s="8">
        <v>1.0200000000000001E-2</v>
      </c>
      <c r="D37" s="53"/>
      <c r="E37" s="47"/>
    </row>
    <row r="38" spans="2:10" x14ac:dyDescent="0.3">
      <c r="B38" s="41" t="s">
        <v>33</v>
      </c>
      <c r="C38" s="79"/>
      <c r="D38" s="53"/>
      <c r="E38" s="47"/>
    </row>
    <row r="39" spans="2:10" x14ac:dyDescent="0.3">
      <c r="B39" s="41" t="s">
        <v>8</v>
      </c>
      <c r="C39" s="8">
        <v>2.5999999999999999E-2</v>
      </c>
      <c r="D39" s="53"/>
      <c r="E39" s="47"/>
    </row>
    <row r="40" spans="2:10" x14ac:dyDescent="0.3">
      <c r="B40" s="49"/>
      <c r="C40" s="16"/>
      <c r="D40" s="16"/>
      <c r="E40" s="50"/>
      <c r="H40" s="18"/>
      <c r="I40" s="18"/>
      <c r="J40" s="18"/>
    </row>
    <row r="41" spans="2:10" ht="18.600000000000001" thickBot="1" x14ac:dyDescent="0.35">
      <c r="B41" s="58" t="s">
        <v>28</v>
      </c>
      <c r="C41" s="56">
        <f>SUM((C16+C21+C22+C23+C24+C28+C31+C32+C33+C35+C36+C39+C34+C37+C38)/100)</f>
        <v>1.5033000000000003E-2</v>
      </c>
      <c r="D41" s="55"/>
      <c r="E41" s="51"/>
    </row>
    <row r="42" spans="2:10" ht="15" thickBot="1" x14ac:dyDescent="0.35">
      <c r="B42" s="6"/>
      <c r="C42" s="6"/>
      <c r="D42" s="6"/>
      <c r="E42" s="6"/>
      <c r="F42" s="6"/>
    </row>
    <row r="43" spans="2:10" ht="18" x14ac:dyDescent="0.35">
      <c r="B43" s="65" t="s">
        <v>21</v>
      </c>
      <c r="C43" s="66"/>
      <c r="D43" s="66"/>
      <c r="E43" s="67"/>
    </row>
    <row r="44" spans="2:10" x14ac:dyDescent="0.3">
      <c r="B44" s="28"/>
      <c r="C44" s="2" t="s">
        <v>9</v>
      </c>
      <c r="D44" s="26"/>
      <c r="E44" s="35" t="s">
        <v>30</v>
      </c>
    </row>
    <row r="45" spans="2:10" ht="15" thickBot="1" x14ac:dyDescent="0.35">
      <c r="B45" s="36" t="s">
        <v>18</v>
      </c>
      <c r="C45" s="60"/>
      <c r="D45" s="37"/>
      <c r="E45" s="38">
        <f>SUM(C45*E25)</f>
        <v>0</v>
      </c>
    </row>
    <row r="46" spans="2:10" ht="15" thickBot="1" x14ac:dyDescent="0.35">
      <c r="C46" s="5"/>
      <c r="D46" s="5"/>
      <c r="E46" s="34"/>
    </row>
    <row r="47" spans="2:10" ht="18.600000000000001" thickTop="1" x14ac:dyDescent="0.35">
      <c r="B47" s="15" t="s">
        <v>19</v>
      </c>
      <c r="C47" s="17">
        <f>SUM(C41+C45/100)</f>
        <v>1.5033000000000003E-2</v>
      </c>
      <c r="D47" s="27"/>
      <c r="E47" s="20"/>
    </row>
    <row r="48" spans="2:10" ht="14.4" customHeight="1" x14ac:dyDescent="0.3"/>
    <row r="51" spans="2:7" ht="18" x14ac:dyDescent="0.35">
      <c r="B51" s="78" t="s">
        <v>27</v>
      </c>
      <c r="C51" s="78"/>
      <c r="D51" s="78"/>
      <c r="E51" s="78"/>
      <c r="F51" s="78"/>
      <c r="G51" s="78"/>
    </row>
    <row r="52" spans="2:7" x14ac:dyDescent="0.3">
      <c r="B52" s="74" t="s">
        <v>35</v>
      </c>
      <c r="C52" s="74"/>
      <c r="D52" s="74"/>
      <c r="E52" s="74"/>
      <c r="F52" s="74"/>
      <c r="G52" s="74"/>
    </row>
    <row r="53" spans="2:7" ht="14.4" hidden="1" customHeight="1" x14ac:dyDescent="0.3">
      <c r="B53" s="74"/>
      <c r="C53" s="74"/>
      <c r="D53" s="74"/>
      <c r="E53" s="74"/>
      <c r="F53" s="74"/>
      <c r="G53" s="74"/>
    </row>
    <row r="54" spans="2:7" ht="14.4" customHeight="1" x14ac:dyDescent="0.3">
      <c r="B54" s="68" t="s">
        <v>34</v>
      </c>
      <c r="C54" s="69"/>
      <c r="D54" s="69"/>
      <c r="E54" s="69"/>
      <c r="F54" s="69"/>
      <c r="G54" s="70"/>
    </row>
    <row r="55" spans="2:7" x14ac:dyDescent="0.3">
      <c r="B55" s="71"/>
      <c r="C55" s="72"/>
      <c r="D55" s="72"/>
      <c r="E55" s="72"/>
      <c r="F55" s="72"/>
      <c r="G55" s="73"/>
    </row>
    <row r="56" spans="2:7" ht="32.4" customHeight="1" x14ac:dyDescent="0.3">
      <c r="B56" s="75" t="s">
        <v>23</v>
      </c>
      <c r="C56" s="76"/>
      <c r="D56" s="76"/>
      <c r="E56" s="76"/>
      <c r="F56" s="76"/>
      <c r="G56" s="77"/>
    </row>
    <row r="57" spans="2:7" ht="22.2" customHeight="1" x14ac:dyDescent="0.3">
      <c r="B57" s="13" t="s">
        <v>20</v>
      </c>
      <c r="C57" s="4"/>
      <c r="D57" s="4"/>
      <c r="E57" s="4"/>
      <c r="F57" s="4"/>
      <c r="G57" s="14"/>
    </row>
    <row r="58" spans="2:7" ht="42.6" customHeight="1" x14ac:dyDescent="0.3">
      <c r="B58" s="74" t="s">
        <v>31</v>
      </c>
      <c r="C58" s="74"/>
      <c r="D58" s="74"/>
      <c r="E58" s="74"/>
      <c r="F58" s="74"/>
      <c r="G58" s="74"/>
    </row>
    <row r="59" spans="2:7" ht="30.6" customHeight="1" x14ac:dyDescent="0.3">
      <c r="B59" s="61" t="s">
        <v>29</v>
      </c>
      <c r="C59" s="61"/>
      <c r="D59" s="61"/>
      <c r="E59" s="61"/>
      <c r="F59" s="61"/>
      <c r="G59" s="61"/>
    </row>
    <row r="62" spans="2:7" x14ac:dyDescent="0.3">
      <c r="B62" s="6"/>
    </row>
    <row r="63" spans="2:7" x14ac:dyDescent="0.3">
      <c r="B63" s="57"/>
    </row>
    <row r="64" spans="2:7" x14ac:dyDescent="0.3">
      <c r="B64" s="6"/>
    </row>
  </sheetData>
  <sheetProtection algorithmName="SHA-512" hashValue="J4n/uRzbf+NfsIUQq6kukKJvYlDkU2niaxq6JsfcoGqwIV4b5/oepvprH6DCcWP9+6/1jgm3wQrRG4z+vbuBLg==" saltValue="FVWMswCEpBsMHFP3hpDuBw==" spinCount="100000" sheet="1" objects="1" scenarios="1"/>
  <mergeCells count="9">
    <mergeCell ref="B56:G56"/>
    <mergeCell ref="B58:G58"/>
    <mergeCell ref="B59:G59"/>
    <mergeCell ref="B14:E14"/>
    <mergeCell ref="B19:E19"/>
    <mergeCell ref="B43:E43"/>
    <mergeCell ref="B51:G51"/>
    <mergeCell ref="B52:G53"/>
    <mergeCell ref="B54:G5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Perceel 1</vt:lpstr>
      <vt:lpstr>Perceel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Jitze Kooistra</dc:creator>
  <cp:lastModifiedBy>info</cp:lastModifiedBy>
  <dcterms:created xsi:type="dcterms:W3CDTF">2021-04-22T10:15:45Z</dcterms:created>
  <dcterms:modified xsi:type="dcterms:W3CDTF">2021-09-03T11:37:52Z</dcterms:modified>
</cp:coreProperties>
</file>