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xr:revisionPtr revIDLastSave="107" documentId="8_{CE8512E1-1E8C-4349-96AC-60C5393A3454}" xr6:coauthVersionLast="47" xr6:coauthVersionMax="47" xr10:uidLastSave="{548995DF-4067-471F-B475-B3AB1009D13E}"/>
  <workbookProtection lockStructure="1"/>
  <bookViews>
    <workbookView xWindow="-108" yWindow="-108" windowWidth="23256" windowHeight="12576" xr2:uid="{00000000-000D-0000-FFFF-FFFF00000000}"/>
  </bookViews>
  <sheets>
    <sheet name="Opgave prijzen en tarieven" sheetId="12" r:id="rId1"/>
    <sheet name="Score" sheetId="13" r:id="rId2"/>
  </sheets>
  <definedNames>
    <definedName name="_xlnm.Print_Area" localSheetId="0">'Opgave prijzen en tarieven'!$A$1:$I$108</definedName>
    <definedName name="_xlnm.Print_Area" localSheetId="1">Score!$A$1:$L$30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05" i="12" l="1"/>
  <c r="H101" i="12"/>
  <c r="H96" i="12"/>
  <c r="H55" i="12"/>
  <c r="H24" i="12"/>
  <c r="H73" i="12"/>
  <c r="H72" i="12"/>
  <c r="L2" i="13"/>
  <c r="H33" i="12"/>
  <c r="H47" i="12"/>
  <c r="H32" i="12"/>
  <c r="H31" i="12"/>
  <c r="H34" i="12" l="1"/>
  <c r="H85" i="12"/>
  <c r="H86" i="12" s="1"/>
  <c r="H70" i="12"/>
  <c r="H75" i="12" s="1"/>
  <c r="H63" i="12" l="1"/>
  <c r="H90" i="12"/>
  <c r="H91" i="12" s="1"/>
  <c r="H80" i="12" l="1"/>
  <c r="H81" i="12" l="1"/>
  <c r="C10" i="13" s="1"/>
  <c r="C11"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11" authorId="0" shapeId="0" xr:uid="{F2D77BFA-F674-4AB7-8174-69E8FC4B8FF6}">
      <text>
        <r>
          <rPr>
            <b/>
            <sz val="9"/>
            <color indexed="81"/>
            <rFont val="Tahoma"/>
            <family val="2"/>
          </rPr>
          <t>Auteur:</t>
        </r>
        <r>
          <rPr>
            <sz val="9"/>
            <color indexed="81"/>
            <rFont val="Tahoma"/>
            <family val="2"/>
          </rPr>
          <t xml:space="preserve">
Mocht u andere rollen/benamingen hanteren, dan kunt u dat hier tekstueel toelichten.
Voor de berekening van onderdeel </t>
        </r>
        <r>
          <rPr>
            <i/>
            <sz val="9"/>
            <color indexed="81"/>
            <rFont val="Tahoma"/>
            <family val="2"/>
          </rPr>
          <t>E Changes</t>
        </r>
        <r>
          <rPr>
            <sz val="9"/>
            <color indexed="81"/>
            <rFont val="Tahoma"/>
            <family val="2"/>
          </rPr>
          <t xml:space="preserve"> en om daarmee te kunnen vergelijken</t>
        </r>
        <r>
          <rPr>
            <sz val="9"/>
            <color indexed="81"/>
            <rFont val="Tahoma"/>
            <family val="2"/>
          </rPr>
          <t>, hanteren wij als CBR deze vier rollen.</t>
        </r>
      </text>
    </comment>
    <comment ref="C31" authorId="0" shapeId="0" xr:uid="{38240D21-20C9-48C1-8654-FC157162F0C8}">
      <text>
        <r>
          <rPr>
            <b/>
            <sz val="9"/>
            <color indexed="81"/>
            <rFont val="Tahoma"/>
            <family val="2"/>
          </rPr>
          <t xml:space="preserve">Aantal licenties
</t>
        </r>
        <r>
          <rPr>
            <sz val="9"/>
            <color indexed="81"/>
            <rFont val="Tahoma"/>
            <family val="2"/>
          </rPr>
          <t xml:space="preserve">Vul hier het aantal licenties in.
</t>
        </r>
      </text>
    </comment>
    <comment ref="F31" authorId="0" shapeId="0" xr:uid="{A9B6520B-177D-414A-95EF-A4FF53055B5F}">
      <text>
        <r>
          <rPr>
            <b/>
            <sz val="9"/>
            <color indexed="81"/>
            <rFont val="Tahoma"/>
            <family val="2"/>
          </rPr>
          <t xml:space="preserve">Licentiekosten
</t>
        </r>
        <r>
          <rPr>
            <sz val="9"/>
            <color indexed="81"/>
            <rFont val="Tahoma"/>
            <family val="2"/>
          </rPr>
          <t>Vul hier de licentiekosten per jaar in.
Dit kunnen de kosten per licentie zijn. Deze worden dan vermenigvuldigd met het aantal licenties uit kolom C.
Indien u een totaal aan licentiekosten invult, geef dan bij aantal 1 in.</t>
        </r>
      </text>
    </comment>
    <comment ref="C32" authorId="0" shapeId="0" xr:uid="{A469290C-563E-4BE1-805B-89EA351ECC8C}">
      <text>
        <r>
          <rPr>
            <b/>
            <sz val="9"/>
            <color indexed="81"/>
            <rFont val="Tahoma"/>
            <family val="2"/>
          </rPr>
          <t xml:space="preserve">Aantal licenties
</t>
        </r>
        <r>
          <rPr>
            <sz val="9"/>
            <color indexed="81"/>
            <rFont val="Tahoma"/>
            <family val="2"/>
          </rPr>
          <t xml:space="preserve">Vul hier het aantal licenties in.
</t>
        </r>
      </text>
    </comment>
    <comment ref="F32" authorId="0" shapeId="0" xr:uid="{44FD713A-DE7A-48DF-A1C1-27E9BC634E5A}">
      <text>
        <r>
          <rPr>
            <b/>
            <sz val="9"/>
            <color indexed="81"/>
            <rFont val="Tahoma"/>
            <family val="2"/>
          </rPr>
          <t xml:space="preserve">Licentiekosten
</t>
        </r>
        <r>
          <rPr>
            <sz val="9"/>
            <color indexed="81"/>
            <rFont val="Tahoma"/>
            <family val="2"/>
          </rPr>
          <t>Vul hier de licentiekosten per jaar in.
Dit kunnen de kosten per licentie zijn. Deze worden dan vermenigvuldigd met het aantal licenties uit kolom C.
Indien u een totaal aan licentiekosten invult, geef dan bij aantal 1 in.</t>
        </r>
      </text>
    </comment>
    <comment ref="C33" authorId="0" shapeId="0" xr:uid="{A8B7AE49-9758-485D-92A7-8783963FF94E}">
      <text>
        <r>
          <rPr>
            <b/>
            <sz val="9"/>
            <color indexed="81"/>
            <rFont val="Tahoma"/>
            <family val="2"/>
          </rPr>
          <t xml:space="preserve">Aantal licenties
</t>
        </r>
        <r>
          <rPr>
            <sz val="9"/>
            <color indexed="81"/>
            <rFont val="Tahoma"/>
            <family val="2"/>
          </rPr>
          <t xml:space="preserve">Vul hier het aantal licenties in.
</t>
        </r>
      </text>
    </comment>
    <comment ref="F33" authorId="0" shapeId="0" xr:uid="{E54B99EF-242D-4240-9AFB-EFC06F11F24A}">
      <text>
        <r>
          <rPr>
            <b/>
            <sz val="9"/>
            <color indexed="81"/>
            <rFont val="Tahoma"/>
            <family val="2"/>
          </rPr>
          <t xml:space="preserve">Licentiekosten
</t>
        </r>
        <r>
          <rPr>
            <sz val="9"/>
            <color indexed="81"/>
            <rFont val="Tahoma"/>
            <family val="2"/>
          </rPr>
          <t>Vul hier de licentiekosten per jaar in.
Dit kunnen de kosten per licentie zijn. Deze worden dan vermenigvuldigd met het aantal licenties uit kolom C.
Indien u een totaal aan licentiekosten invult, geef dan bij aantal 1 in.</t>
        </r>
      </text>
    </comment>
  </commentList>
</comments>
</file>

<file path=xl/sharedStrings.xml><?xml version="1.0" encoding="utf-8"?>
<sst xmlns="http://schemas.openxmlformats.org/spreadsheetml/2006/main" count="130" uniqueCount="97">
  <si>
    <r>
      <t xml:space="preserve">Bijlage H Prijsopgaveformulier   </t>
    </r>
    <r>
      <rPr>
        <b/>
        <sz val="12"/>
        <color rgb="FFFF0000"/>
        <rFont val="Verdana"/>
        <family val="2"/>
      </rPr>
      <t xml:space="preserve"> --HERZIEN--</t>
    </r>
  </si>
  <si>
    <t>versie 1.1</t>
  </si>
  <si>
    <t>Naam Inschrijver</t>
  </si>
  <si>
    <t>Alle bedragen zijn exclusief btw.
Waar is aangegeven 'verplicht' moeten prijzen verplicht worden ingevuld.</t>
  </si>
  <si>
    <t>Oranje =
verplicht door u in te vullen</t>
  </si>
  <si>
    <t>Groen =
facultatief door u in te vullen</t>
  </si>
  <si>
    <t xml:space="preserve">Tarieven </t>
  </si>
  <si>
    <t>Vul het tarief per uur per rol in</t>
  </si>
  <si>
    <t>Soort tarief</t>
  </si>
  <si>
    <t>Projectmanager</t>
  </si>
  <si>
    <t>Consultant</t>
  </si>
  <si>
    <t>Ontwikkelaar</t>
  </si>
  <si>
    <t>Tester</t>
  </si>
  <si>
    <t xml:space="preserve">Tarief per uur </t>
  </si>
  <si>
    <t>verplicht</t>
  </si>
  <si>
    <t>A</t>
  </si>
  <si>
    <t>Initiële kosten</t>
  </si>
  <si>
    <t>Vul de eenmalige, vaste aanschafkosten in (indien van toepassing)</t>
  </si>
  <si>
    <t>Prijs</t>
  </si>
  <si>
    <t>Eenmalige aanschafkosten</t>
  </si>
  <si>
    <t>B</t>
  </si>
  <si>
    <t>Implementatiekosten</t>
  </si>
  <si>
    <t>Vul de eenmalige implementatiekosten in. Vul het totaalbedrag van de verwachte inzet van het CBR in. Neem de bedragen over van de kostenopgave bij
Gunningscriterium G4 Conceptimplementatieplan</t>
  </si>
  <si>
    <t>Eenmalige implementatiekosten Inschrijver</t>
  </si>
  <si>
    <t xml:space="preserve">Totaalbedrag verwachte inzet van het CBR </t>
  </si>
  <si>
    <t>Exitkosten</t>
  </si>
  <si>
    <t>Exitkosten kunnen niet in rekening worden gebracht, zie art. 26.3 van de Overeenkomst</t>
  </si>
  <si>
    <t>Totaal</t>
  </si>
  <si>
    <t>C</t>
  </si>
  <si>
    <t>Licenties</t>
  </si>
  <si>
    <t>Binnen het CBR werken circa 50 gebruikers met constructiesoftware en circa 150 gebruikers met afnamesoftware. Jaarlijks worden ruim 800.000 theorie-examens afgenomen op ongeveer 550 afname-pc's op 20 locaties. U dient de opgave van uw licentiekosten te baseren op deze raming.</t>
  </si>
  <si>
    <t>Vul hier de licentiekosten per jaar in (indien van toepassing). Het CBR gaat niet uit van pay per use.</t>
  </si>
  <si>
    <t>Aantal</t>
  </si>
  <si>
    <t>Soort programmatuur</t>
  </si>
  <si>
    <t>Modulebeschrijving</t>
  </si>
  <si>
    <t>Applicatiesoftware</t>
  </si>
  <si>
    <t>Licentiekosten per jaar</t>
  </si>
  <si>
    <t>licenties constructiesoftware</t>
  </si>
  <si>
    <t>licenties afnamesoftware</t>
  </si>
  <si>
    <t>(eventuele) licenties ondersteunende software</t>
  </si>
  <si>
    <t>Totaal licentiekosten (per jaar)</t>
  </si>
  <si>
    <t>D</t>
  </si>
  <si>
    <t>Gebruikskosten</t>
  </si>
  <si>
    <t xml:space="preserve">Onderhoud en ondersteuning per jaar. Hieronder vallen alle werkzaamheden en servicelevels zoals aangegeven in de Aanbestedingsstukken en door u aangeboden. </t>
  </si>
  <si>
    <t>Vul de kosten per jaar in, uitgaande van een uitvoeringsfase van 8 jaar (inclusief verlenging(en))</t>
  </si>
  <si>
    <t>Onderhoud en ondersteuning op programmatuur</t>
  </si>
  <si>
    <t>Vaste prijs per jaar</t>
  </si>
  <si>
    <t>Onderhoud en ondersteuning (jaarlijks)</t>
  </si>
  <si>
    <t>E</t>
  </si>
  <si>
    <t>Changes</t>
  </si>
  <si>
    <t>Onderdeel</t>
  </si>
  <si>
    <t>Prijs per jaar</t>
  </si>
  <si>
    <t>Aantal uren</t>
  </si>
  <si>
    <t>F</t>
  </si>
  <si>
    <t>Overige kosten</t>
  </si>
  <si>
    <t>Vul hier eventuele overige integrale kosten in, uitgaande van een contractduur van 9 jaar (inclusief verlenging(en))</t>
  </si>
  <si>
    <t>Totaal overige kosten (contractduur)</t>
  </si>
  <si>
    <t>Totaaloverzicht</t>
  </si>
  <si>
    <t>Eenmalige kosten</t>
  </si>
  <si>
    <t>A Initiële kosten</t>
  </si>
  <si>
    <t>Aanschafkosten</t>
  </si>
  <si>
    <t>B Implementatiekosten</t>
  </si>
  <si>
    <t>Implementatiekosten Inschrijver</t>
  </si>
  <si>
    <t xml:space="preserve">Verwachte inzet van het CBR </t>
  </si>
  <si>
    <t>Totaal eenmalige kosten</t>
  </si>
  <si>
    <t xml:space="preserve">Jaarlijkse kosten </t>
  </si>
  <si>
    <t>C Licenties</t>
  </si>
  <si>
    <t xml:space="preserve">Jaarlijkse kosten  </t>
  </si>
  <si>
    <t>Totaal jaarlijkse kosten vermenigvuldigd met 8</t>
  </si>
  <si>
    <t>D Gebruikskosten</t>
  </si>
  <si>
    <t>E Changes</t>
  </si>
  <si>
    <t xml:space="preserve">Geraamde jaarlijkse kosten  </t>
  </si>
  <si>
    <t xml:space="preserve">Overige kosten </t>
  </si>
  <si>
    <t>F Overige kosten</t>
  </si>
  <si>
    <t xml:space="preserve">Overige kosten  </t>
  </si>
  <si>
    <t>Omschrijving</t>
  </si>
  <si>
    <t xml:space="preserve">Op dit fictieve bedrag wordt de prijs beoordeeld &gt;&gt; </t>
  </si>
  <si>
    <t xml:space="preserve">Totaalbedrag </t>
  </si>
  <si>
    <t>Zie uw behaalde score op het volgende tabblad</t>
  </si>
  <si>
    <t>Bijlage H Prijsopgaveformulier</t>
  </si>
  <si>
    <t>Score op gunningscriterium prijs</t>
  </si>
  <si>
    <t xml:space="preserve"> </t>
  </si>
  <si>
    <t>Punten</t>
  </si>
  <si>
    <t>Totaalbedrag</t>
  </si>
  <si>
    <t>Score bij bovengrens totaalbedrag</t>
  </si>
  <si>
    <t>Score bij ondergrens totaalbedrag</t>
  </si>
  <si>
    <t xml:space="preserve">Uw totaalbedrag </t>
  </si>
  <si>
    <t>Uw behaalde gewogen score</t>
  </si>
  <si>
    <t>Dienstverlening t.b.v. changes tijdens het implementatietraject en na oplevering.
Uit voorgaande jaren is gebleken dat voor diverse changes per jaar ongeveer 1.500 uur benodigd zijn, verdeeld over de verschillende rollen. Op basis van deze aantallen wordt hier een (fictieve) prijs per jaar berekend.</t>
  </si>
  <si>
    <t>Cloudkosten</t>
  </si>
  <si>
    <t>G</t>
  </si>
  <si>
    <t xml:space="preserve">Cloudkosten </t>
  </si>
  <si>
    <t xml:space="preserve">Cloudkosten  </t>
  </si>
  <si>
    <t>G Cloudkosten</t>
  </si>
  <si>
    <t>Totaal cloudkosten (contractduur)</t>
  </si>
  <si>
    <r>
      <t xml:space="preserve">Vul bovenaan bij het onderdeel </t>
    </r>
    <r>
      <rPr>
        <b/>
        <i/>
        <sz val="8"/>
        <color rgb="FFDD0806"/>
        <rFont val="Verdana"/>
        <family val="2"/>
      </rPr>
      <t>0 Tarieven</t>
    </r>
    <r>
      <rPr>
        <b/>
        <sz val="8"/>
        <color indexed="10"/>
        <rFont val="Verdana"/>
        <family val="2"/>
      </rPr>
      <t xml:space="preserve"> de uurtarieven in. De formule in cel H47 berekent de geraamde prijs per jaar</t>
    </r>
  </si>
  <si>
    <t>Vul hier eventuele kosten samenhangend met een SaaS-oplossing in, uitgaande van een contractduur van 9 jaar (inclusief verlenging(en))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</si>
</sst>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0##\-#######"/>
    <numFmt numFmtId="167" formatCode="&quot;€&quot;\ #,##0.00"/>
  </numFmts>
  <fonts count="38" x14ac:knownFonts="1">
    <font>
      <sz val="11"/>
      <color theme="1"/>
      <name val="Calibri"/>
      <family val="2"/>
      <scheme val="minor"/>
    </font>
    <font>
      <sz val="11"/>
      <color indexed="8"/>
      <name val="Calibri"/>
      <family val="2"/>
    </font>
    <font>
      <sz val="10"/>
      <name val="Arial"/>
      <family val="2"/>
    </font>
    <font>
      <b/>
      <sz val="11"/>
      <color indexed="9"/>
      <name val="Calibri"/>
      <family val="2"/>
    </font>
    <font>
      <i/>
      <sz val="11"/>
      <color indexed="23"/>
      <name val="Calibri"/>
      <family val="2"/>
    </font>
    <font>
      <sz val="11"/>
      <color indexed="62"/>
      <name val="Calibri"/>
      <family val="2"/>
    </font>
    <font>
      <b/>
      <sz val="11"/>
      <color indexed="63"/>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sz val="11"/>
      <color theme="1"/>
      <name val="Calibri"/>
      <family val="2"/>
      <scheme val="minor"/>
    </font>
    <font>
      <sz val="8"/>
      <name val="Verdana"/>
      <family val="2"/>
    </font>
    <font>
      <sz val="8"/>
      <color indexed="55"/>
      <name val="Verdana"/>
      <family val="2"/>
    </font>
    <font>
      <b/>
      <sz val="12"/>
      <color indexed="18"/>
      <name val="Verdana"/>
      <family val="2"/>
    </font>
    <font>
      <b/>
      <sz val="8"/>
      <name val="Verdana"/>
      <family val="2"/>
    </font>
    <font>
      <b/>
      <sz val="8"/>
      <color indexed="10"/>
      <name val="Verdana"/>
      <family val="2"/>
    </font>
    <font>
      <i/>
      <sz val="8"/>
      <name val="Verdana"/>
      <family val="2"/>
    </font>
    <font>
      <b/>
      <sz val="8"/>
      <color indexed="9"/>
      <name val="Verdana"/>
      <family val="2"/>
    </font>
    <font>
      <sz val="8"/>
      <color indexed="9"/>
      <name val="Verdana"/>
      <family val="2"/>
    </font>
    <font>
      <sz val="8"/>
      <color indexed="10"/>
      <name val="Verdana"/>
      <family val="2"/>
    </font>
    <font>
      <sz val="8"/>
      <color indexed="13"/>
      <name val="Verdana"/>
      <family val="2"/>
    </font>
    <font>
      <sz val="8"/>
      <color rgb="FFFF0000"/>
      <name val="Verdana"/>
      <family val="2"/>
    </font>
    <font>
      <b/>
      <sz val="8"/>
      <color theme="0" tint="-0.34998626667073579"/>
      <name val="Verdana"/>
      <family val="2"/>
    </font>
    <font>
      <b/>
      <sz val="8"/>
      <color rgb="FFFF0000"/>
      <name val="Verdana"/>
      <family val="2"/>
    </font>
    <font>
      <b/>
      <i/>
      <sz val="8"/>
      <color rgb="FFFF0000"/>
      <name val="Verdana"/>
      <family val="2"/>
    </font>
    <font>
      <sz val="9"/>
      <color indexed="81"/>
      <name val="Tahoma"/>
      <family val="2"/>
    </font>
    <font>
      <b/>
      <sz val="9"/>
      <color indexed="81"/>
      <name val="Tahoma"/>
      <family val="2"/>
    </font>
    <font>
      <b/>
      <i/>
      <sz val="8"/>
      <color rgb="FFDD0806"/>
      <name val="Verdana"/>
      <family val="2"/>
    </font>
    <font>
      <b/>
      <sz val="12"/>
      <color indexed="9"/>
      <name val="Verdana"/>
      <family val="2"/>
    </font>
    <font>
      <sz val="9"/>
      <color theme="1"/>
      <name val="Verdana"/>
      <family val="2"/>
    </font>
    <font>
      <u/>
      <sz val="11"/>
      <color theme="10"/>
      <name val="Calibri"/>
      <family val="2"/>
      <scheme val="minor"/>
    </font>
    <font>
      <b/>
      <u/>
      <sz val="8"/>
      <color theme="10"/>
      <name val="Verdana"/>
      <family val="2"/>
    </font>
    <font>
      <i/>
      <sz val="9"/>
      <color indexed="81"/>
      <name val="Tahoma"/>
      <family val="2"/>
    </font>
    <font>
      <sz val="8"/>
      <color indexed="18"/>
      <name val="Verdana"/>
      <family val="2"/>
    </font>
    <font>
      <sz val="8"/>
      <color theme="0" tint="-0.14999847407452621"/>
      <name val="Verdana"/>
      <family val="2"/>
    </font>
    <font>
      <b/>
      <sz val="12"/>
      <color rgb="FFFF0000"/>
      <name val="Verdana"/>
      <family val="2"/>
    </font>
  </fonts>
  <fills count="16">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5"/>
      </patternFill>
    </fill>
    <fill>
      <patternFill patternType="solid">
        <fgColor indexed="55"/>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18"/>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right/>
      <top style="thin">
        <color indexed="64"/>
      </top>
      <bottom style="double">
        <color indexed="64"/>
      </bottom>
      <diagonal/>
    </border>
    <border>
      <left style="thin">
        <color indexed="22"/>
      </left>
      <right style="thin">
        <color indexed="22"/>
      </right>
      <top/>
      <bottom style="thin">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indexed="23"/>
      </top>
      <bottom style="thin">
        <color indexed="23"/>
      </bottom>
      <diagonal/>
    </border>
    <border>
      <left/>
      <right/>
      <top/>
      <bottom style="double">
        <color indexed="64"/>
      </bottom>
      <diagonal/>
    </border>
    <border>
      <left/>
      <right style="medium">
        <color indexed="64"/>
      </right>
      <top style="thin">
        <color indexed="23"/>
      </top>
      <bottom style="thin">
        <color indexed="2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23"/>
      </bottom>
      <diagonal/>
    </border>
    <border>
      <left/>
      <right/>
      <top style="thin">
        <color indexed="23"/>
      </top>
      <bottom/>
      <diagonal/>
    </border>
    <border>
      <left style="thin">
        <color indexed="64"/>
      </left>
      <right style="thin">
        <color indexed="22"/>
      </right>
      <top style="thin">
        <color indexed="23"/>
      </top>
      <bottom style="thin">
        <color indexed="23"/>
      </bottom>
      <diagonal/>
    </border>
    <border>
      <left style="thin">
        <color indexed="64"/>
      </left>
      <right/>
      <top style="thin">
        <color indexed="23"/>
      </top>
      <bottom style="thin">
        <color indexed="23"/>
      </bottom>
      <diagonal/>
    </border>
    <border>
      <left/>
      <right style="thin">
        <color indexed="2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22"/>
      </left>
      <right/>
      <top style="thin">
        <color indexed="23"/>
      </top>
      <bottom/>
      <diagonal/>
    </border>
    <border>
      <left/>
      <right style="medium">
        <color indexed="64"/>
      </right>
      <top style="medium">
        <color indexed="64"/>
      </top>
      <bottom/>
      <diagonal/>
    </border>
  </borders>
  <cellStyleXfs count="32">
    <xf numFmtId="0" fontId="0" fillId="0" borderId="0"/>
    <xf numFmtId="0" fontId="7" fillId="5" borderId="0" applyNumberFormat="0" applyBorder="0" applyAlignment="0" applyProtection="0"/>
    <xf numFmtId="0" fontId="3" fillId="6" borderId="2" applyNumberFormat="0" applyAlignment="0" applyProtection="0"/>
    <xf numFmtId="165"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2" borderId="1" applyNumberFormat="0" applyAlignment="0" applyProtection="0"/>
    <xf numFmtId="165" fontId="11"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3" borderId="6" applyNumberFormat="0" applyFont="0" applyAlignment="0" applyProtection="0"/>
    <xf numFmtId="0" fontId="6" fillId="4" borderId="7" applyNumberFormat="0" applyAlignment="0" applyProtection="0"/>
    <xf numFmtId="9" fontId="1" fillId="0" borderId="0" applyFont="0" applyFill="0" applyBorder="0" applyAlignment="0" applyProtection="0"/>
    <xf numFmtId="0" fontId="2" fillId="0" borderId="0"/>
    <xf numFmtId="0" fontId="1" fillId="0" borderId="0"/>
    <xf numFmtId="44" fontId="12" fillId="0" borderId="0" applyFont="0" applyFill="0" applyBorder="0" applyAlignment="0" applyProtection="0"/>
    <xf numFmtId="0" fontId="32" fillId="0" borderId="0" applyNumberFormat="0" applyFill="0" applyBorder="0" applyAlignment="0" applyProtection="0"/>
  </cellStyleXfs>
  <cellXfs count="125">
    <xf numFmtId="0" fontId="0" fillId="0" borderId="0" xfId="0"/>
    <xf numFmtId="0" fontId="13" fillId="7" borderId="0" xfId="28" applyFont="1" applyFill="1" applyAlignment="1">
      <alignment vertical="top"/>
    </xf>
    <xf numFmtId="0" fontId="13" fillId="7" borderId="0" xfId="28" applyFont="1" applyFill="1" applyAlignment="1">
      <alignment horizontal="right" vertical="top"/>
    </xf>
    <xf numFmtId="166" fontId="14" fillId="7" borderId="0" xfId="28" applyNumberFormat="1" applyFont="1" applyFill="1" applyAlignment="1">
      <alignment vertical="top" wrapText="1"/>
    </xf>
    <xf numFmtId="166" fontId="14" fillId="7" borderId="0" xfId="28" applyNumberFormat="1" applyFont="1" applyFill="1" applyAlignment="1">
      <alignment horizontal="right" vertical="top" wrapText="1"/>
    </xf>
    <xf numFmtId="166" fontId="15" fillId="7" borderId="0" xfId="28" applyNumberFormat="1" applyFont="1" applyFill="1" applyAlignment="1">
      <alignment horizontal="left" vertical="top"/>
    </xf>
    <xf numFmtId="0" fontId="13" fillId="0" borderId="0" xfId="28" applyFont="1"/>
    <xf numFmtId="0" fontId="17" fillId="0" borderId="0" xfId="28" applyFont="1" applyAlignment="1">
      <alignment horizontal="right" vertical="center"/>
    </xf>
    <xf numFmtId="0" fontId="16" fillId="8" borderId="0" xfId="28" applyFont="1" applyFill="1" applyAlignment="1">
      <alignment vertical="top"/>
    </xf>
    <xf numFmtId="0" fontId="13" fillId="0" borderId="0" xfId="28" applyFont="1" applyAlignment="1">
      <alignment vertical="top"/>
    </xf>
    <xf numFmtId="0" fontId="16" fillId="0" borderId="0" xfId="28" applyFont="1" applyAlignment="1">
      <alignment horizontal="right" vertical="top"/>
    </xf>
    <xf numFmtId="0" fontId="13" fillId="0" borderId="0" xfId="28" applyFont="1" applyAlignment="1">
      <alignment horizontal="center" vertical="top"/>
    </xf>
    <xf numFmtId="0" fontId="13" fillId="7" borderId="0" xfId="28" applyFont="1" applyFill="1" applyAlignment="1">
      <alignment horizontal="center" vertical="top"/>
    </xf>
    <xf numFmtId="0" fontId="13" fillId="7" borderId="0" xfId="28" applyFont="1" applyFill="1"/>
    <xf numFmtId="0" fontId="16" fillId="7" borderId="0" xfId="28" applyFont="1" applyFill="1" applyAlignment="1">
      <alignment horizontal="right" vertical="top"/>
    </xf>
    <xf numFmtId="0" fontId="19" fillId="11" borderId="0" xfId="28" applyFont="1" applyFill="1" applyAlignment="1">
      <alignment horizontal="right" vertical="top"/>
    </xf>
    <xf numFmtId="166" fontId="19" fillId="11" borderId="0" xfId="28" applyNumberFormat="1" applyFont="1" applyFill="1" applyAlignment="1">
      <alignment horizontal="left" vertical="top"/>
    </xf>
    <xf numFmtId="0" fontId="22" fillId="11" borderId="0" xfId="28" applyFont="1" applyFill="1"/>
    <xf numFmtId="167" fontId="13" fillId="0" borderId="0" xfId="28" applyNumberFormat="1" applyFont="1" applyAlignment="1">
      <alignment vertical="top"/>
    </xf>
    <xf numFmtId="0" fontId="17" fillId="0" borderId="0" xfId="28" applyFont="1" applyAlignment="1">
      <alignment vertical="top"/>
    </xf>
    <xf numFmtId="0" fontId="17" fillId="0" borderId="0" xfId="28" applyFont="1" applyAlignment="1">
      <alignment horizontal="center" vertical="top"/>
    </xf>
    <xf numFmtId="0" fontId="13" fillId="0" borderId="0" xfId="28" applyFont="1" applyAlignment="1">
      <alignment vertical="center"/>
    </xf>
    <xf numFmtId="0" fontId="16" fillId="0" borderId="0" xfId="28" applyFont="1" applyAlignment="1">
      <alignment horizontal="right" vertical="center"/>
    </xf>
    <xf numFmtId="0" fontId="16" fillId="8" borderId="0" xfId="28" applyFont="1" applyFill="1" applyAlignment="1">
      <alignment vertical="center"/>
    </xf>
    <xf numFmtId="0" fontId="16" fillId="8" borderId="0" xfId="28" applyFont="1" applyFill="1" applyAlignment="1">
      <alignment horizontal="right" vertical="center"/>
    </xf>
    <xf numFmtId="0" fontId="13" fillId="8" borderId="0" xfId="28" applyFont="1" applyFill="1" applyAlignment="1">
      <alignment vertical="center"/>
    </xf>
    <xf numFmtId="0" fontId="13" fillId="9" borderId="10" xfId="28" applyFont="1" applyFill="1" applyBorder="1" applyAlignment="1">
      <alignment vertical="center"/>
    </xf>
    <xf numFmtId="167" fontId="16" fillId="12" borderId="15" xfId="28" applyNumberFormat="1" applyFont="1" applyFill="1" applyBorder="1" applyAlignment="1" applyProtection="1">
      <alignment vertical="center"/>
      <protection locked="0"/>
    </xf>
    <xf numFmtId="0" fontId="23" fillId="0" borderId="0" xfId="28" applyFont="1" applyAlignment="1">
      <alignment vertical="center"/>
    </xf>
    <xf numFmtId="0" fontId="13" fillId="9" borderId="16" xfId="28" applyFont="1" applyFill="1" applyBorder="1" applyAlignment="1">
      <alignment horizontal="right" vertical="center"/>
    </xf>
    <xf numFmtId="0" fontId="13" fillId="9" borderId="18" xfId="28" applyFont="1" applyFill="1" applyBorder="1" applyAlignment="1">
      <alignment vertical="center"/>
    </xf>
    <xf numFmtId="0" fontId="13" fillId="0" borderId="0" xfId="28" applyFont="1" applyAlignment="1">
      <alignment horizontal="center" vertical="center"/>
    </xf>
    <xf numFmtId="0" fontId="13" fillId="9" borderId="16" xfId="28" applyFont="1" applyFill="1" applyBorder="1" applyAlignment="1">
      <alignment vertical="center"/>
    </xf>
    <xf numFmtId="167" fontId="16" fillId="12" borderId="13" xfId="30" applyNumberFormat="1" applyFont="1" applyFill="1" applyBorder="1" applyAlignment="1" applyProtection="1">
      <alignment vertical="center"/>
      <protection locked="0"/>
    </xf>
    <xf numFmtId="0" fontId="13" fillId="9" borderId="10" xfId="28" applyFont="1" applyFill="1" applyBorder="1" applyAlignment="1">
      <alignment vertical="center" wrapText="1"/>
    </xf>
    <xf numFmtId="167" fontId="16" fillId="9" borderId="12" xfId="28" applyNumberFormat="1" applyFont="1" applyFill="1" applyBorder="1" applyAlignment="1">
      <alignment vertical="center"/>
    </xf>
    <xf numFmtId="0" fontId="16" fillId="0" borderId="0" xfId="28" applyFont="1" applyAlignment="1">
      <alignment horizontal="center" vertical="center"/>
    </xf>
    <xf numFmtId="167" fontId="16" fillId="0" borderId="11" xfId="30" applyNumberFormat="1" applyFont="1" applyBorder="1" applyAlignment="1" applyProtection="1">
      <alignment vertical="center"/>
    </xf>
    <xf numFmtId="0" fontId="16" fillId="8" borderId="0" xfId="28" applyFont="1" applyFill="1" applyAlignment="1">
      <alignment horizontal="left" vertical="center"/>
    </xf>
    <xf numFmtId="0" fontId="16" fillId="0" borderId="0" xfId="28" applyFont="1" applyAlignment="1">
      <alignment vertical="center"/>
    </xf>
    <xf numFmtId="167" fontId="16" fillId="0" borderId="9" xfId="28" applyNumberFormat="1" applyFont="1" applyBorder="1" applyAlignment="1">
      <alignment vertical="center"/>
    </xf>
    <xf numFmtId="0" fontId="13" fillId="9" borderId="9" xfId="28" applyFont="1" applyFill="1" applyBorder="1" applyAlignment="1">
      <alignment vertical="center"/>
    </xf>
    <xf numFmtId="167" fontId="16" fillId="9" borderId="8" xfId="28" applyNumberFormat="1" applyFont="1" applyFill="1" applyBorder="1" applyAlignment="1">
      <alignment vertical="center"/>
    </xf>
    <xf numFmtId="167" fontId="16" fillId="0" borderId="17" xfId="28" applyNumberFormat="1" applyFont="1" applyBorder="1" applyAlignment="1">
      <alignment vertical="center"/>
    </xf>
    <xf numFmtId="0" fontId="13" fillId="9" borderId="8" xfId="28" applyFont="1" applyFill="1" applyBorder="1" applyAlignment="1">
      <alignment vertical="center"/>
    </xf>
    <xf numFmtId="167" fontId="16" fillId="9" borderId="9" xfId="28" applyNumberFormat="1" applyFont="1" applyFill="1" applyBorder="1" applyAlignment="1">
      <alignment vertical="center"/>
    </xf>
    <xf numFmtId="0" fontId="13" fillId="9" borderId="23" xfId="28" applyFont="1" applyFill="1" applyBorder="1" applyAlignment="1">
      <alignment vertical="center"/>
    </xf>
    <xf numFmtId="44" fontId="20" fillId="10" borderId="10" xfId="5" applyNumberFormat="1" applyFont="1" applyFill="1" applyBorder="1" applyAlignment="1" applyProtection="1">
      <alignment vertical="center"/>
    </xf>
    <xf numFmtId="167" fontId="16" fillId="0" borderId="0" xfId="28" applyNumberFormat="1" applyFont="1" applyAlignment="1">
      <alignment vertical="center"/>
    </xf>
    <xf numFmtId="44" fontId="16" fillId="0" borderId="0" xfId="28" applyNumberFormat="1" applyFont="1" applyAlignment="1">
      <alignment vertical="center"/>
    </xf>
    <xf numFmtId="0" fontId="19" fillId="10" borderId="0" xfId="28" applyFont="1" applyFill="1" applyAlignment="1">
      <alignment vertical="center"/>
    </xf>
    <xf numFmtId="0" fontId="20" fillId="10" borderId="0" xfId="28" applyFont="1" applyFill="1" applyAlignment="1">
      <alignment vertical="center"/>
    </xf>
    <xf numFmtId="164" fontId="20" fillId="10" borderId="0" xfId="5" applyFont="1" applyFill="1" applyAlignment="1" applyProtection="1">
      <alignment vertical="center"/>
    </xf>
    <xf numFmtId="0" fontId="16" fillId="0" borderId="0" xfId="28" applyFont="1" applyAlignment="1">
      <alignment horizontal="left" vertical="center"/>
    </xf>
    <xf numFmtId="167" fontId="16" fillId="0" borderId="0" xfId="5" applyNumberFormat="1" applyFont="1" applyFill="1" applyBorder="1" applyAlignment="1" applyProtection="1">
      <alignment vertical="center"/>
    </xf>
    <xf numFmtId="44" fontId="16" fillId="0" borderId="0" xfId="5" applyNumberFormat="1" applyFont="1" applyFill="1" applyBorder="1" applyAlignment="1" applyProtection="1">
      <alignment vertical="center"/>
    </xf>
    <xf numFmtId="0" fontId="13" fillId="0" borderId="0" xfId="28" applyFont="1" applyAlignment="1">
      <alignment horizontal="left" vertical="center"/>
    </xf>
    <xf numFmtId="0" fontId="24" fillId="0" borderId="0" xfId="28" applyFont="1" applyAlignment="1">
      <alignment vertical="center"/>
    </xf>
    <xf numFmtId="166" fontId="25" fillId="7" borderId="0" xfId="28" applyNumberFormat="1" applyFont="1" applyFill="1" applyAlignment="1">
      <alignment vertical="top" wrapText="1"/>
    </xf>
    <xf numFmtId="0" fontId="25" fillId="0" borderId="0" xfId="28" applyFont="1" applyAlignment="1">
      <alignment horizontal="center" vertical="center"/>
    </xf>
    <xf numFmtId="0" fontId="23" fillId="0" borderId="0" xfId="28" applyFont="1" applyAlignment="1">
      <alignment horizontal="left" vertical="center" wrapText="1"/>
    </xf>
    <xf numFmtId="0" fontId="26" fillId="0" borderId="0" xfId="28" applyFont="1" applyAlignment="1">
      <alignment horizontal="right" vertical="center"/>
    </xf>
    <xf numFmtId="166" fontId="19" fillId="11" borderId="0" xfId="28" applyNumberFormat="1" applyFont="1" applyFill="1" applyAlignment="1">
      <alignment horizontal="left" vertical="top" wrapText="1"/>
    </xf>
    <xf numFmtId="0" fontId="18" fillId="9" borderId="16" xfId="28" applyFont="1" applyFill="1" applyBorder="1" applyAlignment="1">
      <alignment horizontal="right" vertical="center"/>
    </xf>
    <xf numFmtId="0" fontId="13" fillId="0" borderId="0" xfId="28" applyFont="1" applyAlignment="1">
      <alignment horizontal="left" vertical="top"/>
    </xf>
    <xf numFmtId="166" fontId="16" fillId="12" borderId="13" xfId="28" applyNumberFormat="1" applyFont="1" applyFill="1" applyBorder="1" applyAlignment="1">
      <alignment horizontal="center" vertical="center" wrapText="1"/>
    </xf>
    <xf numFmtId="166" fontId="16" fillId="0" borderId="0" xfId="28" applyNumberFormat="1" applyFont="1" applyAlignment="1">
      <alignment vertical="center" wrapText="1"/>
    </xf>
    <xf numFmtId="166" fontId="16" fillId="14" borderId="19" xfId="28" applyNumberFormat="1" applyFont="1" applyFill="1" applyBorder="1" applyAlignment="1">
      <alignment horizontal="center" vertical="center" wrapText="1"/>
    </xf>
    <xf numFmtId="167" fontId="16" fillId="14" borderId="13" xfId="28" applyNumberFormat="1" applyFont="1" applyFill="1" applyBorder="1" applyAlignment="1" applyProtection="1">
      <alignment vertical="center"/>
      <protection locked="0"/>
    </xf>
    <xf numFmtId="167" fontId="16" fillId="14" borderId="13" xfId="30" applyNumberFormat="1" applyFont="1" applyFill="1" applyBorder="1" applyAlignment="1" applyProtection="1">
      <alignment vertical="center"/>
      <protection locked="0"/>
    </xf>
    <xf numFmtId="0" fontId="16" fillId="8" borderId="0" xfId="28" applyFont="1" applyFill="1" applyAlignment="1">
      <alignment horizontal="right" vertical="top"/>
    </xf>
    <xf numFmtId="167" fontId="16" fillId="15" borderId="13" xfId="5" applyNumberFormat="1" applyFont="1" applyFill="1" applyBorder="1" applyAlignment="1" applyProtection="1">
      <alignment vertical="center"/>
    </xf>
    <xf numFmtId="1" fontId="13" fillId="12" borderId="14" xfId="30" applyNumberFormat="1" applyFont="1" applyFill="1" applyBorder="1" applyAlignment="1" applyProtection="1">
      <alignment vertical="center"/>
      <protection locked="0"/>
    </xf>
    <xf numFmtId="1" fontId="13" fillId="12" borderId="13" xfId="30" applyNumberFormat="1" applyFont="1" applyFill="1" applyBorder="1" applyAlignment="1" applyProtection="1">
      <alignment vertical="center"/>
      <protection locked="0"/>
    </xf>
    <xf numFmtId="0" fontId="13" fillId="9" borderId="24" xfId="28" applyFont="1" applyFill="1" applyBorder="1" applyAlignment="1">
      <alignment vertical="center"/>
    </xf>
    <xf numFmtId="0" fontId="20" fillId="10" borderId="16" xfId="28" applyFont="1" applyFill="1" applyBorder="1" applyAlignment="1">
      <alignment horizontal="left" vertical="center"/>
    </xf>
    <xf numFmtId="0" fontId="19" fillId="10" borderId="8" xfId="28" applyFont="1" applyFill="1" applyBorder="1" applyAlignment="1">
      <alignment vertical="center"/>
    </xf>
    <xf numFmtId="0" fontId="31" fillId="0" borderId="0" xfId="0" applyFont="1"/>
    <xf numFmtId="0" fontId="19" fillId="11" borderId="0" xfId="28" applyFont="1" applyFill="1" applyAlignment="1">
      <alignment horizontal="left" vertical="top"/>
    </xf>
    <xf numFmtId="0" fontId="13" fillId="9" borderId="26" xfId="28" applyFont="1" applyFill="1" applyBorder="1" applyAlignment="1">
      <alignment horizontal="left" vertical="center"/>
    </xf>
    <xf numFmtId="0" fontId="13" fillId="9" borderId="26" xfId="28" applyFont="1" applyFill="1" applyBorder="1" applyAlignment="1">
      <alignment horizontal="right" vertical="center"/>
    </xf>
    <xf numFmtId="0" fontId="13" fillId="0" borderId="0" xfId="28" applyFont="1" applyAlignment="1">
      <alignment horizontal="right" vertical="center"/>
    </xf>
    <xf numFmtId="0" fontId="31" fillId="0" borderId="0" xfId="0" applyFont="1" applyAlignment="1">
      <alignment vertical="center"/>
    </xf>
    <xf numFmtId="0" fontId="16" fillId="9" borderId="26" xfId="28" applyFont="1" applyFill="1" applyBorder="1" applyAlignment="1">
      <alignment horizontal="left" vertical="center"/>
    </xf>
    <xf numFmtId="2" fontId="16" fillId="9" borderId="26" xfId="28" applyNumberFormat="1" applyFont="1" applyFill="1" applyBorder="1" applyAlignment="1">
      <alignment horizontal="right" vertical="center"/>
    </xf>
    <xf numFmtId="167" fontId="13" fillId="9" borderId="26" xfId="28" applyNumberFormat="1" applyFont="1" applyFill="1" applyBorder="1" applyAlignment="1">
      <alignment horizontal="right" vertical="center"/>
    </xf>
    <xf numFmtId="167" fontId="16" fillId="9" borderId="26" xfId="28" applyNumberFormat="1" applyFont="1" applyFill="1" applyBorder="1" applyAlignment="1">
      <alignment horizontal="right" vertical="center"/>
    </xf>
    <xf numFmtId="166" fontId="21" fillId="7" borderId="0" xfId="28" applyNumberFormat="1" applyFont="1" applyFill="1" applyAlignment="1">
      <alignment vertical="top" wrapText="1"/>
    </xf>
    <xf numFmtId="0" fontId="33" fillId="0" borderId="0" xfId="31" applyFont="1" applyFill="1" applyAlignment="1">
      <alignment horizontal="right" vertical="center"/>
    </xf>
    <xf numFmtId="0" fontId="13" fillId="9" borderId="27" xfId="28" applyFont="1" applyFill="1" applyBorder="1" applyAlignment="1">
      <alignment vertical="center"/>
    </xf>
    <xf numFmtId="167" fontId="16" fillId="14" borderId="14" xfId="28" applyNumberFormat="1" applyFont="1" applyFill="1" applyBorder="1" applyAlignment="1" applyProtection="1">
      <alignment vertical="center"/>
      <protection locked="0"/>
    </xf>
    <xf numFmtId="167" fontId="16" fillId="14" borderId="28" xfId="28" applyNumberFormat="1" applyFont="1" applyFill="1" applyBorder="1" applyAlignment="1" applyProtection="1">
      <alignment vertical="center"/>
      <protection locked="0"/>
    </xf>
    <xf numFmtId="0" fontId="23" fillId="0" borderId="0" xfId="28" applyFont="1" applyAlignment="1">
      <alignment horizontal="left" vertical="center"/>
    </xf>
    <xf numFmtId="166" fontId="36" fillId="7" borderId="0" xfId="28" applyNumberFormat="1" applyFont="1" applyFill="1" applyAlignment="1">
      <alignment horizontal="right" vertical="center" wrapText="1"/>
    </xf>
    <xf numFmtId="0" fontId="36" fillId="7" borderId="0" xfId="28" applyFont="1" applyFill="1" applyAlignment="1">
      <alignment horizontal="right" vertical="center"/>
    </xf>
    <xf numFmtId="0" fontId="17" fillId="0" borderId="0" xfId="28" applyFont="1" applyAlignment="1">
      <alignment horizontal="left" vertical="center" wrapText="1"/>
    </xf>
    <xf numFmtId="0" fontId="13" fillId="0" borderId="0" xfId="28" applyFont="1" applyAlignment="1">
      <alignment horizontal="left" vertical="center" wrapText="1"/>
    </xf>
    <xf numFmtId="0" fontId="18" fillId="0" borderId="0" xfId="28" applyFont="1" applyAlignment="1">
      <alignment horizontal="right" vertical="center"/>
    </xf>
    <xf numFmtId="0" fontId="18" fillId="0" borderId="25" xfId="28" applyFont="1" applyBorder="1" applyAlignment="1">
      <alignment horizontal="right" vertical="center"/>
    </xf>
    <xf numFmtId="167" fontId="13" fillId="12" borderId="19" xfId="30" applyNumberFormat="1" applyFont="1" applyFill="1" applyBorder="1" applyAlignment="1" applyProtection="1">
      <alignment horizontal="right" vertical="center"/>
      <protection locked="0"/>
    </xf>
    <xf numFmtId="167" fontId="13" fillId="12" borderId="15" xfId="30" applyNumberFormat="1" applyFont="1" applyFill="1" applyBorder="1" applyAlignment="1" applyProtection="1">
      <alignment horizontal="right" vertical="center"/>
      <protection locked="0"/>
    </xf>
    <xf numFmtId="166" fontId="19" fillId="11" borderId="0" xfId="28" applyNumberFormat="1" applyFont="1" applyFill="1" applyAlignment="1">
      <alignment horizontal="left" vertical="top" wrapText="1"/>
    </xf>
    <xf numFmtId="0" fontId="16" fillId="12" borderId="19" xfId="28" applyFont="1" applyFill="1" applyBorder="1" applyAlignment="1" applyProtection="1">
      <alignment horizontal="left" vertical="center"/>
      <protection locked="0"/>
    </xf>
    <xf numFmtId="0" fontId="16" fillId="12" borderId="20" xfId="28" applyFont="1" applyFill="1" applyBorder="1" applyAlignment="1" applyProtection="1">
      <alignment horizontal="left" vertical="center"/>
      <protection locked="0"/>
    </xf>
    <xf numFmtId="0" fontId="16" fillId="12" borderId="15" xfId="28" applyFont="1" applyFill="1" applyBorder="1" applyAlignment="1" applyProtection="1">
      <alignment horizontal="left" vertical="center"/>
      <protection locked="0"/>
    </xf>
    <xf numFmtId="0" fontId="16" fillId="8" borderId="21" xfId="28" applyFont="1" applyFill="1" applyBorder="1" applyAlignment="1">
      <alignment horizontal="left" vertical="center"/>
    </xf>
    <xf numFmtId="0" fontId="16" fillId="0" borderId="22" xfId="28" applyFont="1" applyBorder="1" applyAlignment="1">
      <alignment horizontal="left" vertical="center"/>
    </xf>
    <xf numFmtId="0" fontId="19" fillId="10" borderId="10" xfId="28" applyFont="1" applyFill="1" applyBorder="1" applyAlignment="1">
      <alignment horizontal="left" vertical="center"/>
    </xf>
    <xf numFmtId="0" fontId="19" fillId="10" borderId="16" xfId="28" applyFont="1" applyFill="1" applyBorder="1" applyAlignment="1">
      <alignment horizontal="left" vertical="center"/>
    </xf>
    <xf numFmtId="0" fontId="19" fillId="10" borderId="8" xfId="28" applyFont="1" applyFill="1" applyBorder="1" applyAlignment="1">
      <alignment horizontal="left" vertical="center"/>
    </xf>
    <xf numFmtId="166" fontId="30" fillId="11" borderId="0" xfId="28" applyNumberFormat="1" applyFont="1" applyFill="1" applyAlignment="1">
      <alignment horizontal="left" vertical="top" wrapText="1"/>
    </xf>
    <xf numFmtId="0" fontId="13" fillId="9" borderId="24" xfId="28" applyFont="1" applyFill="1" applyBorder="1" applyAlignment="1">
      <alignment horizontal="left" vertical="center"/>
    </xf>
    <xf numFmtId="0" fontId="13" fillId="9" borderId="16" xfId="28" applyFont="1" applyFill="1" applyBorder="1" applyAlignment="1">
      <alignment horizontal="left" vertical="center"/>
    </xf>
    <xf numFmtId="0" fontId="13" fillId="9" borderId="18" xfId="28" applyFont="1" applyFill="1" applyBorder="1" applyAlignment="1">
      <alignment horizontal="left" vertical="center"/>
    </xf>
    <xf numFmtId="166" fontId="21" fillId="7" borderId="0" xfId="28" applyNumberFormat="1" applyFont="1" applyFill="1" applyAlignment="1">
      <alignment vertical="top" wrapText="1"/>
    </xf>
    <xf numFmtId="0" fontId="13" fillId="13" borderId="19" xfId="28" applyFont="1" applyFill="1" applyBorder="1" applyAlignment="1">
      <alignment horizontal="center" vertical="center" wrapText="1"/>
    </xf>
    <xf numFmtId="0" fontId="13" fillId="13" borderId="15" xfId="28" applyFont="1" applyFill="1" applyBorder="1" applyAlignment="1">
      <alignment horizontal="center" vertical="center"/>
    </xf>
    <xf numFmtId="0" fontId="13" fillId="12" borderId="19" xfId="28" applyFont="1" applyFill="1" applyBorder="1" applyAlignment="1" applyProtection="1">
      <alignment horizontal="left" vertical="top"/>
      <protection locked="0"/>
    </xf>
    <xf numFmtId="0" fontId="13" fillId="12" borderId="20" xfId="28" applyFont="1" applyFill="1" applyBorder="1" applyAlignment="1" applyProtection="1">
      <alignment horizontal="left" vertical="top"/>
      <protection locked="0"/>
    </xf>
    <xf numFmtId="0" fontId="13" fillId="12" borderId="15" xfId="28" applyFont="1" applyFill="1" applyBorder="1" applyAlignment="1" applyProtection="1">
      <alignment horizontal="left" vertical="top"/>
      <protection locked="0"/>
    </xf>
    <xf numFmtId="0" fontId="16" fillId="0" borderId="0" xfId="28" applyFont="1" applyAlignment="1">
      <alignment horizontal="left" vertical="top"/>
    </xf>
    <xf numFmtId="0" fontId="16" fillId="13" borderId="19" xfId="28" applyFont="1" applyFill="1" applyBorder="1" applyAlignment="1">
      <alignment horizontal="left" vertical="center"/>
    </xf>
    <xf numFmtId="0" fontId="16" fillId="13" borderId="15" xfId="28" applyFont="1" applyFill="1" applyBorder="1" applyAlignment="1">
      <alignment horizontal="left" vertical="center"/>
    </xf>
    <xf numFmtId="166" fontId="35" fillId="14" borderId="19" xfId="28" applyNumberFormat="1" applyFont="1" applyFill="1" applyBorder="1" applyAlignment="1" applyProtection="1">
      <alignment horizontal="center" vertical="center"/>
      <protection locked="0"/>
    </xf>
    <xf numFmtId="166" fontId="35" fillId="14" borderId="15" xfId="28" applyNumberFormat="1" applyFont="1" applyFill="1" applyBorder="1" applyAlignment="1" applyProtection="1">
      <alignment horizontal="center" vertical="center"/>
      <protection locked="0"/>
    </xf>
  </cellXfs>
  <cellStyles count="32">
    <cellStyle name="Bad" xfId="1" xr:uid="{00000000-0005-0000-0000-000000000000}"/>
    <cellStyle name="Check Cell" xfId="2" xr:uid="{00000000-0005-0000-0000-000001000000}"/>
    <cellStyle name="Comma 2" xfId="3" xr:uid="{00000000-0005-0000-0000-000002000000}"/>
    <cellStyle name="Euro" xfId="4" xr:uid="{00000000-0005-0000-0000-000003000000}"/>
    <cellStyle name="Euro 2" xfId="5" xr:uid="{00000000-0005-0000-0000-000004000000}"/>
    <cellStyle name="Explanatory Text" xfId="6" xr:uid="{00000000-0005-0000-0000-000005000000}"/>
    <cellStyle name="Heading 1" xfId="7" xr:uid="{00000000-0005-0000-0000-000006000000}"/>
    <cellStyle name="Heading 2" xfId="8" xr:uid="{00000000-0005-0000-0000-000007000000}"/>
    <cellStyle name="Heading 3" xfId="9" xr:uid="{00000000-0005-0000-0000-000008000000}"/>
    <cellStyle name="Heading 4" xfId="10" xr:uid="{00000000-0005-0000-0000-000009000000}"/>
    <cellStyle name="Hyperlink" xfId="31" builtinId="8"/>
    <cellStyle name="Input" xfId="11" xr:uid="{00000000-0005-0000-0000-00000A000000}"/>
    <cellStyle name="Komma 2" xfId="12" xr:uid="{00000000-0005-0000-0000-00000B000000}"/>
    <cellStyle name="Komma 3" xfId="13" xr:uid="{00000000-0005-0000-0000-00000C000000}"/>
    <cellStyle name="Normal 2" xfId="14" xr:uid="{00000000-0005-0000-0000-00000D000000}"/>
    <cellStyle name="Normal 2 2" xfId="15" xr:uid="{00000000-0005-0000-0000-00000E000000}"/>
    <cellStyle name="Normal 2 3" xfId="16" xr:uid="{00000000-0005-0000-0000-00000F000000}"/>
    <cellStyle name="Normal 2 4" xfId="17" xr:uid="{00000000-0005-0000-0000-000010000000}"/>
    <cellStyle name="Normal 2 5" xfId="18" xr:uid="{00000000-0005-0000-0000-000011000000}"/>
    <cellStyle name="Normal 2 6" xfId="19" xr:uid="{00000000-0005-0000-0000-000012000000}"/>
    <cellStyle name="Normal 3" xfId="20" xr:uid="{00000000-0005-0000-0000-000013000000}"/>
    <cellStyle name="Normal 4" xfId="21" xr:uid="{00000000-0005-0000-0000-000014000000}"/>
    <cellStyle name="Normal 5" xfId="22" xr:uid="{00000000-0005-0000-0000-000015000000}"/>
    <cellStyle name="Normal 6" xfId="23" xr:uid="{00000000-0005-0000-0000-000016000000}"/>
    <cellStyle name="Normal 7" xfId="24" xr:uid="{00000000-0005-0000-0000-000017000000}"/>
    <cellStyle name="Note" xfId="25" xr:uid="{00000000-0005-0000-0000-000018000000}"/>
    <cellStyle name="Output" xfId="26" xr:uid="{00000000-0005-0000-0000-000019000000}"/>
    <cellStyle name="Percent 2" xfId="27" xr:uid="{00000000-0005-0000-0000-00001A000000}"/>
    <cellStyle name="Standaard" xfId="0" builtinId="0"/>
    <cellStyle name="Standaard 2" xfId="28" xr:uid="{00000000-0005-0000-0000-00001C000000}"/>
    <cellStyle name="Standaard 3" xfId="29" xr:uid="{00000000-0005-0000-0000-00001D000000}"/>
    <cellStyle name="Valuta" xfId="30"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800">
                <a:latin typeface="Verdana" panose="020B0604030504040204" pitchFamily="34" charset="0"/>
                <a:ea typeface="Verdana" panose="020B0604030504040204" pitchFamily="34" charset="0"/>
              </a:rPr>
              <a:t>Scorelijn</a:t>
            </a:r>
            <a:endParaRPr lang="nl-NL">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Score!$D$7:$D$8</c:f>
              <c:numCache>
                <c:formatCode>"€"\ #,##0.00</c:formatCode>
                <c:ptCount val="2"/>
                <c:pt idx="0">
                  <c:v>4500000</c:v>
                </c:pt>
                <c:pt idx="1">
                  <c:v>2500000</c:v>
                </c:pt>
              </c:numCache>
            </c:numRef>
          </c:xVal>
          <c:yVal>
            <c:numRef>
              <c:f>Score!$C$7:$C$8</c:f>
              <c:numCache>
                <c:formatCode>General</c:formatCode>
                <c:ptCount val="2"/>
                <c:pt idx="0">
                  <c:v>0</c:v>
                </c:pt>
                <c:pt idx="1">
                  <c:v>300</c:v>
                </c:pt>
              </c:numCache>
            </c:numRef>
          </c:yVal>
          <c:smooth val="1"/>
          <c:extLst>
            <c:ext xmlns:c16="http://schemas.microsoft.com/office/drawing/2014/chart" uri="{C3380CC4-5D6E-409C-BE32-E72D297353CC}">
              <c16:uniqueId val="{00000000-AD2E-4C87-AE5E-F01E5287D774}"/>
            </c:ext>
          </c:extLst>
        </c:ser>
        <c:ser>
          <c:idx val="1"/>
          <c:order val="1"/>
          <c:spPr>
            <a:ln w="25400" cap="rnd">
              <a:solidFill>
                <a:schemeClr val="accent6"/>
              </a:solidFill>
              <a:round/>
            </a:ln>
            <a:effectLst/>
          </c:spPr>
          <c:marker>
            <c:symbol val="circle"/>
            <c:size val="5"/>
            <c:spPr>
              <a:solidFill>
                <a:schemeClr val="accent6"/>
              </a:solidFill>
              <a:ln w="9525">
                <a:solidFill>
                  <a:schemeClr val="accent2"/>
                </a:solidFill>
              </a:ln>
              <a:effectLst/>
            </c:spPr>
          </c:marker>
          <c:xVal>
            <c:numRef>
              <c:f>'Opgave prijzen en tarieven'!$H$105</c:f>
              <c:numCache>
                <c:formatCode>"€"\ #,##0.00</c:formatCode>
                <c:ptCount val="1"/>
                <c:pt idx="0">
                  <c:v>0</c:v>
                </c:pt>
              </c:numCache>
            </c:numRef>
          </c:xVal>
          <c:yVal>
            <c:numRef>
              <c:f>Score!$C$11</c:f>
              <c:numCache>
                <c:formatCode>0.00</c:formatCode>
                <c:ptCount val="1"/>
                <c:pt idx="0">
                  <c:v>300</c:v>
                </c:pt>
              </c:numCache>
            </c:numRef>
          </c:yVal>
          <c:smooth val="1"/>
          <c:extLst>
            <c:ext xmlns:c16="http://schemas.microsoft.com/office/drawing/2014/chart" uri="{C3380CC4-5D6E-409C-BE32-E72D297353CC}">
              <c16:uniqueId val="{00000001-AD2E-4C87-AE5E-F01E5287D774}"/>
            </c:ext>
          </c:extLst>
        </c:ser>
        <c:dLbls>
          <c:showLegendKey val="0"/>
          <c:showVal val="0"/>
          <c:showCatName val="0"/>
          <c:showSerName val="0"/>
          <c:showPercent val="0"/>
          <c:showBubbleSize val="0"/>
        </c:dLbls>
        <c:axId val="710736543"/>
        <c:axId val="188059071"/>
      </c:scatterChart>
      <c:valAx>
        <c:axId val="710736543"/>
        <c:scaling>
          <c:orientation val="minMax"/>
          <c:min val="2250000"/>
        </c:scaling>
        <c:delete val="0"/>
        <c:axPos val="b"/>
        <c:majorGridlines>
          <c:spPr>
            <a:ln w="9525" cap="flat" cmpd="sng" algn="ctr">
              <a:solidFill>
                <a:schemeClr val="tx1">
                  <a:lumMod val="15000"/>
                  <a:lumOff val="85000"/>
                </a:schemeClr>
              </a:solidFill>
              <a:round/>
            </a:ln>
            <a:effectLst/>
          </c:spPr>
        </c:majorGridlines>
        <c:numFmt formatCode="&quot;€&quot;\ #,##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8059071"/>
        <c:crosses val="autoZero"/>
        <c:crossBetween val="midCat"/>
        <c:majorUnit val="250000"/>
      </c:valAx>
      <c:valAx>
        <c:axId val="188059071"/>
        <c:scaling>
          <c:orientation val="minMax"/>
          <c:max val="3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1073654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12</xdr:col>
      <xdr:colOff>7620</xdr:colOff>
      <xdr:row>29</xdr:row>
      <xdr:rowOff>144780</xdr:rowOff>
    </xdr:to>
    <xdr:graphicFrame macro="">
      <xdr:nvGraphicFramePr>
        <xdr:cNvPr id="2" name="Grafiek 1">
          <a:extLst>
            <a:ext uri="{FF2B5EF4-FFF2-40B4-BE49-F238E27FC236}">
              <a16:creationId xmlns:a16="http://schemas.microsoft.com/office/drawing/2014/main" id="{4C1A3ABC-050C-4A39-B58A-148355B3C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showGridLines="0" tabSelected="1" zoomScaleNormal="100" zoomScaleSheetLayoutView="85" workbookViewId="0">
      <selection activeCell="D3" sqref="D3:E3"/>
    </sheetView>
  </sheetViews>
  <sheetFormatPr defaultColWidth="9.109375" defaultRowHeight="12.75" customHeight="1" x14ac:dyDescent="0.3"/>
  <cols>
    <col min="1" max="1" width="1" style="9" customWidth="1"/>
    <col min="2" max="2" width="3.44140625" style="10" customWidth="1"/>
    <col min="3" max="3" width="25.33203125" style="9" customWidth="1"/>
    <col min="4" max="4" width="18.6640625" style="9" customWidth="1"/>
    <col min="5" max="5" width="21" style="9" customWidth="1"/>
    <col min="6" max="6" width="18.6640625" style="9" customWidth="1"/>
    <col min="7" max="7" width="22.5546875" style="9" customWidth="1"/>
    <col min="8" max="8" width="23.109375" style="9" customWidth="1"/>
    <col min="9" max="9" width="9.109375" style="11"/>
    <col min="10" max="16384" width="9.109375" style="9"/>
  </cols>
  <sheetData>
    <row r="1" spans="1:13" s="1" customFormat="1" ht="6.6" customHeight="1" x14ac:dyDescent="0.3">
      <c r="B1" s="2"/>
      <c r="D1" s="3"/>
      <c r="E1" s="3"/>
      <c r="F1" s="3"/>
      <c r="G1" s="4"/>
      <c r="H1" s="93"/>
      <c r="I1" s="12"/>
    </row>
    <row r="2" spans="1:13" s="1" customFormat="1" ht="18.600000000000001" customHeight="1" thickBot="1" x14ac:dyDescent="0.35">
      <c r="B2" s="5" t="s">
        <v>0</v>
      </c>
      <c r="D2" s="3"/>
      <c r="E2" s="3"/>
      <c r="F2" s="58"/>
      <c r="G2" s="4"/>
      <c r="H2" s="93" t="s">
        <v>1</v>
      </c>
      <c r="I2" s="12"/>
      <c r="K2" s="9"/>
    </row>
    <row r="3" spans="1:13" s="6" customFormat="1" ht="40.200000000000003" customHeight="1" thickBot="1" x14ac:dyDescent="0.25">
      <c r="A3" s="13"/>
      <c r="B3" s="121" t="s">
        <v>2</v>
      </c>
      <c r="C3" s="122"/>
      <c r="D3" s="123"/>
      <c r="E3" s="124"/>
      <c r="F3" s="64"/>
      <c r="G3" s="115" t="s">
        <v>3</v>
      </c>
      <c r="H3" s="116"/>
      <c r="I3" s="114"/>
      <c r="K3" s="66"/>
    </row>
    <row r="4" spans="1:13" ht="6.6" customHeight="1" thickBot="1" x14ac:dyDescent="0.35">
      <c r="A4" s="1"/>
      <c r="B4" s="14"/>
      <c r="C4" s="1"/>
      <c r="D4" s="1"/>
      <c r="E4" s="1"/>
      <c r="F4" s="1"/>
      <c r="G4" s="1"/>
      <c r="H4" s="1"/>
      <c r="I4" s="114"/>
    </row>
    <row r="5" spans="1:13" ht="40.200000000000003" customHeight="1" thickBot="1" x14ac:dyDescent="0.35">
      <c r="B5" s="120"/>
      <c r="C5" s="120"/>
      <c r="G5" s="67" t="s">
        <v>4</v>
      </c>
      <c r="H5" s="65" t="s">
        <v>5</v>
      </c>
      <c r="I5" s="114"/>
      <c r="J5" s="28"/>
    </row>
    <row r="6" spans="1:13" ht="11.25" customHeight="1" x14ac:dyDescent="0.3">
      <c r="H6" s="7"/>
      <c r="I6" s="114"/>
    </row>
    <row r="7" spans="1:13" ht="21" customHeight="1" x14ac:dyDescent="0.2">
      <c r="B7" s="15">
        <v>0</v>
      </c>
      <c r="C7" s="16" t="s">
        <v>6</v>
      </c>
      <c r="D7" s="62"/>
      <c r="E7" s="17"/>
      <c r="F7" s="17"/>
      <c r="G7" s="17"/>
      <c r="H7" s="17"/>
      <c r="I7" s="10"/>
    </row>
    <row r="8" spans="1:13" s="21" customFormat="1" ht="23.25" customHeight="1" x14ac:dyDescent="0.3">
      <c r="B8" s="22"/>
      <c r="C8" s="95" t="s">
        <v>7</v>
      </c>
      <c r="D8" s="95"/>
      <c r="E8" s="95"/>
      <c r="F8" s="95"/>
      <c r="G8" s="95"/>
      <c r="H8" s="22"/>
      <c r="I8" s="10"/>
      <c r="J8" s="22"/>
      <c r="K8" s="22"/>
    </row>
    <row r="9" spans="1:13" s="21" customFormat="1" ht="15" customHeight="1" thickBot="1" x14ac:dyDescent="0.35">
      <c r="B9" s="22"/>
      <c r="C9" s="23" t="s">
        <v>8</v>
      </c>
      <c r="D9" s="24" t="s">
        <v>9</v>
      </c>
      <c r="E9" s="24" t="s">
        <v>10</v>
      </c>
      <c r="F9" s="24" t="s">
        <v>11</v>
      </c>
      <c r="G9" s="24" t="s">
        <v>12</v>
      </c>
      <c r="H9" s="25"/>
      <c r="I9" s="10"/>
    </row>
    <row r="10" spans="1:13" s="21" customFormat="1" ht="15" customHeight="1" thickBot="1" x14ac:dyDescent="0.35">
      <c r="B10" s="22"/>
      <c r="C10" s="89" t="s">
        <v>13</v>
      </c>
      <c r="D10" s="90"/>
      <c r="E10" s="91"/>
      <c r="F10" s="91"/>
      <c r="G10" s="91"/>
      <c r="I10" s="59" t="s">
        <v>14</v>
      </c>
      <c r="K10" s="9"/>
      <c r="L10" s="9"/>
      <c r="M10" s="9"/>
    </row>
    <row r="11" spans="1:13" s="21" customFormat="1" ht="48" customHeight="1" thickBot="1" x14ac:dyDescent="0.35">
      <c r="B11" s="22"/>
      <c r="C11" s="117"/>
      <c r="D11" s="118"/>
      <c r="E11" s="118"/>
      <c r="F11" s="118"/>
      <c r="G11" s="119"/>
      <c r="I11" s="59"/>
      <c r="K11" s="9"/>
      <c r="L11" s="9"/>
      <c r="M11" s="9"/>
    </row>
    <row r="12" spans="1:13" s="10" customFormat="1" ht="15" customHeight="1" x14ac:dyDescent="0.3">
      <c r="A12" s="9"/>
      <c r="K12" s="9"/>
      <c r="L12" s="9"/>
      <c r="M12" s="9"/>
    </row>
    <row r="13" spans="1:13" ht="21" customHeight="1" x14ac:dyDescent="0.2">
      <c r="B13" s="15" t="s">
        <v>15</v>
      </c>
      <c r="C13" s="16" t="s">
        <v>16</v>
      </c>
      <c r="D13" s="62"/>
      <c r="E13" s="17"/>
      <c r="F13" s="17"/>
      <c r="G13" s="17"/>
      <c r="H13" s="17"/>
      <c r="I13" s="22"/>
    </row>
    <row r="14" spans="1:13" s="21" customFormat="1" ht="23.25" customHeight="1" x14ac:dyDescent="0.3">
      <c r="B14" s="22"/>
      <c r="C14" s="95" t="s">
        <v>17</v>
      </c>
      <c r="D14" s="95"/>
      <c r="E14" s="95"/>
      <c r="F14" s="95"/>
      <c r="G14" s="95"/>
      <c r="H14" s="95"/>
      <c r="I14" s="22"/>
      <c r="J14" s="22"/>
      <c r="K14" s="22"/>
    </row>
    <row r="15" spans="1:13" s="21" customFormat="1" ht="15" customHeight="1" thickBot="1" x14ac:dyDescent="0.35">
      <c r="B15" s="22"/>
      <c r="C15" s="24"/>
      <c r="D15" s="24"/>
      <c r="E15" s="24"/>
      <c r="F15" s="24"/>
      <c r="G15" s="23"/>
      <c r="H15" s="24" t="s">
        <v>18</v>
      </c>
      <c r="I15" s="22"/>
    </row>
    <row r="16" spans="1:13" s="21" customFormat="1" ht="15" customHeight="1" thickBot="1" x14ac:dyDescent="0.35">
      <c r="B16" s="22"/>
      <c r="C16" s="26" t="s">
        <v>19</v>
      </c>
      <c r="D16" s="29"/>
      <c r="E16" s="29"/>
      <c r="F16" s="29"/>
      <c r="G16" s="30"/>
      <c r="H16" s="33"/>
      <c r="I16" s="22"/>
    </row>
    <row r="17" spans="1:11" ht="15" customHeight="1" x14ac:dyDescent="0.3">
      <c r="B17" s="9"/>
      <c r="I17" s="22"/>
    </row>
    <row r="18" spans="1:11" ht="21" customHeight="1" x14ac:dyDescent="0.2">
      <c r="B18" s="15" t="s">
        <v>20</v>
      </c>
      <c r="C18" s="101" t="s">
        <v>21</v>
      </c>
      <c r="D18" s="101"/>
      <c r="E18" s="17"/>
      <c r="F18" s="17"/>
      <c r="G18" s="17"/>
      <c r="H18" s="17"/>
      <c r="I18" s="22"/>
    </row>
    <row r="19" spans="1:11" s="21" customFormat="1" ht="30.6" customHeight="1" x14ac:dyDescent="0.3">
      <c r="B19" s="22"/>
      <c r="C19" s="95" t="s">
        <v>22</v>
      </c>
      <c r="D19" s="95"/>
      <c r="E19" s="95"/>
      <c r="F19" s="95"/>
      <c r="G19" s="95"/>
      <c r="H19" s="95"/>
      <c r="I19" s="22"/>
      <c r="J19" s="28"/>
      <c r="K19" s="22"/>
    </row>
    <row r="20" spans="1:11" s="21" customFormat="1" ht="15" customHeight="1" thickBot="1" x14ac:dyDescent="0.35">
      <c r="B20" s="22"/>
      <c r="C20" s="24"/>
      <c r="D20" s="24"/>
      <c r="E20" s="24"/>
      <c r="F20" s="24"/>
      <c r="G20" s="23"/>
      <c r="H20" s="24" t="s">
        <v>18</v>
      </c>
      <c r="I20" s="22"/>
    </row>
    <row r="21" spans="1:11" s="21" customFormat="1" ht="15" customHeight="1" thickBot="1" x14ac:dyDescent="0.35">
      <c r="B21" s="22"/>
      <c r="C21" s="26" t="s">
        <v>23</v>
      </c>
      <c r="D21" s="29"/>
      <c r="E21" s="29"/>
      <c r="F21" s="29"/>
      <c r="G21" s="32"/>
      <c r="H21" s="69"/>
      <c r="I21" s="59" t="s">
        <v>14</v>
      </c>
    </row>
    <row r="22" spans="1:11" s="21" customFormat="1" ht="15" customHeight="1" thickBot="1" x14ac:dyDescent="0.35">
      <c r="B22" s="22"/>
      <c r="C22" s="26" t="s">
        <v>24</v>
      </c>
      <c r="D22" s="29"/>
      <c r="E22" s="29"/>
      <c r="F22" s="29"/>
      <c r="G22" s="32"/>
      <c r="H22" s="69"/>
      <c r="I22" s="59" t="s">
        <v>14</v>
      </c>
    </row>
    <row r="23" spans="1:11" s="21" customFormat="1" ht="15" customHeight="1" x14ac:dyDescent="0.3">
      <c r="B23" s="22"/>
      <c r="C23" s="34" t="s">
        <v>25</v>
      </c>
      <c r="D23" s="29"/>
      <c r="E23" s="29"/>
      <c r="F23" s="29"/>
      <c r="G23" s="63" t="s">
        <v>26</v>
      </c>
      <c r="H23" s="35">
        <v>0</v>
      </c>
      <c r="I23" s="36"/>
    </row>
    <row r="24" spans="1:11" s="21" customFormat="1" ht="15" customHeight="1" thickBot="1" x14ac:dyDescent="0.35">
      <c r="B24" s="22"/>
      <c r="G24" s="22" t="s">
        <v>27</v>
      </c>
      <c r="H24" s="37">
        <f>SUM(H21:H23)</f>
        <v>0</v>
      </c>
      <c r="I24" s="31"/>
    </row>
    <row r="25" spans="1:11" ht="15" customHeight="1" thickTop="1" x14ac:dyDescent="0.3">
      <c r="B25" s="9"/>
      <c r="I25" s="31"/>
    </row>
    <row r="26" spans="1:11" ht="21" customHeight="1" x14ac:dyDescent="0.2">
      <c r="B26" s="15" t="s">
        <v>28</v>
      </c>
      <c r="C26" s="101" t="s">
        <v>29</v>
      </c>
      <c r="D26" s="101"/>
      <c r="E26" s="17"/>
      <c r="F26" s="17"/>
      <c r="G26" s="17"/>
      <c r="H26" s="17"/>
      <c r="I26" s="31"/>
    </row>
    <row r="27" spans="1:11" s="22" customFormat="1" ht="31.5" customHeight="1" x14ac:dyDescent="0.3">
      <c r="A27" s="21"/>
      <c r="C27" s="96" t="s">
        <v>30</v>
      </c>
      <c r="D27" s="96"/>
      <c r="E27" s="96"/>
      <c r="F27" s="96"/>
      <c r="G27" s="96"/>
      <c r="H27" s="96"/>
      <c r="I27" s="31"/>
    </row>
    <row r="28" spans="1:11" s="21" customFormat="1" ht="22.95" customHeight="1" x14ac:dyDescent="0.3">
      <c r="B28" s="22"/>
      <c r="C28" s="95" t="s">
        <v>31</v>
      </c>
      <c r="D28" s="95"/>
      <c r="E28" s="95"/>
      <c r="F28" s="95"/>
      <c r="G28" s="95"/>
      <c r="H28" s="95"/>
      <c r="I28" s="31"/>
      <c r="J28" s="22"/>
      <c r="K28" s="22"/>
    </row>
    <row r="29" spans="1:11" s="21" customFormat="1" ht="15" customHeight="1" x14ac:dyDescent="0.3">
      <c r="B29" s="22"/>
      <c r="C29" s="24" t="s">
        <v>32</v>
      </c>
      <c r="D29" s="23" t="s">
        <v>33</v>
      </c>
      <c r="E29" s="23"/>
      <c r="F29" s="23"/>
      <c r="G29" s="23" t="s">
        <v>34</v>
      </c>
      <c r="H29" s="24" t="s">
        <v>18</v>
      </c>
      <c r="I29" s="31"/>
    </row>
    <row r="30" spans="1:11" s="21" customFormat="1" ht="15" customHeight="1" thickBot="1" x14ac:dyDescent="0.35">
      <c r="B30" s="22"/>
      <c r="D30" s="39" t="s">
        <v>35</v>
      </c>
      <c r="E30" s="39"/>
      <c r="F30" s="97" t="s">
        <v>36</v>
      </c>
      <c r="G30" s="98"/>
      <c r="H30" s="40"/>
      <c r="I30" s="31"/>
    </row>
    <row r="31" spans="1:11" s="21" customFormat="1" ht="15" customHeight="1" thickBot="1" x14ac:dyDescent="0.35">
      <c r="B31" s="22"/>
      <c r="C31" s="72"/>
      <c r="D31" s="41" t="s">
        <v>37</v>
      </c>
      <c r="E31" s="41"/>
      <c r="F31" s="99"/>
      <c r="G31" s="100"/>
      <c r="H31" s="42">
        <f>C31*F31</f>
        <v>0</v>
      </c>
      <c r="I31" s="31"/>
    </row>
    <row r="32" spans="1:11" s="21" customFormat="1" ht="15" customHeight="1" thickBot="1" x14ac:dyDescent="0.35">
      <c r="B32" s="22"/>
      <c r="C32" s="73"/>
      <c r="D32" s="41" t="s">
        <v>38</v>
      </c>
      <c r="E32" s="41"/>
      <c r="F32" s="99"/>
      <c r="G32" s="100"/>
      <c r="H32" s="42">
        <f>C32*F32</f>
        <v>0</v>
      </c>
      <c r="I32" s="31"/>
    </row>
    <row r="33" spans="2:15" s="21" customFormat="1" ht="15" customHeight="1" thickBot="1" x14ac:dyDescent="0.35">
      <c r="B33" s="22"/>
      <c r="C33" s="73"/>
      <c r="D33" s="41" t="s">
        <v>39</v>
      </c>
      <c r="E33" s="41"/>
      <c r="F33" s="99"/>
      <c r="G33" s="100"/>
      <c r="H33" s="42">
        <f>C33*F33</f>
        <v>0</v>
      </c>
      <c r="I33" s="31"/>
    </row>
    <row r="34" spans="2:15" s="21" customFormat="1" ht="15" customHeight="1" thickBot="1" x14ac:dyDescent="0.35">
      <c r="B34" s="22"/>
      <c r="G34" s="22" t="s">
        <v>40</v>
      </c>
      <c r="H34" s="43">
        <f>SUM(H31:H33)</f>
        <v>0</v>
      </c>
      <c r="I34" s="31"/>
    </row>
    <row r="35" spans="2:15" ht="15" customHeight="1" thickTop="1" x14ac:dyDescent="0.3">
      <c r="B35" s="9"/>
      <c r="I35" s="9"/>
    </row>
    <row r="36" spans="2:15" ht="21" customHeight="1" x14ac:dyDescent="0.2">
      <c r="B36" s="15" t="s">
        <v>41</v>
      </c>
      <c r="C36" s="101" t="s">
        <v>42</v>
      </c>
      <c r="D36" s="101"/>
      <c r="E36" s="17"/>
      <c r="F36" s="17"/>
      <c r="G36" s="17"/>
      <c r="H36" s="17"/>
      <c r="I36" s="31"/>
    </row>
    <row r="37" spans="2:15" s="21" customFormat="1" ht="27.6" customHeight="1" x14ac:dyDescent="0.3">
      <c r="B37" s="22"/>
      <c r="C37" s="96" t="s">
        <v>43</v>
      </c>
      <c r="D37" s="96"/>
      <c r="E37" s="96"/>
      <c r="F37" s="96"/>
      <c r="G37" s="96"/>
      <c r="H37" s="96"/>
      <c r="I37" s="31"/>
    </row>
    <row r="38" spans="2:15" s="21" customFormat="1" ht="23.25" customHeight="1" x14ac:dyDescent="0.3">
      <c r="B38" s="22"/>
      <c r="C38" s="95" t="s">
        <v>44</v>
      </c>
      <c r="D38" s="95"/>
      <c r="E38" s="95"/>
      <c r="F38" s="95"/>
      <c r="G38" s="95"/>
      <c r="H38" s="95"/>
      <c r="I38" s="22"/>
      <c r="J38" s="22"/>
      <c r="K38" s="22"/>
    </row>
    <row r="39" spans="2:15" s="21" customFormat="1" ht="15" customHeight="1" thickBot="1" x14ac:dyDescent="0.35">
      <c r="B39" s="22"/>
      <c r="C39" s="23" t="s">
        <v>45</v>
      </c>
      <c r="D39" s="23"/>
      <c r="E39" s="23"/>
      <c r="F39" s="23"/>
      <c r="G39" s="23"/>
      <c r="H39" s="24" t="s">
        <v>46</v>
      </c>
      <c r="I39" s="22"/>
    </row>
    <row r="40" spans="2:15" s="21" customFormat="1" ht="15" customHeight="1" thickBot="1" x14ac:dyDescent="0.35">
      <c r="B40" s="22"/>
      <c r="C40" s="111" t="s">
        <v>47</v>
      </c>
      <c r="D40" s="112"/>
      <c r="E40" s="112"/>
      <c r="F40" s="112"/>
      <c r="G40" s="113"/>
      <c r="H40" s="68"/>
      <c r="I40" s="59" t="s">
        <v>14</v>
      </c>
    </row>
    <row r="41" spans="2:15" ht="15" customHeight="1" x14ac:dyDescent="0.3">
      <c r="C41" s="10"/>
      <c r="D41" s="10"/>
      <c r="E41" s="10"/>
      <c r="F41" s="10"/>
      <c r="G41" s="10"/>
      <c r="H41" s="10"/>
      <c r="I41" s="10"/>
      <c r="J41" s="10"/>
      <c r="K41" s="10"/>
      <c r="L41" s="10"/>
      <c r="M41" s="10"/>
      <c r="N41" s="10"/>
    </row>
    <row r="42" spans="2:15" ht="21" customHeight="1" x14ac:dyDescent="0.2">
      <c r="B42" s="15" t="s">
        <v>48</v>
      </c>
      <c r="C42" s="101" t="s">
        <v>49</v>
      </c>
      <c r="D42" s="101"/>
      <c r="E42" s="17"/>
      <c r="F42" s="17"/>
      <c r="G42" s="17"/>
      <c r="H42" s="17"/>
      <c r="I42" s="36"/>
    </row>
    <row r="43" spans="2:15" s="21" customFormat="1" ht="46.5" customHeight="1" x14ac:dyDescent="0.3">
      <c r="B43" s="22"/>
      <c r="C43" s="96" t="s">
        <v>88</v>
      </c>
      <c r="D43" s="96"/>
      <c r="E43" s="96"/>
      <c r="F43" s="96"/>
      <c r="G43" s="96"/>
      <c r="H43" s="96"/>
      <c r="I43" s="36"/>
      <c r="J43" s="28"/>
      <c r="K43" s="60"/>
      <c r="L43" s="60"/>
      <c r="M43" s="60"/>
      <c r="N43" s="60"/>
      <c r="O43" s="60"/>
    </row>
    <row r="44" spans="2:15" s="21" customFormat="1" ht="23.25" customHeight="1" x14ac:dyDescent="0.3">
      <c r="B44" s="22"/>
      <c r="C44" s="95" t="s">
        <v>95</v>
      </c>
      <c r="D44" s="95"/>
      <c r="E44" s="95"/>
      <c r="F44" s="95"/>
      <c r="G44" s="95"/>
      <c r="H44" s="95"/>
      <c r="I44" s="36"/>
      <c r="J44" s="28"/>
      <c r="K44" s="60"/>
      <c r="L44" s="60"/>
      <c r="M44" s="60"/>
      <c r="N44" s="60"/>
      <c r="O44" s="60"/>
    </row>
    <row r="45" spans="2:15" s="21" customFormat="1" ht="15" customHeight="1" x14ac:dyDescent="0.3">
      <c r="B45" s="22"/>
      <c r="C45" s="24" t="s">
        <v>9</v>
      </c>
      <c r="D45" s="24" t="s">
        <v>10</v>
      </c>
      <c r="E45" s="24" t="s">
        <v>11</v>
      </c>
      <c r="F45" s="24" t="s">
        <v>12</v>
      </c>
      <c r="G45" s="23" t="s">
        <v>50</v>
      </c>
      <c r="H45" s="24" t="s">
        <v>51</v>
      </c>
      <c r="I45" s="36"/>
      <c r="K45" s="92"/>
    </row>
    <row r="46" spans="2:15" s="21" customFormat="1" ht="12.6" customHeight="1" x14ac:dyDescent="0.3">
      <c r="B46" s="22"/>
      <c r="C46" s="70" t="s">
        <v>52</v>
      </c>
      <c r="D46" s="70" t="s">
        <v>52</v>
      </c>
      <c r="E46" s="70" t="s">
        <v>52</v>
      </c>
      <c r="F46" s="70" t="s">
        <v>52</v>
      </c>
      <c r="G46" s="8"/>
      <c r="H46" s="8"/>
      <c r="I46" s="36"/>
      <c r="K46" s="28"/>
    </row>
    <row r="47" spans="2:15" s="21" customFormat="1" ht="15" customHeight="1" x14ac:dyDescent="0.3">
      <c r="B47" s="22"/>
      <c r="C47" s="46">
        <v>200</v>
      </c>
      <c r="D47" s="44">
        <v>600</v>
      </c>
      <c r="E47" s="44">
        <v>350</v>
      </c>
      <c r="F47" s="44">
        <v>350</v>
      </c>
      <c r="G47" s="44" t="s">
        <v>49</v>
      </c>
      <c r="H47" s="45">
        <f>(C47*$D$10)+(D47*$E$10)+(E47*$F$10)+(F47*$G$10)</f>
        <v>0</v>
      </c>
      <c r="I47" s="36"/>
    </row>
    <row r="48" spans="2:15" ht="15" customHeight="1" x14ac:dyDescent="0.3">
      <c r="I48" s="36"/>
    </row>
    <row r="49" spans="2:11" ht="21" customHeight="1" x14ac:dyDescent="0.2">
      <c r="B49" s="15" t="s">
        <v>53</v>
      </c>
      <c r="C49" s="101" t="s">
        <v>54</v>
      </c>
      <c r="D49" s="101"/>
      <c r="E49" s="17"/>
      <c r="F49" s="17"/>
      <c r="G49" s="17"/>
      <c r="H49" s="17"/>
      <c r="I49" s="36"/>
    </row>
    <row r="50" spans="2:11" s="21" customFormat="1" ht="23.25" customHeight="1" x14ac:dyDescent="0.3">
      <c r="B50" s="22"/>
      <c r="C50" s="95" t="s">
        <v>55</v>
      </c>
      <c r="D50" s="95"/>
      <c r="E50" s="95"/>
      <c r="F50" s="95"/>
      <c r="G50" s="95"/>
      <c r="H50" s="95"/>
      <c r="I50" s="36"/>
      <c r="J50" s="22"/>
      <c r="K50" s="22"/>
    </row>
    <row r="51" spans="2:11" s="21" customFormat="1" ht="15" customHeight="1" thickBot="1" x14ac:dyDescent="0.35">
      <c r="B51" s="22"/>
      <c r="C51" s="23" t="s">
        <v>50</v>
      </c>
      <c r="D51" s="23"/>
      <c r="E51" s="23"/>
      <c r="F51" s="23"/>
      <c r="G51" s="23"/>
      <c r="H51" s="24" t="s">
        <v>18</v>
      </c>
      <c r="I51" s="36"/>
    </row>
    <row r="52" spans="2:11" s="21" customFormat="1" ht="15" customHeight="1" thickBot="1" x14ac:dyDescent="0.35">
      <c r="B52" s="22"/>
      <c r="C52" s="102"/>
      <c r="D52" s="103"/>
      <c r="E52" s="103"/>
      <c r="F52" s="103"/>
      <c r="G52" s="104"/>
      <c r="H52" s="27"/>
      <c r="I52" s="36"/>
      <c r="K52" s="28"/>
    </row>
    <row r="53" spans="2:11" s="21" customFormat="1" ht="15" customHeight="1" thickBot="1" x14ac:dyDescent="0.35">
      <c r="B53" s="22"/>
      <c r="C53" s="102"/>
      <c r="D53" s="103"/>
      <c r="E53" s="103"/>
      <c r="F53" s="103"/>
      <c r="G53" s="104"/>
      <c r="H53" s="27"/>
      <c r="I53" s="36"/>
    </row>
    <row r="54" spans="2:11" s="21" customFormat="1" ht="15" customHeight="1" thickBot="1" x14ac:dyDescent="0.35">
      <c r="B54" s="22"/>
      <c r="C54" s="102"/>
      <c r="D54" s="103"/>
      <c r="E54" s="103"/>
      <c r="F54" s="103"/>
      <c r="G54" s="104"/>
      <c r="H54" s="27"/>
      <c r="I54" s="36"/>
    </row>
    <row r="55" spans="2:11" s="21" customFormat="1" ht="15" customHeight="1" thickBot="1" x14ac:dyDescent="0.35">
      <c r="B55" s="22"/>
      <c r="G55" s="22" t="s">
        <v>56</v>
      </c>
      <c r="H55" s="43">
        <f>SUM(H52:H54)</f>
        <v>0</v>
      </c>
      <c r="I55" s="31"/>
    </row>
    <row r="56" spans="2:11" s="21" customFormat="1" ht="15" customHeight="1" thickTop="1" x14ac:dyDescent="0.3">
      <c r="B56" s="22"/>
      <c r="I56" s="31"/>
    </row>
    <row r="57" spans="2:11" ht="21" customHeight="1" x14ac:dyDescent="0.2">
      <c r="B57" s="15" t="s">
        <v>90</v>
      </c>
      <c r="C57" s="101" t="s">
        <v>89</v>
      </c>
      <c r="D57" s="101"/>
      <c r="E57" s="17"/>
      <c r="F57" s="17"/>
      <c r="G57" s="17"/>
      <c r="H57" s="17"/>
      <c r="I57" s="36"/>
    </row>
    <row r="58" spans="2:11" s="21" customFormat="1" ht="23.25" customHeight="1" x14ac:dyDescent="0.3">
      <c r="B58" s="22"/>
      <c r="C58" s="95" t="s">
        <v>96</v>
      </c>
      <c r="D58" s="95"/>
      <c r="E58" s="95"/>
      <c r="F58" s="95"/>
      <c r="G58" s="95"/>
      <c r="H58" s="95"/>
      <c r="I58" s="36"/>
      <c r="J58" s="22"/>
      <c r="K58" s="22"/>
    </row>
    <row r="59" spans="2:11" s="21" customFormat="1" ht="15" customHeight="1" thickBot="1" x14ac:dyDescent="0.35">
      <c r="B59" s="22"/>
      <c r="C59" s="23" t="s">
        <v>50</v>
      </c>
      <c r="D59" s="23"/>
      <c r="E59" s="23"/>
      <c r="F59" s="23"/>
      <c r="G59" s="23"/>
      <c r="H59" s="24" t="s">
        <v>18</v>
      </c>
      <c r="I59" s="36"/>
    </row>
    <row r="60" spans="2:11" s="21" customFormat="1" ht="15" customHeight="1" thickBot="1" x14ac:dyDescent="0.35">
      <c r="B60" s="22"/>
      <c r="C60" s="102"/>
      <c r="D60" s="103"/>
      <c r="E60" s="103"/>
      <c r="F60" s="103"/>
      <c r="G60" s="104"/>
      <c r="H60" s="27"/>
      <c r="I60" s="36"/>
      <c r="K60" s="28"/>
    </row>
    <row r="61" spans="2:11" s="21" customFormat="1" ht="15" customHeight="1" thickBot="1" x14ac:dyDescent="0.35">
      <c r="B61" s="22"/>
      <c r="C61" s="102"/>
      <c r="D61" s="103"/>
      <c r="E61" s="103"/>
      <c r="F61" s="103"/>
      <c r="G61" s="104"/>
      <c r="H61" s="27"/>
      <c r="I61" s="36"/>
    </row>
    <row r="62" spans="2:11" s="21" customFormat="1" ht="15" customHeight="1" thickBot="1" x14ac:dyDescent="0.35">
      <c r="B62" s="22"/>
      <c r="C62" s="102"/>
      <c r="D62" s="103"/>
      <c r="E62" s="103"/>
      <c r="F62" s="103"/>
      <c r="G62" s="104"/>
      <c r="H62" s="27"/>
      <c r="I62" s="36"/>
    </row>
    <row r="63" spans="2:11" s="21" customFormat="1" ht="15" customHeight="1" thickBot="1" x14ac:dyDescent="0.35">
      <c r="B63" s="22"/>
      <c r="G63" s="22" t="s">
        <v>94</v>
      </c>
      <c r="H63" s="43">
        <f>SUM(H60:H62)</f>
        <v>0</v>
      </c>
      <c r="I63" s="31"/>
    </row>
    <row r="64" spans="2:11" s="21" customFormat="1" ht="15" customHeight="1" thickTop="1" x14ac:dyDescent="0.3">
      <c r="B64" s="22"/>
      <c r="I64" s="31"/>
    </row>
    <row r="65" spans="2:11" ht="21" customHeight="1" x14ac:dyDescent="0.2">
      <c r="B65" s="15"/>
      <c r="C65" s="110" t="s">
        <v>57</v>
      </c>
      <c r="D65" s="110"/>
      <c r="E65" s="17"/>
      <c r="F65" s="17"/>
      <c r="G65" s="17"/>
      <c r="H65" s="17"/>
    </row>
    <row r="66" spans="2:11" ht="15" customHeight="1" x14ac:dyDescent="0.3"/>
    <row r="67" spans="2:11" s="21" customFormat="1" ht="15" customHeight="1" x14ac:dyDescent="0.3">
      <c r="B67" s="22"/>
      <c r="E67" s="39" t="s">
        <v>58</v>
      </c>
      <c r="F67" s="39"/>
      <c r="I67" s="31"/>
    </row>
    <row r="68" spans="2:11" s="21" customFormat="1" ht="15" customHeight="1" x14ac:dyDescent="0.3">
      <c r="B68" s="22"/>
      <c r="D68" s="39"/>
      <c r="E68" s="105" t="s">
        <v>50</v>
      </c>
      <c r="F68" s="105"/>
      <c r="G68" s="105"/>
      <c r="H68" s="24" t="s">
        <v>18</v>
      </c>
      <c r="I68" s="31"/>
    </row>
    <row r="69" spans="2:11" s="21" customFormat="1" ht="15" customHeight="1" x14ac:dyDescent="0.3">
      <c r="B69" s="22"/>
      <c r="E69" s="107" t="s">
        <v>59</v>
      </c>
      <c r="F69" s="108"/>
      <c r="G69" s="109"/>
      <c r="H69" s="47"/>
      <c r="I69" s="31"/>
    </row>
    <row r="70" spans="2:11" s="21" customFormat="1" ht="15" customHeight="1" x14ac:dyDescent="0.3">
      <c r="B70" s="22"/>
      <c r="E70" s="26" t="s">
        <v>60</v>
      </c>
      <c r="F70" s="32"/>
      <c r="G70" s="32"/>
      <c r="H70" s="45">
        <f>H16</f>
        <v>0</v>
      </c>
      <c r="I70" s="31"/>
    </row>
    <row r="71" spans="2:11" s="21" customFormat="1" ht="15" customHeight="1" x14ac:dyDescent="0.3">
      <c r="B71" s="22"/>
      <c r="E71" s="107" t="s">
        <v>61</v>
      </c>
      <c r="F71" s="108"/>
      <c r="G71" s="109"/>
      <c r="H71" s="47"/>
      <c r="I71" s="31"/>
    </row>
    <row r="72" spans="2:11" s="21" customFormat="1" ht="15" customHeight="1" x14ac:dyDescent="0.3">
      <c r="B72" s="22"/>
      <c r="E72" s="26" t="s">
        <v>62</v>
      </c>
      <c r="F72" s="32"/>
      <c r="G72" s="32"/>
      <c r="H72" s="45">
        <f>H21</f>
        <v>0</v>
      </c>
      <c r="I72" s="31"/>
    </row>
    <row r="73" spans="2:11" s="21" customFormat="1" ht="15" customHeight="1" x14ac:dyDescent="0.3">
      <c r="B73" s="22"/>
      <c r="E73" s="26" t="s">
        <v>63</v>
      </c>
      <c r="F73" s="32"/>
      <c r="G73" s="32"/>
      <c r="H73" s="45">
        <f>H22</f>
        <v>0</v>
      </c>
      <c r="I73" s="31"/>
    </row>
    <row r="74" spans="2:11" s="21" customFormat="1" ht="15" customHeight="1" x14ac:dyDescent="0.3">
      <c r="B74" s="22"/>
      <c r="E74" s="75"/>
      <c r="F74" s="75"/>
      <c r="G74" s="76"/>
      <c r="H74" s="47"/>
      <c r="I74" s="31"/>
    </row>
    <row r="75" spans="2:11" s="21" customFormat="1" ht="15" customHeight="1" x14ac:dyDescent="0.3">
      <c r="E75" s="106" t="s">
        <v>64</v>
      </c>
      <c r="F75" s="106"/>
      <c r="G75" s="106"/>
      <c r="H75" s="48">
        <f>SUM(H70:H73)</f>
        <v>0</v>
      </c>
      <c r="I75" s="31"/>
    </row>
    <row r="76" spans="2:11" s="21" customFormat="1" ht="15" customHeight="1" x14ac:dyDescent="0.3">
      <c r="G76" s="22"/>
      <c r="H76" s="49"/>
      <c r="I76" s="31"/>
    </row>
    <row r="77" spans="2:11" s="21" customFormat="1" ht="15" customHeight="1" x14ac:dyDescent="0.3">
      <c r="E77" s="39" t="s">
        <v>65</v>
      </c>
      <c r="F77" s="39"/>
      <c r="G77" s="22"/>
      <c r="H77" s="49"/>
      <c r="I77" s="31"/>
      <c r="K77" s="28"/>
    </row>
    <row r="78" spans="2:11" s="21" customFormat="1" ht="15" customHeight="1" x14ac:dyDescent="0.3">
      <c r="D78" s="39"/>
      <c r="E78" s="38" t="s">
        <v>50</v>
      </c>
      <c r="F78" s="38"/>
      <c r="G78" s="38"/>
      <c r="H78" s="24" t="s">
        <v>18</v>
      </c>
      <c r="I78" s="31"/>
    </row>
    <row r="79" spans="2:11" s="21" customFormat="1" ht="15" customHeight="1" x14ac:dyDescent="0.3">
      <c r="E79" s="50" t="s">
        <v>66</v>
      </c>
      <c r="F79" s="51"/>
      <c r="G79" s="50"/>
      <c r="H79" s="52"/>
      <c r="I79" s="31"/>
    </row>
    <row r="80" spans="2:11" s="21" customFormat="1" ht="15" customHeight="1" x14ac:dyDescent="0.3">
      <c r="E80" s="74" t="s">
        <v>67</v>
      </c>
      <c r="F80" s="32"/>
      <c r="G80" s="44"/>
      <c r="H80" s="45">
        <f>H34</f>
        <v>0</v>
      </c>
      <c r="I80" s="31"/>
    </row>
    <row r="81" spans="4:9" s="21" customFormat="1" ht="15" customHeight="1" x14ac:dyDescent="0.3">
      <c r="E81" s="53" t="s">
        <v>68</v>
      </c>
      <c r="G81" s="22"/>
      <c r="H81" s="54">
        <f>H80*8</f>
        <v>0</v>
      </c>
      <c r="I81" s="31"/>
    </row>
    <row r="82" spans="4:9" s="21" customFormat="1" ht="15" customHeight="1" x14ac:dyDescent="0.3">
      <c r="E82" s="57"/>
      <c r="F82" s="39"/>
      <c r="G82" s="22"/>
      <c r="H82" s="49"/>
      <c r="I82" s="31"/>
    </row>
    <row r="83" spans="4:9" s="21" customFormat="1" ht="15" customHeight="1" x14ac:dyDescent="0.3">
      <c r="D83" s="39"/>
      <c r="E83" s="38" t="s">
        <v>50</v>
      </c>
      <c r="F83" s="38"/>
      <c r="G83" s="38"/>
      <c r="H83" s="24" t="s">
        <v>18</v>
      </c>
      <c r="I83" s="31"/>
    </row>
    <row r="84" spans="4:9" s="21" customFormat="1" ht="15" customHeight="1" x14ac:dyDescent="0.3">
      <c r="E84" s="50" t="s">
        <v>69</v>
      </c>
      <c r="F84" s="51"/>
      <c r="G84" s="50"/>
      <c r="H84" s="52"/>
      <c r="I84" s="31"/>
    </row>
    <row r="85" spans="4:9" s="21" customFormat="1" ht="15" customHeight="1" x14ac:dyDescent="0.3">
      <c r="E85" s="74" t="s">
        <v>67</v>
      </c>
      <c r="F85" s="32"/>
      <c r="G85" s="44"/>
      <c r="H85" s="45">
        <f>H40</f>
        <v>0</v>
      </c>
      <c r="I85" s="31"/>
    </row>
    <row r="86" spans="4:9" s="21" customFormat="1" ht="15" customHeight="1" x14ac:dyDescent="0.3">
      <c r="E86" s="53" t="s">
        <v>68</v>
      </c>
      <c r="G86" s="22"/>
      <c r="H86" s="54">
        <f>H85*8</f>
        <v>0</v>
      </c>
      <c r="I86" s="31"/>
    </row>
    <row r="87" spans="4:9" s="21" customFormat="1" ht="15" customHeight="1" x14ac:dyDescent="0.3">
      <c r="E87" s="57"/>
      <c r="F87" s="39"/>
      <c r="G87" s="22"/>
      <c r="H87" s="49"/>
      <c r="I87" s="31"/>
    </row>
    <row r="88" spans="4:9" s="21" customFormat="1" ht="15" customHeight="1" x14ac:dyDescent="0.3">
      <c r="D88" s="39"/>
      <c r="E88" s="38" t="s">
        <v>50</v>
      </c>
      <c r="F88" s="38"/>
      <c r="G88" s="38"/>
      <c r="H88" s="24" t="s">
        <v>18</v>
      </c>
      <c r="I88" s="31"/>
    </row>
    <row r="89" spans="4:9" s="21" customFormat="1" ht="15" customHeight="1" x14ac:dyDescent="0.3">
      <c r="E89" s="50" t="s">
        <v>70</v>
      </c>
      <c r="F89" s="51"/>
      <c r="G89" s="50"/>
      <c r="H89" s="52"/>
      <c r="I89" s="31"/>
    </row>
    <row r="90" spans="4:9" s="21" customFormat="1" ht="15" customHeight="1" x14ac:dyDescent="0.3">
      <c r="E90" s="74" t="s">
        <v>71</v>
      </c>
      <c r="F90" s="32"/>
      <c r="G90" s="44"/>
      <c r="H90" s="45">
        <f>H47</f>
        <v>0</v>
      </c>
      <c r="I90" s="31"/>
    </row>
    <row r="91" spans="4:9" s="21" customFormat="1" ht="15" customHeight="1" x14ac:dyDescent="0.3">
      <c r="E91" s="53" t="s">
        <v>68</v>
      </c>
      <c r="G91" s="22"/>
      <c r="H91" s="54">
        <f>H90*8</f>
        <v>0</v>
      </c>
      <c r="I91" s="31"/>
    </row>
    <row r="92" spans="4:9" s="21" customFormat="1" ht="15" customHeight="1" x14ac:dyDescent="0.3">
      <c r="G92" s="22"/>
      <c r="H92" s="55"/>
      <c r="I92" s="31"/>
    </row>
    <row r="93" spans="4:9" s="21" customFormat="1" ht="15" customHeight="1" x14ac:dyDescent="0.3">
      <c r="E93" s="39" t="s">
        <v>72</v>
      </c>
      <c r="F93" s="39"/>
      <c r="G93" s="22"/>
      <c r="H93" s="49"/>
      <c r="I93" s="31"/>
    </row>
    <row r="94" spans="4:9" s="21" customFormat="1" ht="15" customHeight="1" x14ac:dyDescent="0.3">
      <c r="D94" s="39"/>
      <c r="E94" s="38" t="s">
        <v>50</v>
      </c>
      <c r="F94" s="38"/>
      <c r="G94" s="38"/>
      <c r="H94" s="24" t="s">
        <v>18</v>
      </c>
      <c r="I94" s="31"/>
    </row>
    <row r="95" spans="4:9" s="21" customFormat="1" ht="15" customHeight="1" x14ac:dyDescent="0.3">
      <c r="E95" s="50" t="s">
        <v>73</v>
      </c>
      <c r="F95" s="51"/>
      <c r="G95" s="50"/>
      <c r="H95" s="52"/>
      <c r="I95" s="31"/>
    </row>
    <row r="96" spans="4:9" s="21" customFormat="1" ht="15" customHeight="1" x14ac:dyDescent="0.3">
      <c r="E96" s="74" t="s">
        <v>74</v>
      </c>
      <c r="F96" s="32"/>
      <c r="G96" s="44"/>
      <c r="H96" s="45">
        <f>H55</f>
        <v>0</v>
      </c>
      <c r="I96" s="31"/>
    </row>
    <row r="97" spans="4:10" s="21" customFormat="1" ht="15" customHeight="1" x14ac:dyDescent="0.3">
      <c r="G97" s="22"/>
      <c r="H97" s="55"/>
      <c r="I97" s="31"/>
    </row>
    <row r="98" spans="4:10" s="21" customFormat="1" ht="15" customHeight="1" x14ac:dyDescent="0.3">
      <c r="E98" s="39" t="s">
        <v>91</v>
      </c>
      <c r="F98" s="39"/>
      <c r="G98" s="22"/>
      <c r="H98" s="49"/>
      <c r="I98" s="31"/>
    </row>
    <row r="99" spans="4:10" s="21" customFormat="1" ht="15" customHeight="1" x14ac:dyDescent="0.3">
      <c r="D99" s="39"/>
      <c r="E99" s="38" t="s">
        <v>50</v>
      </c>
      <c r="F99" s="38"/>
      <c r="G99" s="38"/>
      <c r="H99" s="24" t="s">
        <v>18</v>
      </c>
      <c r="I99" s="31"/>
    </row>
    <row r="100" spans="4:10" s="21" customFormat="1" ht="15" customHeight="1" x14ac:dyDescent="0.3">
      <c r="E100" s="50" t="s">
        <v>93</v>
      </c>
      <c r="F100" s="51"/>
      <c r="G100" s="50"/>
      <c r="H100" s="52"/>
      <c r="I100" s="31"/>
    </row>
    <row r="101" spans="4:10" s="21" customFormat="1" ht="15" customHeight="1" x14ac:dyDescent="0.3">
      <c r="E101" s="74" t="s">
        <v>92</v>
      </c>
      <c r="F101" s="32"/>
      <c r="G101" s="44"/>
      <c r="H101" s="45">
        <f>H63</f>
        <v>0</v>
      </c>
      <c r="I101" s="31"/>
    </row>
    <row r="102" spans="4:10" s="21" customFormat="1" ht="15" customHeight="1" x14ac:dyDescent="0.3">
      <c r="G102" s="22"/>
      <c r="H102" s="55"/>
      <c r="I102" s="31"/>
    </row>
    <row r="103" spans="4:10" s="21" customFormat="1" ht="15" customHeight="1" x14ac:dyDescent="0.3">
      <c r="G103" s="39"/>
      <c r="I103" s="31"/>
    </row>
    <row r="104" spans="4:10" s="21" customFormat="1" ht="15" customHeight="1" thickBot="1" x14ac:dyDescent="0.35">
      <c r="E104" s="39"/>
      <c r="F104" s="39"/>
      <c r="G104" s="38" t="s">
        <v>75</v>
      </c>
      <c r="H104" s="24" t="s">
        <v>18</v>
      </c>
      <c r="I104" s="31"/>
    </row>
    <row r="105" spans="4:10" s="21" customFormat="1" ht="21" customHeight="1" thickBot="1" x14ac:dyDescent="0.35">
      <c r="F105" s="61" t="s">
        <v>76</v>
      </c>
      <c r="G105" s="53" t="s">
        <v>77</v>
      </c>
      <c r="H105" s="71">
        <f>H81+H75+H86+H91+H96+H101</f>
        <v>0</v>
      </c>
      <c r="I105" s="56"/>
    </row>
    <row r="106" spans="4:10" ht="15" customHeight="1" x14ac:dyDescent="0.3">
      <c r="H106" s="18"/>
    </row>
    <row r="107" spans="4:10" ht="15" customHeight="1" x14ac:dyDescent="0.3">
      <c r="E107" s="19"/>
      <c r="F107" s="19"/>
      <c r="G107" s="19"/>
      <c r="H107" s="88" t="s">
        <v>78</v>
      </c>
      <c r="I107" s="20"/>
      <c r="J107" s="19"/>
    </row>
    <row r="108" spans="4:10" ht="15" customHeight="1" x14ac:dyDescent="0.3">
      <c r="E108" s="19"/>
      <c r="F108" s="19"/>
      <c r="G108" s="19"/>
      <c r="H108" s="19"/>
      <c r="I108" s="20"/>
      <c r="J108" s="19"/>
    </row>
    <row r="109" spans="4:10" ht="15" customHeight="1" x14ac:dyDescent="0.3">
      <c r="E109" s="19"/>
      <c r="F109" s="19"/>
      <c r="G109" s="19"/>
      <c r="H109" s="19"/>
      <c r="I109" s="20"/>
      <c r="J109" s="19"/>
    </row>
    <row r="110" spans="4:10" ht="15" customHeight="1" x14ac:dyDescent="0.3">
      <c r="H110" s="18"/>
    </row>
    <row r="111" spans="4:10" ht="15" customHeight="1" x14ac:dyDescent="0.3"/>
    <row r="112" spans="4:10" ht="15" customHeight="1" x14ac:dyDescent="0.3"/>
  </sheetData>
  <sheetProtection algorithmName="SHA-512" hashValue="xTHHb25EunlNsJIZZTKdzhc/LA+ACWBGbYqV+jhF3ZEJ4mv9ZNcRKJpLdpZLjpGa29Hf7ZCCXaYI7WAOo95uVA==" saltValue="l6pJz7uiYqqKT2/5T2n5Vw==" spinCount="100000" sheet="1" formatColumns="0" formatRows="0" insertRows="0"/>
  <mergeCells count="40">
    <mergeCell ref="I3:I4"/>
    <mergeCell ref="I5:I6"/>
    <mergeCell ref="C18:D18"/>
    <mergeCell ref="C8:G8"/>
    <mergeCell ref="G3:H3"/>
    <mergeCell ref="C14:H14"/>
    <mergeCell ref="C11:G11"/>
    <mergeCell ref="B5:C5"/>
    <mergeCell ref="B3:C3"/>
    <mergeCell ref="D3:E3"/>
    <mergeCell ref="E68:G68"/>
    <mergeCell ref="E75:G75"/>
    <mergeCell ref="E71:G71"/>
    <mergeCell ref="E69:G69"/>
    <mergeCell ref="C28:H28"/>
    <mergeCell ref="C65:D65"/>
    <mergeCell ref="C36:D36"/>
    <mergeCell ref="C42:D42"/>
    <mergeCell ref="C57:D57"/>
    <mergeCell ref="C60:G60"/>
    <mergeCell ref="C61:G61"/>
    <mergeCell ref="C62:G62"/>
    <mergeCell ref="C40:G40"/>
    <mergeCell ref="C49:D49"/>
    <mergeCell ref="C50:H50"/>
    <mergeCell ref="C52:G52"/>
    <mergeCell ref="C19:H19"/>
    <mergeCell ref="C58:H58"/>
    <mergeCell ref="C27:H27"/>
    <mergeCell ref="C43:H43"/>
    <mergeCell ref="C37:H37"/>
    <mergeCell ref="F30:G30"/>
    <mergeCell ref="F31:G31"/>
    <mergeCell ref="F32:G32"/>
    <mergeCell ref="C44:H44"/>
    <mergeCell ref="C38:H38"/>
    <mergeCell ref="C26:D26"/>
    <mergeCell ref="F33:G33"/>
    <mergeCell ref="C53:G53"/>
    <mergeCell ref="C54:G54"/>
  </mergeCells>
  <dataValidations count="2">
    <dataValidation errorStyle="warning" allowBlank="1" showInputMessage="1" showErrorMessage="1" promptTitle="Verplicht invulveld" prompt="Deze prijs moet verplicht worden ingevuld" sqref="D10:G10" xr:uid="{D7D5C6AD-D47D-46F6-8769-78E56404FF27}"/>
    <dataValidation allowBlank="1" showInputMessage="1" showErrorMessage="1" promptTitle="Verplicht invulveld" prompt="Deze prijs moet verplicht worden ingevuld" sqref="H22 H40" xr:uid="{7C3B138B-D4BE-417D-830C-0F575A6D0306}"/>
  </dataValidations>
  <hyperlinks>
    <hyperlink ref="H107" location="Score!A1" display="Zie uw behaalde score op het volgende tabblad" xr:uid="{F8A42A79-B3BC-43A1-98A9-2EA1FADF38B1}"/>
  </hyperlinks>
  <pageMargins left="0.75" right="0.75" top="1" bottom="1" header="0.5" footer="0.5"/>
  <pageSetup paperSize="9" scale="4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8805-A717-4A28-BECE-BB45F5F1898C}">
  <dimension ref="B1:M39"/>
  <sheetViews>
    <sheetView showGridLines="0" zoomScaleNormal="100" workbookViewId="0">
      <selection activeCell="A64" sqref="A64"/>
    </sheetView>
  </sheetViews>
  <sheetFormatPr defaultColWidth="8.88671875" defaultRowHeight="11.4" x14ac:dyDescent="0.2"/>
  <cols>
    <col min="1" max="1" width="1" style="77" customWidth="1"/>
    <col min="2" max="2" width="32" style="77" customWidth="1"/>
    <col min="3" max="4" width="15.6640625" style="77" customWidth="1"/>
    <col min="5" max="16384" width="8.88671875" style="77"/>
  </cols>
  <sheetData>
    <row r="1" spans="2:12" s="1" customFormat="1" ht="6.6" customHeight="1" x14ac:dyDescent="0.3">
      <c r="B1" s="2"/>
      <c r="D1" s="3"/>
      <c r="E1" s="3"/>
      <c r="F1" s="3"/>
      <c r="G1" s="4"/>
      <c r="H1" s="114"/>
      <c r="I1" s="12"/>
    </row>
    <row r="2" spans="2:12" s="1" customFormat="1" ht="18.600000000000001" customHeight="1" x14ac:dyDescent="0.3">
      <c r="B2" s="5" t="s">
        <v>79</v>
      </c>
      <c r="D2" s="3"/>
      <c r="E2" s="3"/>
      <c r="F2" s="58"/>
      <c r="G2" s="4"/>
      <c r="H2" s="114"/>
      <c r="I2" s="12"/>
      <c r="K2" s="9"/>
      <c r="L2" s="94" t="str">
        <f>'Opgave prijzen en tarieven'!H2</f>
        <v>versie 1.1</v>
      </c>
    </row>
    <row r="3" spans="2:12" s="1" customFormat="1" ht="18.600000000000001" customHeight="1" x14ac:dyDescent="0.3">
      <c r="B3" s="5"/>
      <c r="D3" s="3"/>
      <c r="E3" s="3"/>
      <c r="F3" s="58"/>
      <c r="G3" s="4"/>
      <c r="H3" s="87"/>
      <c r="I3" s="12"/>
      <c r="K3" s="9"/>
    </row>
    <row r="4" spans="2:12" s="9" customFormat="1" ht="21" customHeight="1" x14ac:dyDescent="0.2">
      <c r="B4" s="78" t="s">
        <v>80</v>
      </c>
      <c r="C4" s="16" t="s">
        <v>81</v>
      </c>
      <c r="D4" s="62"/>
      <c r="E4" s="17"/>
      <c r="F4" s="17"/>
      <c r="G4" s="17"/>
      <c r="H4" s="17"/>
      <c r="I4" s="17"/>
      <c r="J4" s="17"/>
      <c r="K4" s="17"/>
      <c r="L4" s="17"/>
    </row>
    <row r="5" spans="2:12" ht="22.95" customHeight="1" x14ac:dyDescent="0.2"/>
    <row r="6" spans="2:12" ht="15" customHeight="1" x14ac:dyDescent="0.2">
      <c r="B6" s="82"/>
      <c r="C6" s="24" t="s">
        <v>82</v>
      </c>
      <c r="D6" s="24" t="s">
        <v>83</v>
      </c>
      <c r="G6" s="21"/>
      <c r="I6" s="81"/>
    </row>
    <row r="7" spans="2:12" ht="15" customHeight="1" x14ac:dyDescent="0.2">
      <c r="B7" s="79" t="s">
        <v>84</v>
      </c>
      <c r="C7" s="80">
        <v>0</v>
      </c>
      <c r="D7" s="85">
        <v>4500000</v>
      </c>
    </row>
    <row r="8" spans="2:12" ht="15" customHeight="1" x14ac:dyDescent="0.2">
      <c r="B8" s="79" t="s">
        <v>85</v>
      </c>
      <c r="C8" s="80">
        <v>300</v>
      </c>
      <c r="D8" s="85">
        <v>2500000</v>
      </c>
    </row>
    <row r="9" spans="2:12" ht="15" customHeight="1" x14ac:dyDescent="0.2"/>
    <row r="10" spans="2:12" ht="15" customHeight="1" x14ac:dyDescent="0.2">
      <c r="B10" s="83" t="s">
        <v>86</v>
      </c>
      <c r="C10" s="86">
        <f>'Opgave prijzen en tarieven'!H105</f>
        <v>0</v>
      </c>
    </row>
    <row r="11" spans="2:12" ht="15" customHeight="1" x14ac:dyDescent="0.2">
      <c r="B11" s="83" t="s">
        <v>87</v>
      </c>
      <c r="C11" s="84">
        <f>IF(C10&gt;D7,"Ongeldig",IF(C10&lt;D8,C8,(C8-C7)/(D8-D7)*(C10-D7)))</f>
        <v>300</v>
      </c>
    </row>
    <row r="12" spans="2:12" ht="15" customHeight="1" x14ac:dyDescent="0.2"/>
    <row r="13" spans="2:12" ht="15" customHeight="1" x14ac:dyDescent="0.2"/>
    <row r="14" spans="2:12" ht="15" customHeight="1" x14ac:dyDescent="0.2"/>
    <row r="15" spans="2:12" ht="15" customHeight="1" x14ac:dyDescent="0.2"/>
    <row r="16" spans="2:12" ht="15" customHeight="1" x14ac:dyDescent="0.2"/>
    <row r="17" spans="13:13" ht="15" customHeight="1" x14ac:dyDescent="0.2"/>
    <row r="18" spans="13:13" ht="15" customHeight="1" x14ac:dyDescent="0.2"/>
    <row r="19" spans="13:13" ht="15" customHeight="1" x14ac:dyDescent="0.2"/>
    <row r="20" spans="13:13" ht="15" customHeight="1" x14ac:dyDescent="0.2"/>
    <row r="21" spans="13:13" ht="15" customHeight="1" x14ac:dyDescent="0.2"/>
    <row r="22" spans="13:13" ht="15" customHeight="1" x14ac:dyDescent="0.2"/>
    <row r="23" spans="13:13" ht="15" customHeight="1" x14ac:dyDescent="0.2"/>
    <row r="24" spans="13:13" ht="15" customHeight="1" x14ac:dyDescent="0.2"/>
    <row r="25" spans="13:13" ht="15" customHeight="1" x14ac:dyDescent="0.2"/>
    <row r="26" spans="13:13" ht="15" customHeight="1" x14ac:dyDescent="0.2"/>
    <row r="27" spans="13:13" ht="15" customHeight="1" x14ac:dyDescent="0.2"/>
    <row r="28" spans="13:13" ht="15" customHeight="1" x14ac:dyDescent="0.2">
      <c r="M28" s="28"/>
    </row>
    <row r="29" spans="13:13" ht="15" customHeight="1" x14ac:dyDescent="0.2"/>
    <row r="30" spans="13:13" ht="15" customHeight="1" x14ac:dyDescent="0.2"/>
    <row r="31" spans="13:13" ht="15" customHeight="1" x14ac:dyDescent="0.2"/>
    <row r="32" spans="13:13" ht="15" customHeight="1" x14ac:dyDescent="0.2"/>
    <row r="33" s="77" customFormat="1" ht="15" customHeight="1" x14ac:dyDescent="0.2"/>
    <row r="34" s="77" customFormat="1" ht="15" customHeight="1" x14ac:dyDescent="0.2"/>
    <row r="35" s="77" customFormat="1" ht="15" customHeight="1" x14ac:dyDescent="0.2"/>
    <row r="36" s="77" customFormat="1" ht="15" customHeight="1" x14ac:dyDescent="0.2"/>
    <row r="37" s="77" customFormat="1" ht="15" customHeight="1" x14ac:dyDescent="0.2"/>
    <row r="38" s="77" customFormat="1" ht="15" customHeight="1" x14ac:dyDescent="0.2"/>
    <row r="39" s="77" customFormat="1" ht="15" customHeight="1" x14ac:dyDescent="0.2"/>
  </sheetData>
  <sheetProtection algorithmName="SHA-512" hashValue="I7fWsL2YC+owmsSCk1x19Q1Ioo/MtvRL+C8w4KJ8l/BsXTFkHg2oh8aHFnq7tCbKUlwtJudp2tBZc+rXw7855g==" saltValue="jFEp2dOmXQeWD7S5iuEiHg==" spinCount="100000" sheet="1" objects="1" scenarios="1"/>
  <mergeCells count="1">
    <mergeCell ref="H1:H2"/>
  </mergeCells>
  <pageMargins left="0.7" right="0.7" top="0.75" bottom="0.75" header="0.3" footer="0.3"/>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79E9E22BE8FA44A9C02FAB02B98D76" ma:contentTypeVersion="6" ma:contentTypeDescription="Create a new document." ma:contentTypeScope="" ma:versionID="4a5cd7ebc02ef06da2e1125f1f241e47">
  <xsd:schema xmlns:xsd="http://www.w3.org/2001/XMLSchema" xmlns:xs="http://www.w3.org/2001/XMLSchema" xmlns:p="http://schemas.microsoft.com/office/2006/metadata/properties" xmlns:ns2="6ace6cdc-ed21-463d-9f47-957c6a9f90b3" targetNamespace="http://schemas.microsoft.com/office/2006/metadata/properties" ma:root="true" ma:fieldsID="f0b799b2e170d7ddaff1ef8d7c66ed99" ns2:_="">
    <xsd:import namespace="6ace6cdc-ed21-463d-9f47-957c6a9f90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e6cdc-ed21-463d-9f47-957c6a9f9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F42385-E279-46E2-A3C8-053C5EAA0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e6cdc-ed21-463d-9f47-957c6a9f90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E33822-C6CA-4977-98DB-B32696FEB8C8}">
  <ds:schemaRefs>
    <ds:schemaRef ds:uri="http://schemas.microsoft.com/office/2006/metadata/properties"/>
    <ds:schemaRef ds:uri="http://schemas.microsoft.com/office/2006/documentManagement/types"/>
    <ds:schemaRef ds:uri="http://purl.org/dc/elements/1.1/"/>
    <ds:schemaRef ds:uri="6ace6cdc-ed21-463d-9f47-957c6a9f90b3"/>
    <ds:schemaRef ds:uri="http://www.w3.org/XML/1998/namespace"/>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19663556-EE2B-4AC0-8A3C-AEB833BAAD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prijzen en tarieven</vt:lpstr>
      <vt:lpstr>Score</vt:lpstr>
      <vt:lpstr>'Opgave prijzen en tarieven'!Afdrukbereik</vt:lpstr>
      <vt:lpstr>Score!Afdrukbereik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2022-06-03T15:16:26Z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0x0101003F79E9E22BE8FA44A9C02FAB02B98D76</vt:lpwstr>
  </property>
</Properties>
</file>