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https://hetwaterschapshuis.sharepoint.com/Inkoop/Documenten-en-Dossiers/Gedeelde documenten/Inkoopdossiers/Europese Aanbestedingen/EA AV-middelen/2. Aanbestedingsstukken/Ter publicatie/"/>
    </mc:Choice>
  </mc:AlternateContent>
  <xr:revisionPtr revIDLastSave="231" documentId="13_ncr:1_{FEED0A5E-354F-6348-A998-296DC3CC1A5D}" xr6:coauthVersionLast="47" xr6:coauthVersionMax="47" xr10:uidLastSave="{7990B0E6-FD83-FD4D-A931-64856A845001}"/>
  <workbookProtection workbookAlgorithmName="SHA-512" workbookHashValue="aTN3nJMDijy1AD0X8oS4cBBjL3hzIrUby8gR9aiyjzKevCpXNGKagrmbrw3ti6ctdIphyKUO+iz4wosVIOgf7g==" workbookSaltValue="dxKk+mvzCfrf+mVwmhATPA==" workbookSpinCount="100000" lockStructure="1"/>
  <bookViews>
    <workbookView xWindow="-120" yWindow="-120" windowWidth="29040" windowHeight="15840" xr2:uid="{00000000-000D-0000-FFFF-FFFF00000000}"/>
  </bookViews>
  <sheets>
    <sheet name="Tabblad A - Totaal" sheetId="2" r:id="rId1"/>
    <sheet name="Tabblad B - uurtarieven " sheetId="3" r:id="rId2"/>
    <sheet name="Tabblad C - AV middelen" sheetId="1" r:id="rId3"/>
    <sheet name="Tabblad D - NOK" sheetId="5" r:id="rId4"/>
    <sheet name="Tabblad E - exploitatiekosten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4" l="1"/>
  <c r="H11" i="4" s="1"/>
  <c r="J11" i="4" s="1"/>
  <c r="H8" i="4"/>
  <c r="J8" i="4" s="1"/>
  <c r="F9" i="5"/>
  <c r="I9" i="5" s="1"/>
  <c r="F16" i="5"/>
  <c r="I16" i="5" s="1"/>
  <c r="B3" i="4"/>
  <c r="B2" i="4"/>
  <c r="B3" i="5"/>
  <c r="B2" i="5"/>
  <c r="B3" i="1"/>
  <c r="B2" i="1"/>
  <c r="B3" i="3"/>
  <c r="B2" i="3"/>
  <c r="B1" i="4"/>
  <c r="B1" i="5"/>
  <c r="B1" i="1"/>
  <c r="B1" i="3"/>
  <c r="F10" i="4"/>
  <c r="H10" i="4" s="1"/>
  <c r="J10" i="4" s="1"/>
  <c r="F9" i="4"/>
  <c r="H9" i="4" s="1"/>
  <c r="J9" i="4" s="1"/>
  <c r="F15" i="5"/>
  <c r="I15" i="5" s="1"/>
  <c r="F14" i="5"/>
  <c r="I14" i="5" s="1"/>
  <c r="F13" i="5"/>
  <c r="I13" i="5" s="1"/>
  <c r="F12" i="5"/>
  <c r="I12" i="5" s="1"/>
  <c r="F11" i="5"/>
  <c r="I11" i="5" s="1"/>
  <c r="F10" i="5"/>
  <c r="I10" i="5" s="1"/>
  <c r="F8" i="5"/>
  <c r="I8" i="5" s="1"/>
  <c r="F15" i="1"/>
  <c r="F14" i="1"/>
  <c r="F13" i="1"/>
  <c r="F12" i="1"/>
  <c r="F11" i="1"/>
  <c r="F10" i="1"/>
  <c r="F9" i="1"/>
  <c r="G15" i="1" l="1"/>
  <c r="I7" i="5"/>
  <c r="I18" i="5" s="1"/>
  <c r="F8" i="2" l="1"/>
  <c r="G10" i="1" l="1"/>
  <c r="G8" i="1" l="1"/>
  <c r="G18" i="1" l="1"/>
  <c r="G17" i="1"/>
  <c r="G16" i="1"/>
  <c r="G14" i="1"/>
  <c r="G13" i="1"/>
  <c r="G12" i="1"/>
  <c r="G11" i="1"/>
  <c r="G9" i="1"/>
  <c r="G7" i="1"/>
  <c r="F7" i="4" l="1"/>
  <c r="H7" i="4" s="1"/>
  <c r="J7" i="4" s="1"/>
  <c r="J13" i="4" s="1"/>
  <c r="G20" i="1"/>
  <c r="F7" i="2" s="1"/>
  <c r="F9" i="2" l="1"/>
  <c r="F11" i="2" s="1"/>
</calcChain>
</file>

<file path=xl/sharedStrings.xml><?xml version="1.0" encoding="utf-8"?>
<sst xmlns="http://schemas.openxmlformats.org/spreadsheetml/2006/main" count="141" uniqueCount="77">
  <si>
    <t xml:space="preserve">Aantal </t>
  </si>
  <si>
    <t xml:space="preserve">Onderdeel </t>
  </si>
  <si>
    <t>Totaal prijs</t>
  </si>
  <si>
    <t>Tarief/stuk</t>
  </si>
  <si>
    <t>Omschrijving producten en/of diensten</t>
  </si>
  <si>
    <t>B1</t>
  </si>
  <si>
    <t xml:space="preserve">Vrij optioneel veld </t>
  </si>
  <si>
    <t>Prijsstelling Totaal</t>
  </si>
  <si>
    <t>Bedrijf:</t>
  </si>
  <si>
    <t>Naam ondertekenaar:</t>
  </si>
  <si>
    <t>Plaats:</t>
  </si>
  <si>
    <t>Datum:</t>
  </si>
  <si>
    <t>Handtekening:</t>
  </si>
  <si>
    <t>Sub-totaal tabblad B - uurtarieven</t>
  </si>
  <si>
    <t>Installatie monteur</t>
  </si>
  <si>
    <t>Service monteur</t>
  </si>
  <si>
    <t>Werkvoorbereider</t>
  </si>
  <si>
    <t>Engineer (systeem- / software)</t>
  </si>
  <si>
    <t>Tekenaar</t>
  </si>
  <si>
    <t>Projectleider</t>
  </si>
  <si>
    <t xml:space="preserve">Programmeur (audio, video, besturing, videoconferentie, Programmatuur) </t>
  </si>
  <si>
    <t>n.v.t.</t>
  </si>
  <si>
    <t>Prijsonderdeel uurtarieven</t>
  </si>
  <si>
    <t>B2</t>
  </si>
  <si>
    <t>B3</t>
  </si>
  <si>
    <t>B4</t>
  </si>
  <si>
    <t>B5</t>
  </si>
  <si>
    <t>B6</t>
  </si>
  <si>
    <t>B7</t>
  </si>
  <si>
    <t>Totaal Producten</t>
  </si>
  <si>
    <t>D1</t>
  </si>
  <si>
    <t>C1</t>
  </si>
  <si>
    <t>C2</t>
  </si>
  <si>
    <t>C3</t>
  </si>
  <si>
    <t>C4</t>
  </si>
  <si>
    <t>C5</t>
  </si>
  <si>
    <t xml:space="preserve">Sub-totaal tabblad C - raadzaal </t>
  </si>
  <si>
    <t xml:space="preserve">Sub-totaal tabblad D - exploitatiekosten  </t>
  </si>
  <si>
    <t>Aantal / Percentage</t>
  </si>
  <si>
    <t>Prijsonderdeel Nadere overeenkomsten</t>
  </si>
  <si>
    <t>Sub-totaal tabblad E - Nadere overeenkomsten</t>
  </si>
  <si>
    <t>E1</t>
  </si>
  <si>
    <t>Opslagpercentage</t>
  </si>
  <si>
    <t>Prijs Productent</t>
  </si>
  <si>
    <t>Aantal</t>
  </si>
  <si>
    <t>Uurtarief</t>
  </si>
  <si>
    <t>B8</t>
  </si>
  <si>
    <t>Opleiding en instructie</t>
  </si>
  <si>
    <t>Max. looptijd / jaren</t>
  </si>
  <si>
    <t>Prijs per jaar</t>
  </si>
  <si>
    <t>Opslag factor</t>
  </si>
  <si>
    <t>Producten, Programmatuur en Licenties nadere overeenkomsten</t>
  </si>
  <si>
    <t>Totaal Programmatuur en Licenties</t>
  </si>
  <si>
    <t>Tarief</t>
  </si>
  <si>
    <t>Sub-totaal tabblad D - nadere overeenkomsten (NOK)</t>
  </si>
  <si>
    <t>Sub-totaal tabblad E - exploitatiekosten</t>
  </si>
  <si>
    <t xml:space="preserve">Opleiding en instructie </t>
  </si>
  <si>
    <t>E2</t>
  </si>
  <si>
    <t>E3</t>
  </si>
  <si>
    <t>E4</t>
  </si>
  <si>
    <t>E5</t>
  </si>
  <si>
    <t>Bijlage 6 - Prijzenblad</t>
  </si>
  <si>
    <t>Projectnaam: Audiovisuele middelen Het Waterschapshuis</t>
  </si>
  <si>
    <t>Kenmerk	: Z1709</t>
  </si>
  <si>
    <t>B9</t>
  </si>
  <si>
    <t>Inhuur technicus</t>
  </si>
  <si>
    <t>Inhuur technicus (zie bijlage 4, par. 5.2.3)</t>
  </si>
  <si>
    <t>Prijsonderdeel AV middelen</t>
  </si>
  <si>
    <t>Prijsonderdeel exploitatiekosten</t>
  </si>
  <si>
    <t>Kosten Onderhoud en beheer op Producten (na afloop van de Garantieperiode)</t>
  </si>
  <si>
    <t>Kosten Onderhoud en beheer op de Installed Base (zie bijlage 4E, onderdeel A)</t>
  </si>
  <si>
    <t>Kosten incidentenafhandeling (zie bijlage 4, Incidentenafhandeling, paragraaf 4.4)</t>
  </si>
  <si>
    <t>Kosten Calamiteiten (zie subgunningscriterium 2)</t>
  </si>
  <si>
    <t>Extra Opleidingskosten (zie bijlage 4, par. 2.3.1)</t>
  </si>
  <si>
    <t>Toelichting bij onderdeel E4: In te vullen opslagfactor bedraagt minimaal 1,0 en maximaal 3,0</t>
  </si>
  <si>
    <t>Sub-totaal tabblad C - AV middelen</t>
  </si>
  <si>
    <t>Totale fictieve inschrijfprijs (zie par. 4.4.1)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</si>
</sst>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"/>
    <numFmt numFmtId="165" formatCode="0.0"/>
    <numFmt numFmtId="166" formatCode="0.0%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164" fontId="3" fillId="4" borderId="1" xfId="0" applyNumberFormat="1" applyFon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8" fillId="0" borderId="0" xfId="0" applyFont="1" applyBorder="1" applyProtection="1"/>
    <xf numFmtId="0" fontId="0" fillId="0" borderId="11" xfId="0" applyBorder="1" applyAlignment="1" applyProtection="1">
      <alignment horizontal="right"/>
      <protection locked="0"/>
    </xf>
    <xf numFmtId="166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4" fillId="0" borderId="0" xfId="0" applyFont="1" applyBorder="1" applyProtection="1"/>
    <xf numFmtId="0" fontId="0" fillId="0" borderId="0" xfId="0" applyProtection="1"/>
    <xf numFmtId="164" fontId="10" fillId="5" borderId="4" xfId="0" applyNumberFormat="1" applyFont="1" applyFill="1" applyBorder="1" applyAlignment="1" applyProtection="1">
      <alignment horizontal="right" vertical="center" wrapText="1"/>
    </xf>
    <xf numFmtId="164" fontId="10" fillId="3" borderId="4" xfId="0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0" fillId="0" borderId="0" xfId="0" applyBorder="1" applyProtection="1"/>
    <xf numFmtId="0" fontId="0" fillId="0" borderId="0" xfId="0" applyFill="1" applyBorder="1" applyProtection="1"/>
    <xf numFmtId="0" fontId="7" fillId="0" borderId="2" xfId="0" applyFont="1" applyBorder="1" applyProtection="1"/>
    <xf numFmtId="0" fontId="7" fillId="0" borderId="2" xfId="0" applyFont="1" applyBorder="1" applyAlignment="1" applyProtection="1">
      <alignment horizontal="center"/>
    </xf>
    <xf numFmtId="0" fontId="7" fillId="0" borderId="2" xfId="0" applyFont="1" applyFill="1" applyBorder="1" applyProtection="1"/>
    <xf numFmtId="0" fontId="0" fillId="2" borderId="1" xfId="0" applyFill="1" applyBorder="1" applyAlignment="1" applyProtection="1">
      <alignment horizontal="center"/>
    </xf>
    <xf numFmtId="164" fontId="3" fillId="2" borderId="1" xfId="0" applyNumberFormat="1" applyFont="1" applyFill="1" applyBorder="1" applyAlignment="1" applyProtection="1">
      <alignment vertical="center" wrapText="1"/>
    </xf>
    <xf numFmtId="164" fontId="10" fillId="3" borderId="4" xfId="0" applyNumberFormat="1" applyFont="1" applyFill="1" applyBorder="1" applyAlignment="1" applyProtection="1">
      <alignment vertical="center" wrapText="1"/>
    </xf>
    <xf numFmtId="0" fontId="7" fillId="0" borderId="9" xfId="0" applyFont="1" applyBorder="1" applyAlignment="1" applyProtection="1"/>
    <xf numFmtId="0" fontId="0" fillId="2" borderId="3" xfId="0" applyFill="1" applyBorder="1" applyAlignment="1" applyProtection="1"/>
    <xf numFmtId="0" fontId="0" fillId="0" borderId="12" xfId="0" applyBorder="1" applyAlignment="1" applyProtection="1">
      <alignment horizontal="center"/>
    </xf>
    <xf numFmtId="0" fontId="7" fillId="0" borderId="2" xfId="0" applyFont="1" applyFill="1" applyBorder="1" applyAlignment="1" applyProtection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Protection="1"/>
    <xf numFmtId="0" fontId="0" fillId="2" borderId="3" xfId="0" applyFill="1" applyBorder="1" applyAlignment="1" applyProtection="1">
      <alignment horizontal="center"/>
    </xf>
    <xf numFmtId="9" fontId="0" fillId="4" borderId="1" xfId="0" applyNumberFormat="1" applyFill="1" applyBorder="1" applyAlignment="1" applyProtection="1">
      <alignment horizontal="center"/>
      <protection locked="0"/>
    </xf>
    <xf numFmtId="165" fontId="0" fillId="4" borderId="1" xfId="0" applyNumberFormat="1" applyFill="1" applyBorder="1" applyAlignment="1" applyProtection="1">
      <alignment horizontal="center"/>
      <protection locked="0"/>
    </xf>
    <xf numFmtId="0" fontId="9" fillId="3" borderId="5" xfId="0" applyFont="1" applyFill="1" applyBorder="1" applyAlignment="1" applyProtection="1">
      <alignment horizontal="right"/>
    </xf>
    <xf numFmtId="0" fontId="2" fillId="3" borderId="6" xfId="0" applyFont="1" applyFill="1" applyBorder="1" applyProtection="1"/>
    <xf numFmtId="0" fontId="2" fillId="3" borderId="8" xfId="0" applyFont="1" applyFill="1" applyBorder="1" applyProtection="1"/>
    <xf numFmtId="0" fontId="5" fillId="0" borderId="5" xfId="0" applyFont="1" applyBorder="1" applyProtection="1"/>
    <xf numFmtId="0" fontId="6" fillId="0" borderId="6" xfId="0" applyFont="1" applyBorder="1" applyProtection="1"/>
    <xf numFmtId="0" fontId="6" fillId="0" borderId="8" xfId="0" applyFont="1" applyBorder="1" applyProtection="1"/>
    <xf numFmtId="0" fontId="9" fillId="0" borderId="5" xfId="0" applyFont="1" applyFill="1" applyBorder="1" applyAlignment="1" applyProtection="1">
      <alignment horizontal="right"/>
    </xf>
    <xf numFmtId="0" fontId="2" fillId="0" borderId="6" xfId="0" applyFont="1" applyFill="1" applyBorder="1" applyProtection="1"/>
    <xf numFmtId="0" fontId="2" fillId="0" borderId="8" xfId="0" applyFont="1" applyFill="1" applyBorder="1" applyProtection="1"/>
    <xf numFmtId="0" fontId="5" fillId="0" borderId="5" xfId="0" applyFont="1" applyFill="1" applyBorder="1" applyAlignment="1" applyProtection="1"/>
    <xf numFmtId="0" fontId="6" fillId="0" borderId="6" xfId="0" applyFont="1" applyFill="1" applyBorder="1" applyAlignment="1" applyProtection="1"/>
    <xf numFmtId="0" fontId="0" fillId="2" borderId="3" xfId="0" applyFill="1" applyBorder="1" applyAlignment="1" applyProtection="1"/>
    <xf numFmtId="0" fontId="0" fillId="0" borderId="7" xfId="0" applyBorder="1" applyAlignment="1" applyProtection="1"/>
    <xf numFmtId="0" fontId="5" fillId="0" borderId="6" xfId="0" applyFont="1" applyFill="1" applyBorder="1" applyAlignment="1" applyProtection="1"/>
    <xf numFmtId="0" fontId="5" fillId="0" borderId="8" xfId="0" applyFont="1" applyFill="1" applyBorder="1" applyAlignment="1" applyProtection="1"/>
    <xf numFmtId="0" fontId="7" fillId="0" borderId="9" xfId="0" applyFont="1" applyBorder="1" applyAlignment="1" applyProtection="1"/>
    <xf numFmtId="0" fontId="0" fillId="0" borderId="10" xfId="0" applyBorder="1" applyAlignment="1" applyProtection="1"/>
    <xf numFmtId="0" fontId="0" fillId="0" borderId="6" xfId="0" applyBorder="1" applyAlignment="1" applyProtection="1"/>
    <xf numFmtId="0" fontId="0" fillId="0" borderId="8" xfId="0" applyBorder="1" applyAlignment="1" applyProtection="1"/>
    <xf numFmtId="0" fontId="0" fillId="0" borderId="3" xfId="0" applyFill="1" applyBorder="1" applyAlignment="1" applyProtection="1">
      <protection locked="0"/>
    </xf>
    <xf numFmtId="0" fontId="0" fillId="0" borderId="7" xfId="0" applyFill="1" applyBorder="1" applyAlignment="1" applyProtection="1">
      <protection locked="0"/>
    </xf>
    <xf numFmtId="0" fontId="6" fillId="0" borderId="8" xfId="0" applyFont="1" applyFill="1" applyBorder="1" applyAlignment="1" applyProtection="1"/>
  </cellXfs>
  <cellStyles count="1">
    <cellStyle name="Standa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912E3-066C-499E-AC0B-AF477F2622AC}">
  <dimension ref="B1:F24"/>
  <sheetViews>
    <sheetView tabSelected="1" zoomScale="110" zoomScaleNormal="110" workbookViewId="0">
      <selection activeCell="C16" sqref="C16"/>
    </sheetView>
  </sheetViews>
  <sheetFormatPr defaultColWidth="9.140625" defaultRowHeight="15" x14ac:dyDescent="0.25"/>
  <cols>
    <col min="1" max="1" width="2.7109375" style="9" customWidth="1"/>
    <col min="2" max="2" width="10.7109375" style="9" customWidth="1"/>
    <col min="3" max="3" width="64.42578125" style="9" customWidth="1"/>
    <col min="4" max="4" width="11.85546875" style="9" bestFit="1" customWidth="1"/>
    <col min="5" max="6" width="16.42578125" style="9" customWidth="1"/>
    <col min="7" max="16384" width="9.140625" style="9"/>
  </cols>
  <sheetData>
    <row r="1" spans="2:6" s="7" customFormat="1" ht="69" customHeight="1" x14ac:dyDescent="0.25">
      <c r="B1" s="6" t="s">
        <v>61</v>
      </c>
    </row>
    <row r="2" spans="2:6" s="8" customFormat="1" ht="12.75" x14ac:dyDescent="0.2">
      <c r="B2" s="3" t="s">
        <v>62</v>
      </c>
    </row>
    <row r="3" spans="2:6" s="8" customFormat="1" ht="12.75" x14ac:dyDescent="0.2">
      <c r="B3" s="3" t="s">
        <v>63</v>
      </c>
    </row>
    <row r="4" spans="2:6" ht="15.75" thickBot="1" x14ac:dyDescent="0.3"/>
    <row r="5" spans="2:6" ht="22.5" thickTop="1" thickBot="1" x14ac:dyDescent="0.4">
      <c r="B5" s="33" t="s">
        <v>7</v>
      </c>
      <c r="C5" s="34"/>
      <c r="D5" s="34"/>
      <c r="E5" s="34"/>
      <c r="F5" s="35"/>
    </row>
    <row r="6" spans="2:6" ht="16.5" thickTop="1" thickBot="1" x14ac:dyDescent="0.3">
      <c r="B6" s="36" t="s">
        <v>13</v>
      </c>
      <c r="C6" s="37"/>
      <c r="D6" s="37"/>
      <c r="E6" s="38"/>
      <c r="F6" s="10" t="s">
        <v>21</v>
      </c>
    </row>
    <row r="7" spans="2:6" ht="16.5" thickTop="1" thickBot="1" x14ac:dyDescent="0.3">
      <c r="B7" s="36" t="s">
        <v>75</v>
      </c>
      <c r="C7" s="37"/>
      <c r="D7" s="37"/>
      <c r="E7" s="38"/>
      <c r="F7" s="10">
        <f>SUM('Tabblad C - AV middelen'!G20)</f>
        <v>0</v>
      </c>
    </row>
    <row r="8" spans="2:6" ht="16.5" thickTop="1" thickBot="1" x14ac:dyDescent="0.3">
      <c r="B8" s="36" t="s">
        <v>54</v>
      </c>
      <c r="C8" s="37"/>
      <c r="D8" s="37"/>
      <c r="E8" s="38"/>
      <c r="F8" s="10">
        <f>SUM('Tabblad D - NOK'!I18)</f>
        <v>100000</v>
      </c>
    </row>
    <row r="9" spans="2:6" ht="16.5" thickTop="1" thickBot="1" x14ac:dyDescent="0.3">
      <c r="B9" s="36" t="s">
        <v>55</v>
      </c>
      <c r="C9" s="37"/>
      <c r="D9" s="37"/>
      <c r="E9" s="38"/>
      <c r="F9" s="10">
        <f>SUM('Tabblad E - exploitatiekosten'!J13)</f>
        <v>0</v>
      </c>
    </row>
    <row r="10" spans="2:6" ht="16.5" thickTop="1" thickBot="1" x14ac:dyDescent="0.3"/>
    <row r="11" spans="2:6" ht="16.5" thickTop="1" thickBot="1" x14ac:dyDescent="0.3">
      <c r="B11" s="30" t="s">
        <v>76</v>
      </c>
      <c r="C11" s="31"/>
      <c r="D11" s="31"/>
      <c r="E11" s="32"/>
      <c r="F11" s="11">
        <f>SUM(F6:F9)</f>
        <v>100000</v>
      </c>
    </row>
    <row r="12" spans="2:6" ht="15.75" thickTop="1" x14ac:dyDescent="0.25"/>
    <row r="16" spans="2:6" x14ac:dyDescent="0.25">
      <c r="B16" s="9" t="s">
        <v>8</v>
      </c>
      <c r="C16" s="4"/>
    </row>
    <row r="18" spans="2:3" x14ac:dyDescent="0.25">
      <c r="B18" s="9" t="s">
        <v>9</v>
      </c>
      <c r="C18" s="4"/>
    </row>
    <row r="20" spans="2:3" x14ac:dyDescent="0.25">
      <c r="B20" s="9" t="s">
        <v>10</v>
      </c>
      <c r="C20" s="4"/>
    </row>
    <row r="22" spans="2:3" x14ac:dyDescent="0.25">
      <c r="B22" s="9" t="s">
        <v>11</v>
      </c>
      <c r="C22" s="4"/>
    </row>
    <row r="24" spans="2:3" x14ac:dyDescent="0.25">
      <c r="B24" s="9" t="s">
        <v>12</v>
      </c>
      <c r="C24" s="12"/>
    </row>
  </sheetData>
  <sheetProtection algorithmName="SHA-512" hashValue="9nwXCmuGto8/iwuHGlGFyczhFmLEQDc0VlvIU0wX3VhPfP1XunCYlmdx6shrMRSStuzCkY4BpVzgrev7sD7h1g==" saltValue="IJ416w1L1h6sbEtrDaRKzg==" spinCount="100000" sheet="1" objects="1" scenarios="1" selectLockedCells="1"/>
  <mergeCells count="6">
    <mergeCell ref="B11:E11"/>
    <mergeCell ref="B5:F5"/>
    <mergeCell ref="B6:E6"/>
    <mergeCell ref="B7:E7"/>
    <mergeCell ref="B9:E9"/>
    <mergeCell ref="B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9129F-99E9-4B00-9545-132678EBF1C4}">
  <dimension ref="B1:D15"/>
  <sheetViews>
    <sheetView zoomScale="110" zoomScaleNormal="110" workbookViewId="0">
      <selection activeCell="D7" sqref="D7"/>
    </sheetView>
  </sheetViews>
  <sheetFormatPr defaultColWidth="9.140625" defaultRowHeight="15" x14ac:dyDescent="0.25"/>
  <cols>
    <col min="1" max="1" width="2.7109375" style="13" customWidth="1"/>
    <col min="2" max="2" width="10.7109375" style="13" customWidth="1"/>
    <col min="3" max="3" width="64.42578125" style="13" customWidth="1"/>
    <col min="4" max="4" width="16.42578125" style="13" customWidth="1"/>
    <col min="5" max="16384" width="9.140625" style="13"/>
  </cols>
  <sheetData>
    <row r="1" spans="2:4" s="7" customFormat="1" ht="69" customHeight="1" x14ac:dyDescent="0.25">
      <c r="B1" s="6" t="str">
        <f>'Tabblad A - Totaal'!B1</f>
        <v>Bijlage 6 - Prijzenblad</v>
      </c>
    </row>
    <row r="2" spans="2:4" s="8" customFormat="1" ht="12.75" x14ac:dyDescent="0.2">
      <c r="B2" s="3" t="str">
        <f>'Tabblad A - Totaal'!B2</f>
        <v>Projectnaam: Audiovisuele middelen Het Waterschapshuis</v>
      </c>
    </row>
    <row r="3" spans="2:4" s="8" customFormat="1" ht="12.75" x14ac:dyDescent="0.2">
      <c r="B3" s="3" t="str">
        <f>'Tabblad A - Totaal'!B3</f>
        <v>Kenmerk	: Z1709</v>
      </c>
    </row>
    <row r="4" spans="2:4" ht="15.75" thickBot="1" x14ac:dyDescent="0.3"/>
    <row r="5" spans="2:4" s="14" customFormat="1" ht="22.5" thickTop="1" thickBot="1" x14ac:dyDescent="0.4">
      <c r="B5" s="39" t="s">
        <v>22</v>
      </c>
      <c r="C5" s="40"/>
      <c r="D5" s="40"/>
    </row>
    <row r="6" spans="2:4" ht="15.75" thickTop="1" x14ac:dyDescent="0.25">
      <c r="B6" s="15" t="s">
        <v>1</v>
      </c>
      <c r="C6" s="21" t="s">
        <v>4</v>
      </c>
      <c r="D6" s="15" t="s">
        <v>3</v>
      </c>
    </row>
    <row r="7" spans="2:4" x14ac:dyDescent="0.25">
      <c r="B7" s="18" t="s">
        <v>5</v>
      </c>
      <c r="C7" s="22" t="s">
        <v>14</v>
      </c>
      <c r="D7" s="1">
        <v>0</v>
      </c>
    </row>
    <row r="8" spans="2:4" x14ac:dyDescent="0.25">
      <c r="B8" s="18" t="s">
        <v>23</v>
      </c>
      <c r="C8" s="22" t="s">
        <v>15</v>
      </c>
      <c r="D8" s="1">
        <v>0</v>
      </c>
    </row>
    <row r="9" spans="2:4" x14ac:dyDescent="0.25">
      <c r="B9" s="18" t="s">
        <v>24</v>
      </c>
      <c r="C9" s="22" t="s">
        <v>17</v>
      </c>
      <c r="D9" s="1">
        <v>0</v>
      </c>
    </row>
    <row r="10" spans="2:4" x14ac:dyDescent="0.25">
      <c r="B10" s="18" t="s">
        <v>25</v>
      </c>
      <c r="C10" s="22" t="s">
        <v>16</v>
      </c>
      <c r="D10" s="1">
        <v>0</v>
      </c>
    </row>
    <row r="11" spans="2:4" x14ac:dyDescent="0.25">
      <c r="B11" s="18" t="s">
        <v>26</v>
      </c>
      <c r="C11" s="22" t="s">
        <v>18</v>
      </c>
      <c r="D11" s="1">
        <v>0</v>
      </c>
    </row>
    <row r="12" spans="2:4" x14ac:dyDescent="0.25">
      <c r="B12" s="18" t="s">
        <v>27</v>
      </c>
      <c r="C12" s="22" t="s">
        <v>19</v>
      </c>
      <c r="D12" s="1">
        <v>0</v>
      </c>
    </row>
    <row r="13" spans="2:4" x14ac:dyDescent="0.25">
      <c r="B13" s="18" t="s">
        <v>28</v>
      </c>
      <c r="C13" s="22" t="s">
        <v>20</v>
      </c>
      <c r="D13" s="1">
        <v>0</v>
      </c>
    </row>
    <row r="14" spans="2:4" x14ac:dyDescent="0.25">
      <c r="B14" s="18" t="s">
        <v>46</v>
      </c>
      <c r="C14" s="22" t="s">
        <v>47</v>
      </c>
      <c r="D14" s="1">
        <v>0</v>
      </c>
    </row>
    <row r="15" spans="2:4" x14ac:dyDescent="0.25">
      <c r="B15" s="18" t="s">
        <v>64</v>
      </c>
      <c r="C15" s="22" t="s">
        <v>66</v>
      </c>
      <c r="D15" s="1">
        <v>0</v>
      </c>
    </row>
  </sheetData>
  <sheetProtection algorithmName="SHA-512" hashValue="e91BqxsAXHvizV24RPjq3NT7fCQCD9eTNx4EUb5cb/V0/7SWX7F67z8cb/bh1ozOThopiXWmRueCWVGWsGGDWw==" saltValue="GQJoJa9+Oe0kurYEfE8mDQ==" spinCount="100000" sheet="1" objects="1" scenarios="1" selectLockedCells="1"/>
  <mergeCells count="1">
    <mergeCell ref="B5:D5"/>
  </mergeCells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1"/>
  <sheetViews>
    <sheetView zoomScale="110" zoomScaleNormal="110" workbookViewId="0">
      <selection activeCell="C16" sqref="C16:D16"/>
    </sheetView>
  </sheetViews>
  <sheetFormatPr defaultColWidth="9.140625" defaultRowHeight="15" x14ac:dyDescent="0.25"/>
  <cols>
    <col min="1" max="1" width="2.7109375" style="13" customWidth="1"/>
    <col min="2" max="2" width="10.7109375" style="13" customWidth="1"/>
    <col min="3" max="3" width="50.42578125" style="13" customWidth="1"/>
    <col min="4" max="4" width="8.7109375" style="13" customWidth="1"/>
    <col min="5" max="7" width="16.42578125" style="13" customWidth="1"/>
    <col min="8" max="16384" width="9.140625" style="13"/>
  </cols>
  <sheetData>
    <row r="1" spans="2:7" s="7" customFormat="1" ht="69" customHeight="1" x14ac:dyDescent="0.25">
      <c r="B1" s="6" t="str">
        <f>'Tabblad A - Totaal'!B1</f>
        <v>Bijlage 6 - Prijzenblad</v>
      </c>
    </row>
    <row r="2" spans="2:7" s="8" customFormat="1" ht="12.75" x14ac:dyDescent="0.2">
      <c r="B2" s="3" t="str">
        <f>'Tabblad A - Totaal'!B2</f>
        <v>Projectnaam: Audiovisuele middelen Het Waterschapshuis</v>
      </c>
    </row>
    <row r="3" spans="2:7" s="8" customFormat="1" ht="12.75" x14ac:dyDescent="0.2">
      <c r="B3" s="3" t="str">
        <f>'Tabblad A - Totaal'!B3</f>
        <v>Kenmerk	: Z1709</v>
      </c>
    </row>
    <row r="4" spans="2:7" ht="15.75" thickBot="1" x14ac:dyDescent="0.3"/>
    <row r="5" spans="2:7" s="14" customFormat="1" ht="22.5" thickTop="1" thickBot="1" x14ac:dyDescent="0.4">
      <c r="B5" s="39" t="s">
        <v>67</v>
      </c>
      <c r="C5" s="43"/>
      <c r="D5" s="43"/>
      <c r="E5" s="43"/>
      <c r="F5" s="43"/>
      <c r="G5" s="44"/>
    </row>
    <row r="6" spans="2:7" ht="15.75" thickTop="1" x14ac:dyDescent="0.25">
      <c r="B6" s="15" t="s">
        <v>1</v>
      </c>
      <c r="C6" s="45" t="s">
        <v>4</v>
      </c>
      <c r="D6" s="46"/>
      <c r="E6" s="16" t="s">
        <v>0</v>
      </c>
      <c r="F6" s="15" t="s">
        <v>3</v>
      </c>
      <c r="G6" s="17" t="s">
        <v>2</v>
      </c>
    </row>
    <row r="7" spans="2:7" x14ac:dyDescent="0.25">
      <c r="B7" s="18" t="s">
        <v>31</v>
      </c>
      <c r="C7" s="41" t="s">
        <v>29</v>
      </c>
      <c r="D7" s="42"/>
      <c r="E7" s="18">
        <v>1</v>
      </c>
      <c r="F7" s="1"/>
      <c r="G7" s="19">
        <f t="shared" ref="G7:G18" si="0">E7*F7</f>
        <v>0</v>
      </c>
    </row>
    <row r="8" spans="2:7" x14ac:dyDescent="0.25">
      <c r="B8" s="18" t="s">
        <v>32</v>
      </c>
      <c r="C8" s="41" t="s">
        <v>52</v>
      </c>
      <c r="D8" s="42"/>
      <c r="E8" s="18">
        <v>1</v>
      </c>
      <c r="F8" s="1"/>
      <c r="G8" s="19">
        <f t="shared" si="0"/>
        <v>0</v>
      </c>
    </row>
    <row r="9" spans="2:7" x14ac:dyDescent="0.25">
      <c r="B9" s="18" t="s">
        <v>5</v>
      </c>
      <c r="C9" s="41" t="s">
        <v>14</v>
      </c>
      <c r="D9" s="42"/>
      <c r="E9" s="2"/>
      <c r="F9" s="19">
        <f>'Tabblad B - uurtarieven '!D7</f>
        <v>0</v>
      </c>
      <c r="G9" s="19">
        <f t="shared" si="0"/>
        <v>0</v>
      </c>
    </row>
    <row r="10" spans="2:7" x14ac:dyDescent="0.25">
      <c r="B10" s="18" t="s">
        <v>24</v>
      </c>
      <c r="C10" s="41" t="s">
        <v>17</v>
      </c>
      <c r="D10" s="42"/>
      <c r="E10" s="2"/>
      <c r="F10" s="19">
        <f>'Tabblad B - uurtarieven '!D9</f>
        <v>0</v>
      </c>
      <c r="G10" s="19">
        <f t="shared" si="0"/>
        <v>0</v>
      </c>
    </row>
    <row r="11" spans="2:7" x14ac:dyDescent="0.25">
      <c r="B11" s="18" t="s">
        <v>25</v>
      </c>
      <c r="C11" s="41" t="s">
        <v>16</v>
      </c>
      <c r="D11" s="42"/>
      <c r="E11" s="2"/>
      <c r="F11" s="19">
        <f>'Tabblad B - uurtarieven '!D10</f>
        <v>0</v>
      </c>
      <c r="G11" s="19">
        <f t="shared" si="0"/>
        <v>0</v>
      </c>
    </row>
    <row r="12" spans="2:7" x14ac:dyDescent="0.25">
      <c r="B12" s="18" t="s">
        <v>26</v>
      </c>
      <c r="C12" s="41" t="s">
        <v>18</v>
      </c>
      <c r="D12" s="42"/>
      <c r="E12" s="2"/>
      <c r="F12" s="19">
        <f>'Tabblad B - uurtarieven '!D11</f>
        <v>0</v>
      </c>
      <c r="G12" s="19">
        <f t="shared" si="0"/>
        <v>0</v>
      </c>
    </row>
    <row r="13" spans="2:7" x14ac:dyDescent="0.25">
      <c r="B13" s="18" t="s">
        <v>27</v>
      </c>
      <c r="C13" s="41" t="s">
        <v>19</v>
      </c>
      <c r="D13" s="42"/>
      <c r="E13" s="2"/>
      <c r="F13" s="19">
        <f>'Tabblad B - uurtarieven '!D12</f>
        <v>0</v>
      </c>
      <c r="G13" s="19">
        <f t="shared" si="0"/>
        <v>0</v>
      </c>
    </row>
    <row r="14" spans="2:7" x14ac:dyDescent="0.25">
      <c r="B14" s="18" t="s">
        <v>28</v>
      </c>
      <c r="C14" s="41" t="s">
        <v>20</v>
      </c>
      <c r="D14" s="42"/>
      <c r="E14" s="2"/>
      <c r="F14" s="19">
        <f>'Tabblad B - uurtarieven '!D13</f>
        <v>0</v>
      </c>
      <c r="G14" s="19">
        <f t="shared" si="0"/>
        <v>0</v>
      </c>
    </row>
    <row r="15" spans="2:7" x14ac:dyDescent="0.25">
      <c r="B15" s="18" t="s">
        <v>46</v>
      </c>
      <c r="C15" s="41" t="s">
        <v>56</v>
      </c>
      <c r="D15" s="42"/>
      <c r="E15" s="2"/>
      <c r="F15" s="19">
        <f>'Tabblad B - uurtarieven '!D14</f>
        <v>0</v>
      </c>
      <c r="G15" s="19">
        <f t="shared" ref="G15" si="1">E15*F15</f>
        <v>0</v>
      </c>
    </row>
    <row r="16" spans="2:7" x14ac:dyDescent="0.25">
      <c r="B16" s="18" t="s">
        <v>33</v>
      </c>
      <c r="C16" s="49" t="s">
        <v>6</v>
      </c>
      <c r="D16" s="50"/>
      <c r="E16" s="2"/>
      <c r="F16" s="1"/>
      <c r="G16" s="19">
        <f t="shared" si="0"/>
        <v>0</v>
      </c>
    </row>
    <row r="17" spans="2:7" x14ac:dyDescent="0.25">
      <c r="B17" s="18" t="s">
        <v>34</v>
      </c>
      <c r="C17" s="49" t="s">
        <v>6</v>
      </c>
      <c r="D17" s="50"/>
      <c r="E17" s="2"/>
      <c r="F17" s="1"/>
      <c r="G17" s="19">
        <f t="shared" si="0"/>
        <v>0</v>
      </c>
    </row>
    <row r="18" spans="2:7" x14ac:dyDescent="0.25">
      <c r="B18" s="18" t="s">
        <v>35</v>
      </c>
      <c r="C18" s="49" t="s">
        <v>6</v>
      </c>
      <c r="D18" s="50"/>
      <c r="E18" s="2"/>
      <c r="F18" s="1"/>
      <c r="G18" s="19">
        <f t="shared" si="0"/>
        <v>0</v>
      </c>
    </row>
    <row r="19" spans="2:7" ht="8.25" customHeight="1" thickBot="1" x14ac:dyDescent="0.3"/>
    <row r="20" spans="2:7" ht="16.5" thickTop="1" thickBot="1" x14ac:dyDescent="0.3">
      <c r="B20" s="30" t="s">
        <v>36</v>
      </c>
      <c r="C20" s="47"/>
      <c r="D20" s="47"/>
      <c r="E20" s="47"/>
      <c r="F20" s="48"/>
      <c r="G20" s="20">
        <f>SUM(G7:G18)</f>
        <v>0</v>
      </c>
    </row>
    <row r="21" spans="2:7" ht="15.75" thickTop="1" x14ac:dyDescent="0.25"/>
  </sheetData>
  <sheetProtection algorithmName="SHA-512" hashValue="+9+sZd+2YHk7nWIRhtzhETQOPoS79pKJu85MVC1woez7Bnw4C9zULR0H2GqZW4G0N+eewKEahC+vlzUO2G5M8g==" saltValue="BGBPoPED7avpmCk4x/IHcQ==" spinCount="100000" sheet="1" objects="1" scenarios="1" selectLockedCells="1"/>
  <mergeCells count="15">
    <mergeCell ref="B20:F20"/>
    <mergeCell ref="C15:D15"/>
    <mergeCell ref="C10:D10"/>
    <mergeCell ref="C17:D17"/>
    <mergeCell ref="C18:D18"/>
    <mergeCell ref="C16:D16"/>
    <mergeCell ref="C12:D12"/>
    <mergeCell ref="C13:D13"/>
    <mergeCell ref="C14:D14"/>
    <mergeCell ref="C8:D8"/>
    <mergeCell ref="B5:G5"/>
    <mergeCell ref="C7:D7"/>
    <mergeCell ref="C6:D6"/>
    <mergeCell ref="C11:D11"/>
    <mergeCell ref="C9:D9"/>
  </mergeCells>
  <phoneticPr fontId="12" type="noConversion"/>
  <pageMargins left="0.7" right="0.7" top="0.75" bottom="0.75" header="0.3" footer="0.3"/>
  <pageSetup paperSize="8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C2677-54AD-4003-9687-A125E1464BDE}">
  <dimension ref="B1:I20"/>
  <sheetViews>
    <sheetView zoomScale="110" zoomScaleNormal="110" workbookViewId="0">
      <selection activeCell="H7" sqref="H7"/>
    </sheetView>
  </sheetViews>
  <sheetFormatPr defaultColWidth="9.140625" defaultRowHeight="15" x14ac:dyDescent="0.25"/>
  <cols>
    <col min="1" max="1" width="2.7109375" style="13" customWidth="1"/>
    <col min="2" max="2" width="10.7109375" style="13" customWidth="1"/>
    <col min="3" max="3" width="47.140625" style="13" customWidth="1"/>
    <col min="4" max="4" width="11.85546875" style="13" bestFit="1" customWidth="1"/>
    <col min="5" max="6" width="11.85546875" style="13" customWidth="1"/>
    <col min="7" max="7" width="16.42578125" style="13" customWidth="1"/>
    <col min="8" max="8" width="18.140625" style="13" customWidth="1"/>
    <col min="9" max="9" width="16.42578125" style="13" customWidth="1"/>
    <col min="10" max="16384" width="9.140625" style="13"/>
  </cols>
  <sheetData>
    <row r="1" spans="2:9" s="7" customFormat="1" ht="69" customHeight="1" x14ac:dyDescent="0.25">
      <c r="B1" s="6" t="str">
        <f>'Tabblad A - Totaal'!B1</f>
        <v>Bijlage 6 - Prijzenblad</v>
      </c>
    </row>
    <row r="2" spans="2:9" s="8" customFormat="1" ht="12.75" x14ac:dyDescent="0.2">
      <c r="B2" s="3" t="str">
        <f>'Tabblad A - Totaal'!B2</f>
        <v>Projectnaam: Audiovisuele middelen Het Waterschapshuis</v>
      </c>
    </row>
    <row r="3" spans="2:9" s="8" customFormat="1" ht="12.75" x14ac:dyDescent="0.2">
      <c r="B3" s="3" t="str">
        <f>'Tabblad A - Totaal'!B3</f>
        <v>Kenmerk	: Z1709</v>
      </c>
    </row>
    <row r="4" spans="2:9" ht="15.75" thickBot="1" x14ac:dyDescent="0.3"/>
    <row r="5" spans="2:9" s="14" customFormat="1" ht="22.5" thickTop="1" thickBot="1" x14ac:dyDescent="0.4">
      <c r="B5" s="39" t="s">
        <v>39</v>
      </c>
      <c r="C5" s="40"/>
      <c r="D5" s="40"/>
      <c r="E5" s="40"/>
      <c r="F5" s="40"/>
      <c r="G5" s="40"/>
      <c r="H5" s="40"/>
      <c r="I5" s="51"/>
    </row>
    <row r="6" spans="2:9" ht="15.75" thickTop="1" x14ac:dyDescent="0.25">
      <c r="B6" s="15" t="s">
        <v>1</v>
      </c>
      <c r="C6" s="45" t="s">
        <v>4</v>
      </c>
      <c r="D6" s="46"/>
      <c r="E6" s="23" t="s">
        <v>44</v>
      </c>
      <c r="F6" s="23" t="s">
        <v>45</v>
      </c>
      <c r="G6" s="16" t="s">
        <v>43</v>
      </c>
      <c r="H6" s="16" t="s">
        <v>42</v>
      </c>
      <c r="I6" s="24" t="s">
        <v>2</v>
      </c>
    </row>
    <row r="7" spans="2:9" x14ac:dyDescent="0.25">
      <c r="B7" s="18" t="s">
        <v>30</v>
      </c>
      <c r="C7" s="41" t="s">
        <v>51</v>
      </c>
      <c r="D7" s="42"/>
      <c r="E7" s="18">
        <v>1</v>
      </c>
      <c r="F7" s="18" t="s">
        <v>21</v>
      </c>
      <c r="G7" s="25">
        <v>100000</v>
      </c>
      <c r="H7" s="5">
        <v>0</v>
      </c>
      <c r="I7" s="19">
        <f>G7*H7+G7</f>
        <v>100000</v>
      </c>
    </row>
    <row r="8" spans="2:9" x14ac:dyDescent="0.25">
      <c r="B8" s="18" t="s">
        <v>5</v>
      </c>
      <c r="C8" s="41" t="s">
        <v>14</v>
      </c>
      <c r="D8" s="42"/>
      <c r="E8" s="18">
        <v>100</v>
      </c>
      <c r="F8" s="25">
        <f>'Tabblad B - uurtarieven '!D7</f>
        <v>0</v>
      </c>
      <c r="G8" s="18" t="s">
        <v>21</v>
      </c>
      <c r="H8" s="18" t="s">
        <v>21</v>
      </c>
      <c r="I8" s="19">
        <f t="shared" ref="I8:I16" si="0">E8*F8</f>
        <v>0</v>
      </c>
    </row>
    <row r="9" spans="2:9" x14ac:dyDescent="0.25">
      <c r="B9" s="18" t="s">
        <v>23</v>
      </c>
      <c r="C9" s="41" t="s">
        <v>15</v>
      </c>
      <c r="D9" s="42"/>
      <c r="E9" s="18">
        <v>20</v>
      </c>
      <c r="F9" s="25">
        <f>'Tabblad B - uurtarieven '!D8</f>
        <v>0</v>
      </c>
      <c r="G9" s="18" t="s">
        <v>21</v>
      </c>
      <c r="H9" s="18" t="s">
        <v>21</v>
      </c>
      <c r="I9" s="19">
        <f t="shared" si="0"/>
        <v>0</v>
      </c>
    </row>
    <row r="10" spans="2:9" x14ac:dyDescent="0.25">
      <c r="B10" s="18" t="s">
        <v>24</v>
      </c>
      <c r="C10" s="41" t="s">
        <v>17</v>
      </c>
      <c r="D10" s="42"/>
      <c r="E10" s="18">
        <v>20</v>
      </c>
      <c r="F10" s="25">
        <f>'Tabblad B - uurtarieven '!D9</f>
        <v>0</v>
      </c>
      <c r="G10" s="18" t="s">
        <v>21</v>
      </c>
      <c r="H10" s="18" t="s">
        <v>21</v>
      </c>
      <c r="I10" s="19">
        <f t="shared" si="0"/>
        <v>0</v>
      </c>
    </row>
    <row r="11" spans="2:9" x14ac:dyDescent="0.25">
      <c r="B11" s="18" t="s">
        <v>25</v>
      </c>
      <c r="C11" s="41" t="s">
        <v>16</v>
      </c>
      <c r="D11" s="42"/>
      <c r="E11" s="18">
        <v>20</v>
      </c>
      <c r="F11" s="25">
        <f>'Tabblad B - uurtarieven '!D10</f>
        <v>0</v>
      </c>
      <c r="G11" s="18" t="s">
        <v>21</v>
      </c>
      <c r="H11" s="18" t="s">
        <v>21</v>
      </c>
      <c r="I11" s="19">
        <f t="shared" si="0"/>
        <v>0</v>
      </c>
    </row>
    <row r="12" spans="2:9" x14ac:dyDescent="0.25">
      <c r="B12" s="18" t="s">
        <v>26</v>
      </c>
      <c r="C12" s="41" t="s">
        <v>18</v>
      </c>
      <c r="D12" s="42"/>
      <c r="E12" s="18">
        <v>20</v>
      </c>
      <c r="F12" s="25">
        <f>'Tabblad B - uurtarieven '!D11</f>
        <v>0</v>
      </c>
      <c r="G12" s="18" t="s">
        <v>21</v>
      </c>
      <c r="H12" s="18" t="s">
        <v>21</v>
      </c>
      <c r="I12" s="19">
        <f t="shared" si="0"/>
        <v>0</v>
      </c>
    </row>
    <row r="13" spans="2:9" x14ac:dyDescent="0.25">
      <c r="B13" s="18" t="s">
        <v>27</v>
      </c>
      <c r="C13" s="41" t="s">
        <v>19</v>
      </c>
      <c r="D13" s="42"/>
      <c r="E13" s="18">
        <v>20</v>
      </c>
      <c r="F13" s="25">
        <f>'Tabblad B - uurtarieven '!D12</f>
        <v>0</v>
      </c>
      <c r="G13" s="18" t="s">
        <v>21</v>
      </c>
      <c r="H13" s="18" t="s">
        <v>21</v>
      </c>
      <c r="I13" s="19">
        <f t="shared" si="0"/>
        <v>0</v>
      </c>
    </row>
    <row r="14" spans="2:9" x14ac:dyDescent="0.25">
      <c r="B14" s="18" t="s">
        <v>28</v>
      </c>
      <c r="C14" s="41" t="s">
        <v>20</v>
      </c>
      <c r="D14" s="42"/>
      <c r="E14" s="18">
        <v>20</v>
      </c>
      <c r="F14" s="25">
        <f>'Tabblad B - uurtarieven '!D13</f>
        <v>0</v>
      </c>
      <c r="G14" s="18" t="s">
        <v>21</v>
      </c>
      <c r="H14" s="18" t="s">
        <v>21</v>
      </c>
      <c r="I14" s="19">
        <f t="shared" si="0"/>
        <v>0</v>
      </c>
    </row>
    <row r="15" spans="2:9" x14ac:dyDescent="0.25">
      <c r="B15" s="18" t="s">
        <v>46</v>
      </c>
      <c r="C15" s="41" t="s">
        <v>47</v>
      </c>
      <c r="D15" s="42"/>
      <c r="E15" s="18">
        <v>20</v>
      </c>
      <c r="F15" s="25">
        <f>'Tabblad B - uurtarieven '!D14</f>
        <v>0</v>
      </c>
      <c r="G15" s="18" t="s">
        <v>21</v>
      </c>
      <c r="H15" s="18" t="s">
        <v>21</v>
      </c>
      <c r="I15" s="19">
        <f t="shared" si="0"/>
        <v>0</v>
      </c>
    </row>
    <row r="16" spans="2:9" x14ac:dyDescent="0.25">
      <c r="B16" s="18" t="s">
        <v>64</v>
      </c>
      <c r="C16" s="41" t="s">
        <v>65</v>
      </c>
      <c r="D16" s="42"/>
      <c r="E16" s="18">
        <v>250</v>
      </c>
      <c r="F16" s="25">
        <f>'Tabblad B - uurtarieven '!D15</f>
        <v>0</v>
      </c>
      <c r="G16" s="18" t="s">
        <v>21</v>
      </c>
      <c r="H16" s="18" t="s">
        <v>21</v>
      </c>
      <c r="I16" s="19">
        <f t="shared" si="0"/>
        <v>0</v>
      </c>
    </row>
    <row r="17" spans="2:9" ht="8.25" customHeight="1" thickBot="1" x14ac:dyDescent="0.3"/>
    <row r="18" spans="2:9" ht="16.5" thickTop="1" thickBot="1" x14ac:dyDescent="0.3">
      <c r="B18" s="30" t="s">
        <v>40</v>
      </c>
      <c r="C18" s="47"/>
      <c r="D18" s="47"/>
      <c r="E18" s="47"/>
      <c r="F18" s="47"/>
      <c r="G18" s="47"/>
      <c r="H18" s="48"/>
      <c r="I18" s="20">
        <f>SUM(I7:I16)</f>
        <v>100000</v>
      </c>
    </row>
    <row r="19" spans="2:9" ht="15.75" thickTop="1" x14ac:dyDescent="0.25"/>
    <row r="20" spans="2:9" x14ac:dyDescent="0.25">
      <c r="B20" s="26"/>
    </row>
  </sheetData>
  <sheetProtection algorithmName="SHA-512" hashValue="TtHMlSbFsI9aJ8EQ1KnQsZlmXK8HTWHpIhOr5Nt9Va7y6Y7s4uH77yv3w+c4LkekbDb9UWlJeMoTSWTSUWo3/g==" saltValue="tdcALZ1zOkY2XA3Y0Kv0FQ==" spinCount="100000" sheet="1" objects="1" scenarios="1" selectLockedCells="1"/>
  <mergeCells count="13">
    <mergeCell ref="C15:D15"/>
    <mergeCell ref="B5:I5"/>
    <mergeCell ref="C6:D6"/>
    <mergeCell ref="C7:D7"/>
    <mergeCell ref="B18:H18"/>
    <mergeCell ref="C8:D8"/>
    <mergeCell ref="C9:D9"/>
    <mergeCell ref="C10:D10"/>
    <mergeCell ref="C11:D11"/>
    <mergeCell ref="C12:D12"/>
    <mergeCell ref="C13:D13"/>
    <mergeCell ref="C14:D14"/>
    <mergeCell ref="C16:D16"/>
  </mergeCells>
  <phoneticPr fontId="1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435DB-1361-4CBD-9941-FB8860A224A6}">
  <dimension ref="B1:J15"/>
  <sheetViews>
    <sheetView zoomScale="110" zoomScaleNormal="110" workbookViewId="0">
      <selection activeCell="E8" sqref="E8"/>
    </sheetView>
  </sheetViews>
  <sheetFormatPr defaultColWidth="9.140625" defaultRowHeight="15" x14ac:dyDescent="0.25"/>
  <cols>
    <col min="1" max="1" width="2.7109375" style="13" customWidth="1"/>
    <col min="2" max="2" width="10.7109375" style="13" customWidth="1"/>
    <col min="3" max="3" width="64.42578125" style="13" customWidth="1"/>
    <col min="4" max="4" width="11.85546875" style="13" customWidth="1"/>
    <col min="5" max="5" width="16.42578125" style="13" customWidth="1"/>
    <col min="6" max="6" width="14.7109375" style="13" customWidth="1"/>
    <col min="7" max="7" width="14.42578125" style="13" customWidth="1"/>
    <col min="8" max="8" width="14.7109375" style="13" customWidth="1"/>
    <col min="9" max="9" width="18.28515625" style="13" customWidth="1"/>
    <col min="10" max="10" width="14" style="13" customWidth="1"/>
    <col min="11" max="16384" width="9.140625" style="13"/>
  </cols>
  <sheetData>
    <row r="1" spans="2:10" s="7" customFormat="1" ht="69" customHeight="1" x14ac:dyDescent="0.25">
      <c r="B1" s="6" t="str">
        <f>'Tabblad A - Totaal'!B1</f>
        <v>Bijlage 6 - Prijzenblad</v>
      </c>
    </row>
    <row r="2" spans="2:10" s="8" customFormat="1" ht="12.75" x14ac:dyDescent="0.2">
      <c r="B2" s="3" t="str">
        <f>'Tabblad A - Totaal'!B2</f>
        <v>Projectnaam: Audiovisuele middelen Het Waterschapshuis</v>
      </c>
    </row>
    <row r="3" spans="2:10" s="8" customFormat="1" ht="12.75" x14ac:dyDescent="0.2">
      <c r="B3" s="3" t="str">
        <f>'Tabblad A - Totaal'!B3</f>
        <v>Kenmerk	: Z1709</v>
      </c>
    </row>
    <row r="4" spans="2:10" ht="15.75" thickBot="1" x14ac:dyDescent="0.3"/>
    <row r="5" spans="2:10" s="14" customFormat="1" ht="22.5" thickTop="1" thickBot="1" x14ac:dyDescent="0.4">
      <c r="B5" s="39" t="s">
        <v>68</v>
      </c>
      <c r="C5" s="40"/>
      <c r="D5" s="40"/>
      <c r="E5" s="40"/>
      <c r="F5" s="40"/>
      <c r="G5" s="40"/>
      <c r="H5" s="40"/>
      <c r="I5" s="40"/>
      <c r="J5" s="51"/>
    </row>
    <row r="6" spans="2:10" ht="15.75" thickTop="1" x14ac:dyDescent="0.25">
      <c r="B6" s="15" t="s">
        <v>1</v>
      </c>
      <c r="C6" s="45" t="s">
        <v>4</v>
      </c>
      <c r="D6" s="46"/>
      <c r="E6" s="16" t="s">
        <v>38</v>
      </c>
      <c r="F6" s="16" t="s">
        <v>53</v>
      </c>
      <c r="G6" s="16" t="s">
        <v>50</v>
      </c>
      <c r="H6" s="16" t="s">
        <v>49</v>
      </c>
      <c r="I6" s="16" t="s">
        <v>48</v>
      </c>
      <c r="J6" s="24" t="s">
        <v>2</v>
      </c>
    </row>
    <row r="7" spans="2:10" x14ac:dyDescent="0.25">
      <c r="B7" s="18" t="s">
        <v>41</v>
      </c>
      <c r="C7" s="41" t="s">
        <v>69</v>
      </c>
      <c r="D7" s="42"/>
      <c r="E7" s="28">
        <v>0</v>
      </c>
      <c r="F7" s="25">
        <f>'Tabblad C - AV middelen'!G7+'Tabblad C - AV middelen'!G8+'Tabblad D - NOK'!G7</f>
        <v>100000</v>
      </c>
      <c r="G7" s="27" t="s">
        <v>21</v>
      </c>
      <c r="H7" s="19">
        <f>E7*F7</f>
        <v>0</v>
      </c>
      <c r="I7" s="27">
        <v>4</v>
      </c>
      <c r="J7" s="19">
        <f>H7*I7</f>
        <v>0</v>
      </c>
    </row>
    <row r="8" spans="2:10" x14ac:dyDescent="0.25">
      <c r="B8" s="18" t="s">
        <v>57</v>
      </c>
      <c r="C8" s="41" t="s">
        <v>70</v>
      </c>
      <c r="D8" s="42"/>
      <c r="E8" s="28">
        <v>0</v>
      </c>
      <c r="F8" s="25">
        <v>45000</v>
      </c>
      <c r="G8" s="27" t="s">
        <v>21</v>
      </c>
      <c r="H8" s="19">
        <f>E8*F8</f>
        <v>0</v>
      </c>
      <c r="I8" s="27">
        <v>4</v>
      </c>
      <c r="J8" s="19">
        <f>H8*I8</f>
        <v>0</v>
      </c>
    </row>
    <row r="9" spans="2:10" x14ac:dyDescent="0.25">
      <c r="B9" s="18" t="s">
        <v>58</v>
      </c>
      <c r="C9" s="41" t="s">
        <v>71</v>
      </c>
      <c r="D9" s="42"/>
      <c r="E9" s="27">
        <v>20</v>
      </c>
      <c r="F9" s="25">
        <f>'Tabblad B - uurtarieven '!D8</f>
        <v>0</v>
      </c>
      <c r="G9" s="27" t="s">
        <v>21</v>
      </c>
      <c r="H9" s="19">
        <f>E9*F9</f>
        <v>0</v>
      </c>
      <c r="I9" s="27">
        <v>4</v>
      </c>
      <c r="J9" s="19">
        <f>H9*I9</f>
        <v>0</v>
      </c>
    </row>
    <row r="10" spans="2:10" x14ac:dyDescent="0.25">
      <c r="B10" s="18" t="s">
        <v>59</v>
      </c>
      <c r="C10" s="41" t="s">
        <v>72</v>
      </c>
      <c r="D10" s="42"/>
      <c r="E10" s="27">
        <v>10</v>
      </c>
      <c r="F10" s="25">
        <f>'Tabblad B - uurtarieven '!D8</f>
        <v>0</v>
      </c>
      <c r="G10" s="29">
        <v>1</v>
      </c>
      <c r="H10" s="19">
        <f>F10*G10*E10</f>
        <v>0</v>
      </c>
      <c r="I10" s="27">
        <v>4</v>
      </c>
      <c r="J10" s="19">
        <f>H10*I10</f>
        <v>0</v>
      </c>
    </row>
    <row r="11" spans="2:10" x14ac:dyDescent="0.25">
      <c r="B11" s="18" t="s">
        <v>60</v>
      </c>
      <c r="C11" s="41" t="s">
        <v>73</v>
      </c>
      <c r="D11" s="42"/>
      <c r="E11" s="27">
        <v>24</v>
      </c>
      <c r="F11" s="25">
        <f>'Tabblad B - uurtarieven '!D14</f>
        <v>0</v>
      </c>
      <c r="G11" s="27" t="s">
        <v>21</v>
      </c>
      <c r="H11" s="19">
        <f>E11*F11</f>
        <v>0</v>
      </c>
      <c r="I11" s="27">
        <v>4</v>
      </c>
      <c r="J11" s="19">
        <f>H11*I11</f>
        <v>0</v>
      </c>
    </row>
    <row r="12" spans="2:10" ht="8.25" customHeight="1" thickBot="1" x14ac:dyDescent="0.3"/>
    <row r="13" spans="2:10" ht="16.5" thickTop="1" thickBot="1" x14ac:dyDescent="0.3">
      <c r="B13" s="30" t="s">
        <v>37</v>
      </c>
      <c r="C13" s="47"/>
      <c r="D13" s="47"/>
      <c r="E13" s="47"/>
      <c r="F13" s="47"/>
      <c r="G13" s="47"/>
      <c r="H13" s="47"/>
      <c r="I13" s="48"/>
      <c r="J13" s="20">
        <f>SUM(J7:J11)</f>
        <v>0</v>
      </c>
    </row>
    <row r="14" spans="2:10" ht="15.75" thickTop="1" x14ac:dyDescent="0.25"/>
    <row r="15" spans="2:10" x14ac:dyDescent="0.25">
      <c r="B15" s="26" t="s">
        <v>74</v>
      </c>
    </row>
  </sheetData>
  <sheetProtection algorithmName="SHA-512" hashValue="anzUVYmnyZxt6wWIfMHl49o8naf/vqsXCUeaU1Iv23IHR/Tru86+fPq8U/gjMk+yaFTJgqeZFkifVTkOGOWIig==" saltValue="CXWQ0gMuhGqlvQ2HhuuESQ==" spinCount="100000" sheet="1" objects="1" scenarios="1" selectLockedCells="1"/>
  <mergeCells count="8">
    <mergeCell ref="C10:D10"/>
    <mergeCell ref="C8:D8"/>
    <mergeCell ref="B13:I13"/>
    <mergeCell ref="B5:J5"/>
    <mergeCell ref="C6:D6"/>
    <mergeCell ref="C7:D7"/>
    <mergeCell ref="C9:D9"/>
    <mergeCell ref="C11:D11"/>
  </mergeCells>
  <phoneticPr fontId="12" type="noConversion"/>
  <conditionalFormatting sqref="G10">
    <cfRule type="cellIs" dxfId="0" priority="2" operator="notBetween">
      <formula>1</formula>
      <formula>3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F853512EE868478E0FCDAF4DA4F6FD" ma:contentTypeVersion="10" ma:contentTypeDescription="Een nieuw document maken." ma:contentTypeScope="" ma:versionID="745d6ba2e65b384d840b9c575df6b6b4">
  <xsd:schema xmlns:xsd="http://www.w3.org/2001/XMLSchema" xmlns:xs="http://www.w3.org/2001/XMLSchema" xmlns:p="http://schemas.microsoft.com/office/2006/metadata/properties" xmlns:ns2="b45578d6-aec4-4881-9515-d6921921ae76" xmlns:ns3="bbf250a5-091f-423e-ad17-8d0f0497a4c6" targetNamespace="http://schemas.microsoft.com/office/2006/metadata/properties" ma:root="true" ma:fieldsID="8dea24cecd2faee8779ad85a293d4f84" ns2:_="" ns3:_="">
    <xsd:import namespace="b45578d6-aec4-4881-9515-d6921921ae76"/>
    <xsd:import namespace="bbf250a5-091f-423e-ad17-8d0f0497a4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5578d6-aec4-4881-9515-d6921921ae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250a5-091f-423e-ad17-8d0f0497a4c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8AABC2-6D2D-4255-BA16-D19355C706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61D8BD-3BB2-4291-AB38-1FEE92466A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5578d6-aec4-4881-9515-d6921921ae76"/>
    <ds:schemaRef ds:uri="bbf250a5-091f-423e-ad17-8d0f0497a4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6D4A1D-04DC-4F88-B10E-F0552C2F31D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Tabblad A - Totaal</vt:lpstr>
      <vt:lpstr>Tabblad B - uurtarieven </vt:lpstr>
      <vt:lpstr>Tabblad C - AV middelen</vt:lpstr>
      <vt:lpstr>Tabblad D - NOK</vt:lpstr>
      <vt:lpstr>Tabblad E - exploitatiekosten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Christiaan</dc:creator>
  <cp:lastModifiedBy>Rick van den Berg</cp:lastModifiedBy>
  <cp:lastPrinted>2017-12-17T17:52:12Z</cp:lastPrinted>
  <dcterms:created xsi:type="dcterms:W3CDTF">2017-12-17T13:33:33Z</dcterms:created>
  <dcterms:modified xsi:type="dcterms:W3CDTF">2021-07-16T13:16:14Z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0x0101004BF853512EE868478E0FCDAF4DA4F6FD</vt:lpwstr>
  </property>
</Properties>
</file>