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llem\Inkada BV\Team site - Documenten\10 Projecten\Veiligheidsregio Drenthe\Tankautospuiten 2020\Bestek\"/>
    </mc:Choice>
  </mc:AlternateContent>
  <xr:revisionPtr revIDLastSave="0" documentId="13_ncr:1_{26F8EC6F-F091-4F18-9895-953926859084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4x2 tas" sheetId="2" r:id="rId1"/>
    <sheet name="totaal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" i="2" l="1"/>
  <c r="C20" i="2"/>
  <c r="C14" i="2"/>
  <c r="C8" i="2"/>
  <c r="C10" i="2"/>
  <c r="C9" i="2"/>
  <c r="E8" i="3"/>
  <c r="F43" i="2"/>
  <c r="F49" i="2" l="1"/>
  <c r="C31" i="2" s="1"/>
  <c r="F47" i="2"/>
  <c r="C29" i="2" s="1"/>
  <c r="C28" i="2"/>
  <c r="C13" i="2"/>
  <c r="C34" i="2" l="1"/>
  <c r="C38" i="2" s="1"/>
  <c r="D5" i="3" s="1"/>
  <c r="E5" i="3" s="1"/>
  <c r="C4" i="3"/>
  <c r="C8" i="3" s="1"/>
  <c r="E11" i="3" l="1"/>
  <c r="C21" i="2"/>
</calcChain>
</file>

<file path=xl/sharedStrings.xml><?xml version="1.0" encoding="utf-8"?>
<sst xmlns="http://schemas.openxmlformats.org/spreadsheetml/2006/main" count="72" uniqueCount="68">
  <si>
    <t xml:space="preserve">Bovenstaande aantallen worden naar verwachting afgenomen. </t>
  </si>
  <si>
    <t xml:space="preserve">Echter aan deze aantallen kunt u geen rechten ontlenen en kunnen tussentijds gewijzigd worden. </t>
  </si>
  <si>
    <t>in te vullen door Inschrijver</t>
  </si>
  <si>
    <t>Veiligheidsregio Drenthe</t>
  </si>
  <si>
    <t xml:space="preserve">Calculatieblad Tankautospuiten </t>
  </si>
  <si>
    <t>Referentienummer : 2021/0215WM</t>
  </si>
  <si>
    <t>Er is geen afname garantie voor het leveren of afnemen van de aangegeven aantallen voertuigen</t>
  </si>
  <si>
    <t>(bedragen exclusief BTW)</t>
  </si>
  <si>
    <t>eenmalige kosten</t>
  </si>
  <si>
    <t>stuksprijs/prijs opleidingen</t>
  </si>
  <si>
    <t>Kosten chassis per stuk</t>
  </si>
  <si>
    <t>Kosten inbouw inventaris/bepakking</t>
  </si>
  <si>
    <t xml:space="preserve">Opleiding betreffende standaard dagelijksonderhoud. 5 medewerkers Td </t>
  </si>
  <si>
    <t>Overige kosten (door inschrijver aan te geven):</t>
  </si>
  <si>
    <t>1x schuimblusvoertuig bij 15 jaar kosten afschrijving per jaar (zonder financieringslasten)</t>
  </si>
  <si>
    <t>Totaal eenmalige kosten</t>
  </si>
  <si>
    <t>zie verklaringen</t>
  </si>
  <si>
    <t>overgenomen uit:</t>
  </si>
  <si>
    <t xml:space="preserve">Inspecties en keuringen </t>
  </si>
  <si>
    <t>jaarlijkse kosten</t>
  </si>
  <si>
    <t>Preventief onderhoudskosten materialen en middelen</t>
  </si>
  <si>
    <t>cel F47</t>
  </si>
  <si>
    <t>alle kosten inclusief alle voorrijdkosten, transportkosten, storingshulp onderweg, bereikbaarheidsservice, rapportage, administratiekosten e.d. er mogen geen ander kosten in rekening gebracht worden</t>
  </si>
  <si>
    <t>Totaal TCO per jaar EXCL. BTW</t>
  </si>
  <si>
    <t>Afschrijvingsperiode</t>
  </si>
  <si>
    <t>omschrijving</t>
  </si>
  <si>
    <t>arbeidsuren inzet</t>
  </si>
  <si>
    <t>gem. uurtarief</t>
  </si>
  <si>
    <t xml:space="preserve">kosten materialen/  middelen inzet </t>
  </si>
  <si>
    <t>totaal per jaar</t>
  </si>
  <si>
    <t>Jaarlijkse inspectie voertuig conform fabrieksvoorschriften</t>
  </si>
  <si>
    <t>periodieke inspecties chassis conform fabrieksvoorschriften</t>
  </si>
  <si>
    <t>wettelijke keuring chassis (APK)</t>
  </si>
  <si>
    <t>Preventief onderhoud per jaar</t>
  </si>
  <si>
    <t>Hierbij de kosten voor de benodigde service onderdelen zoals filters, diverse olie en smeermiddelen, slijtdelen, enz.</t>
  </si>
  <si>
    <t>Omschrijving</t>
  </si>
  <si>
    <t>Aantal Tankautospuiten (TAS)</t>
  </si>
  <si>
    <t>Kosten opbouw waaronder pomp en aanverwante componenten, incl sledes, draaideuren e.d.</t>
  </si>
  <si>
    <t>Opleidingskosten manschappen, rij- en bediening</t>
  </si>
  <si>
    <t>totaal aantal voertuigen</t>
  </si>
  <si>
    <t>totalisatie kosten</t>
  </si>
  <si>
    <t>cel F43</t>
  </si>
  <si>
    <t>cel F49</t>
  </si>
  <si>
    <t>Bijkomende kosten per jaar voor 23 voertuigen</t>
  </si>
  <si>
    <t>Totaal  TCO kosten per jaar voor 23 voertuigen</t>
  </si>
  <si>
    <t>Type/merk/bestelnummers</t>
  </si>
  <si>
    <t>1. inspecties en keuringen voor 23 voertuigen, waaronder:</t>
  </si>
  <si>
    <t>2. preventief onderhoud aan 23 voertuigen, uw kosten terug te rekenen naar kosten per jaar</t>
  </si>
  <si>
    <t>kostenoverzicht in te vullen door Inschrijver; betreft 23 voertuigen</t>
  </si>
  <si>
    <t>LET OP: Kosten per vraag door Inschrijver terug te rekenen naar gemiddelde kosten per jaar</t>
  </si>
  <si>
    <t>3. overige kosten per jaar, 23 voertuigen</t>
  </si>
  <si>
    <t>TCO onderhoud per jaar</t>
  </si>
  <si>
    <t>Totaal Inschrijving</t>
  </si>
  <si>
    <t>Totaal generaal Inschrijving</t>
  </si>
  <si>
    <t>incl. tco 15 jaar</t>
  </si>
  <si>
    <t>naam Inschrijver</t>
  </si>
  <si>
    <t>datum</t>
  </si>
  <si>
    <t>handtekening</t>
  </si>
  <si>
    <t>nb: u dient bij u Inschrijving een service overeenkomst toe te voegen.</t>
  </si>
  <si>
    <t>Kosten per jaar voor 23 voertuigen onderhoud</t>
  </si>
  <si>
    <t>Aanschaf en onderhoud 23 TAS voertuigen</t>
  </si>
  <si>
    <t>TAS 23 stuks</t>
  </si>
  <si>
    <t>totaal onderhoud over 15 jaar</t>
  </si>
  <si>
    <t xml:space="preserve">eenmalig aanschaf </t>
  </si>
  <si>
    <t>Totaal onderhoud per jaar</t>
  </si>
  <si>
    <t xml:space="preserve">VERKLARING EN KOSTEN ONDERHOUD TBV DE TCO </t>
  </si>
  <si>
    <t>Opleidingskosten voor de 23 voertuigen</t>
  </si>
  <si>
    <t>Overige kosten (door inschrijver aan te geven) voor de 23 voertuigen: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</si>
</sst>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name val="Verdan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u/>
      <sz val="10"/>
      <color theme="1"/>
      <name val="Verdana"/>
      <family val="2"/>
    </font>
    <font>
      <b/>
      <sz val="10"/>
      <color rgb="FFFF0000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u/>
      <sz val="11"/>
      <color theme="1"/>
      <name val="Calibri"/>
      <family val="2"/>
      <scheme val="minor"/>
    </font>
    <font>
      <b/>
      <u val="singleAccounting"/>
      <sz val="10"/>
      <color theme="1"/>
      <name val="Verdana"/>
      <family val="2"/>
    </font>
    <font>
      <b/>
      <u val="singleAccounting"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1" fillId="0" borderId="0" xfId="0" applyFont="1"/>
    <xf numFmtId="44" fontId="1" fillId="0" borderId="0" xfId="0" applyNumberFormat="1" applyFont="1"/>
    <xf numFmtId="0" fontId="1" fillId="0" borderId="0" xfId="0" applyFont="1" applyAlignment="1">
      <alignment wrapText="1"/>
    </xf>
    <xf numFmtId="0" fontId="6" fillId="3" borderId="4" xfId="0" applyFont="1" applyFill="1" applyBorder="1" applyAlignment="1">
      <alignment wrapText="1"/>
    </xf>
    <xf numFmtId="1" fontId="4" fillId="3" borderId="5" xfId="0" applyNumberFormat="1" applyFont="1" applyFill="1" applyBorder="1" applyAlignment="1">
      <alignment horizontal="center"/>
    </xf>
    <xf numFmtId="44" fontId="2" fillId="3" borderId="5" xfId="0" applyNumberFormat="1" applyFont="1" applyFill="1" applyBorder="1"/>
    <xf numFmtId="44" fontId="2" fillId="3" borderId="6" xfId="0" applyNumberFormat="1" applyFont="1" applyFill="1" applyBorder="1"/>
    <xf numFmtId="0" fontId="1" fillId="0" borderId="7" xfId="0" applyFont="1" applyBorder="1" applyAlignment="1">
      <alignment wrapText="1"/>
    </xf>
    <xf numFmtId="1" fontId="1" fillId="0" borderId="0" xfId="0" applyNumberFormat="1" applyFont="1" applyAlignment="1">
      <alignment horizontal="center"/>
    </xf>
    <xf numFmtId="44" fontId="2" fillId="0" borderId="0" xfId="0" applyNumberFormat="1" applyFont="1"/>
    <xf numFmtId="0" fontId="1" fillId="0" borderId="8" xfId="0" applyFont="1" applyBorder="1"/>
    <xf numFmtId="44" fontId="1" fillId="2" borderId="1" xfId="0" applyNumberFormat="1" applyFont="1" applyFill="1" applyBorder="1"/>
    <xf numFmtId="44" fontId="1" fillId="4" borderId="1" xfId="0" applyNumberFormat="1" applyFont="1" applyFill="1" applyBorder="1"/>
    <xf numFmtId="0" fontId="2" fillId="0" borderId="7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8" xfId="0" applyFont="1" applyBorder="1" applyAlignment="1">
      <alignment wrapText="1"/>
    </xf>
    <xf numFmtId="0" fontId="1" fillId="0" borderId="7" xfId="0" applyFont="1" applyBorder="1" applyAlignment="1">
      <alignment horizontal="left" wrapText="1"/>
    </xf>
    <xf numFmtId="44" fontId="1" fillId="0" borderId="9" xfId="0" applyNumberFormat="1" applyFont="1" applyBorder="1" applyAlignment="1">
      <alignment vertical="top" wrapText="1"/>
    </xf>
    <xf numFmtId="44" fontId="1" fillId="0" borderId="8" xfId="0" applyNumberFormat="1" applyFont="1" applyBorder="1" applyAlignment="1">
      <alignment vertical="top" wrapText="1"/>
    </xf>
    <xf numFmtId="0" fontId="7" fillId="0" borderId="7" xfId="0" applyFont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0" fontId="7" fillId="0" borderId="7" xfId="0" applyFont="1" applyBorder="1" applyAlignment="1">
      <alignment wrapText="1"/>
    </xf>
    <xf numFmtId="44" fontId="7" fillId="0" borderId="0" xfId="0" applyNumberFormat="1" applyFont="1"/>
    <xf numFmtId="44" fontId="3" fillId="0" borderId="0" xfId="0" applyNumberFormat="1" applyFont="1"/>
    <xf numFmtId="44" fontId="8" fillId="0" borderId="8" xfId="0" applyNumberFormat="1" applyFont="1" applyBorder="1"/>
    <xf numFmtId="0" fontId="1" fillId="0" borderId="7" xfId="0" applyFont="1" applyBorder="1"/>
    <xf numFmtId="44" fontId="1" fillId="5" borderId="12" xfId="0" applyNumberFormat="1" applyFont="1" applyFill="1" applyBorder="1"/>
    <xf numFmtId="0" fontId="1" fillId="0" borderId="13" xfId="0" applyFont="1" applyBorder="1"/>
    <xf numFmtId="0" fontId="6" fillId="3" borderId="14" xfId="0" applyFont="1" applyFill="1" applyBorder="1"/>
    <xf numFmtId="1" fontId="2" fillId="3" borderId="15" xfId="0" applyNumberFormat="1" applyFont="1" applyFill="1" applyBorder="1" applyAlignment="1">
      <alignment horizontal="center"/>
    </xf>
    <xf numFmtId="44" fontId="2" fillId="3" borderId="15" xfId="0" applyNumberFormat="1" applyFont="1" applyFill="1" applyBorder="1"/>
    <xf numFmtId="44" fontId="2" fillId="3" borderId="16" xfId="0" applyNumberFormat="1" applyFont="1" applyFill="1" applyBorder="1"/>
    <xf numFmtId="44" fontId="1" fillId="6" borderId="0" xfId="0" applyNumberFormat="1" applyFont="1" applyFill="1"/>
    <xf numFmtId="0" fontId="2" fillId="0" borderId="8" xfId="0" applyFont="1" applyBorder="1"/>
    <xf numFmtId="0" fontId="6" fillId="0" borderId="7" xfId="0" applyFont="1" applyBorder="1"/>
    <xf numFmtId="44" fontId="2" fillId="5" borderId="11" xfId="0" applyNumberFormat="1" applyFont="1" applyFill="1" applyBorder="1" applyAlignment="1">
      <alignment wrapText="1"/>
    </xf>
    <xf numFmtId="44" fontId="1" fillId="5" borderId="13" xfId="0" applyNumberFormat="1" applyFont="1" applyFill="1" applyBorder="1"/>
    <xf numFmtId="0" fontId="4" fillId="7" borderId="4" xfId="0" applyFont="1" applyFill="1" applyBorder="1" applyAlignment="1">
      <alignment horizontal="center" vertical="center" wrapText="1"/>
    </xf>
    <xf numFmtId="44" fontId="4" fillId="7" borderId="5" xfId="0" applyNumberFormat="1" applyFont="1" applyFill="1" applyBorder="1"/>
    <xf numFmtId="44" fontId="4" fillId="7" borderId="6" xfId="0" applyNumberFormat="1" applyFont="1" applyFill="1" applyBorder="1" applyAlignment="1">
      <alignment wrapText="1"/>
    </xf>
    <xf numFmtId="0" fontId="9" fillId="0" borderId="7" xfId="0" applyFont="1" applyBorder="1"/>
    <xf numFmtId="44" fontId="9" fillId="0" borderId="0" xfId="0" applyNumberFormat="1" applyFont="1"/>
    <xf numFmtId="44" fontId="1" fillId="0" borderId="0" xfId="0" applyNumberFormat="1" applyFont="1" applyAlignment="1">
      <alignment wrapText="1"/>
    </xf>
    <xf numFmtId="44" fontId="1" fillId="0" borderId="8" xfId="0" applyNumberFormat="1" applyFont="1" applyBorder="1"/>
    <xf numFmtId="44" fontId="1" fillId="0" borderId="2" xfId="0" applyNumberFormat="1" applyFont="1" applyBorder="1" applyAlignment="1">
      <alignment horizontal="left" wrapText="1"/>
    </xf>
    <xf numFmtId="44" fontId="1" fillId="0" borderId="0" xfId="0" applyNumberFormat="1" applyFont="1" applyAlignment="1">
      <alignment horizontal="left" wrapText="1"/>
    </xf>
    <xf numFmtId="44" fontId="1" fillId="0" borderId="21" xfId="0" applyNumberFormat="1" applyFont="1" applyBorder="1" applyAlignment="1">
      <alignment horizontal="left" wrapText="1"/>
    </xf>
    <xf numFmtId="44" fontId="10" fillId="0" borderId="2" xfId="0" applyNumberFormat="1" applyFont="1" applyBorder="1" applyAlignment="1">
      <alignment horizontal="left" wrapText="1"/>
    </xf>
    <xf numFmtId="2" fontId="1" fillId="0" borderId="2" xfId="0" applyNumberFormat="1" applyFont="1" applyBorder="1" applyAlignment="1">
      <alignment horizontal="center"/>
    </xf>
    <xf numFmtId="44" fontId="1" fillId="0" borderId="2" xfId="0" applyNumberFormat="1" applyFont="1" applyBorder="1" applyAlignment="1">
      <alignment vertical="top" wrapText="1"/>
    </xf>
    <xf numFmtId="44" fontId="1" fillId="0" borderId="19" xfId="0" applyNumberFormat="1" applyFont="1" applyBorder="1" applyAlignment="1">
      <alignment vertical="top" wrapText="1"/>
    </xf>
    <xf numFmtId="2" fontId="1" fillId="2" borderId="21" xfId="0" applyNumberFormat="1" applyFont="1" applyFill="1" applyBorder="1" applyAlignment="1">
      <alignment horizontal="center"/>
    </xf>
    <xf numFmtId="164" fontId="1" fillId="2" borderId="21" xfId="0" applyNumberFormat="1" applyFont="1" applyFill="1" applyBorder="1"/>
    <xf numFmtId="44" fontId="1" fillId="0" borderId="22" xfId="0" applyNumberFormat="1" applyFont="1" applyBorder="1"/>
    <xf numFmtId="0" fontId="2" fillId="0" borderId="7" xfId="0" applyFont="1" applyBorder="1" applyAlignment="1">
      <alignment horizontal="left" vertical="center" wrapText="1"/>
    </xf>
    <xf numFmtId="44" fontId="1" fillId="0" borderId="0" xfId="0" applyNumberFormat="1" applyFont="1" applyAlignment="1">
      <alignment vertical="top" wrapText="1"/>
    </xf>
    <xf numFmtId="0" fontId="2" fillId="2" borderId="11" xfId="0" applyFont="1" applyFill="1" applyBorder="1" applyAlignment="1">
      <alignment horizontal="center" vertical="center" wrapText="1"/>
    </xf>
    <xf numFmtId="44" fontId="1" fillId="2" borderId="12" xfId="0" applyNumberFormat="1" applyFont="1" applyFill="1" applyBorder="1" applyAlignment="1">
      <alignment horizontal="left" wrapText="1"/>
    </xf>
    <xf numFmtId="44" fontId="1" fillId="2" borderId="12" xfId="0" applyNumberFormat="1" applyFont="1" applyFill="1" applyBorder="1" applyAlignment="1">
      <alignment vertical="top" wrapText="1"/>
    </xf>
    <xf numFmtId="44" fontId="1" fillId="0" borderId="13" xfId="0" applyNumberFormat="1" applyFont="1" applyBorder="1"/>
    <xf numFmtId="0" fontId="1" fillId="2" borderId="6" xfId="0" applyFont="1" applyFill="1" applyBorder="1"/>
    <xf numFmtId="0" fontId="1" fillId="2" borderId="1" xfId="0" applyNumberFormat="1" applyFont="1" applyFill="1" applyBorder="1"/>
    <xf numFmtId="0" fontId="0" fillId="0" borderId="7" xfId="0" applyBorder="1"/>
    <xf numFmtId="0" fontId="0" fillId="0" borderId="8" xfId="0" applyBorder="1"/>
    <xf numFmtId="44" fontId="0" fillId="0" borderId="0" xfId="0" applyNumberFormat="1"/>
    <xf numFmtId="44" fontId="0" fillId="0" borderId="8" xfId="0" applyNumberFormat="1" applyBorder="1"/>
    <xf numFmtId="0" fontId="11" fillId="0" borderId="0" xfId="0" applyFont="1"/>
    <xf numFmtId="44" fontId="11" fillId="0" borderId="0" xfId="0" applyNumberFormat="1" applyFont="1"/>
    <xf numFmtId="44" fontId="11" fillId="0" borderId="8" xfId="0" applyNumberFormat="1" applyFont="1" applyBorder="1"/>
    <xf numFmtId="0" fontId="0" fillId="0" borderId="21" xfId="0" applyBorder="1"/>
    <xf numFmtId="0" fontId="0" fillId="0" borderId="3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4" fontId="12" fillId="5" borderId="12" xfId="0" applyNumberFormat="1" applyFont="1" applyFill="1" applyBorder="1"/>
    <xf numFmtId="44" fontId="13" fillId="0" borderId="8" xfId="0" applyNumberFormat="1" applyFont="1" applyBorder="1"/>
    <xf numFmtId="0" fontId="0" fillId="8" borderId="25" xfId="0" applyFill="1" applyBorder="1"/>
    <xf numFmtId="0" fontId="0" fillId="8" borderId="26" xfId="0" applyFill="1" applyBorder="1"/>
    <xf numFmtId="0" fontId="0" fillId="0" borderId="8" xfId="0" applyBorder="1" applyAlignment="1">
      <alignment horizontal="center" wrapText="1"/>
    </xf>
    <xf numFmtId="0" fontId="0" fillId="0" borderId="0" xfId="0" applyAlignment="1">
      <alignment wrapText="1"/>
    </xf>
    <xf numFmtId="0" fontId="2" fillId="8" borderId="0" xfId="0" applyFont="1" applyFill="1"/>
    <xf numFmtId="0" fontId="1" fillId="8" borderId="0" xfId="0" applyFont="1" applyFill="1" applyAlignment="1">
      <alignment wrapText="1"/>
    </xf>
    <xf numFmtId="0" fontId="0" fillId="8" borderId="0" xfId="0" applyFill="1"/>
    <xf numFmtId="44" fontId="1" fillId="8" borderId="0" xfId="0" applyNumberFormat="1" applyFont="1" applyFill="1"/>
    <xf numFmtId="0" fontId="1" fillId="8" borderId="0" xfId="0" applyFont="1" applyFill="1"/>
    <xf numFmtId="44" fontId="1" fillId="8" borderId="0" xfId="0" quotePrefix="1" applyNumberFormat="1" applyFont="1" applyFill="1" applyAlignment="1">
      <alignment horizontal="left"/>
    </xf>
    <xf numFmtId="44" fontId="1" fillId="8" borderId="0" xfId="0" applyNumberFormat="1" applyFont="1" applyFill="1" applyAlignment="1">
      <alignment horizontal="center"/>
    </xf>
    <xf numFmtId="44" fontId="1" fillId="0" borderId="19" xfId="0" applyNumberFormat="1" applyFont="1" applyBorder="1" applyAlignment="1">
      <alignment horizontal="center"/>
    </xf>
    <xf numFmtId="44" fontId="1" fillId="0" borderId="8" xfId="0" applyNumberFormat="1" applyFont="1" applyBorder="1" applyAlignment="1">
      <alignment horizontal="center"/>
    </xf>
    <xf numFmtId="44" fontId="1" fillId="0" borderId="22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left" vertical="center"/>
    </xf>
    <xf numFmtId="44" fontId="2" fillId="2" borderId="23" xfId="0" applyNumberFormat="1" applyFont="1" applyFill="1" applyBorder="1" applyAlignment="1">
      <alignment horizontal="left" vertical="center"/>
    </xf>
    <xf numFmtId="44" fontId="3" fillId="0" borderId="7" xfId="0" applyNumberFormat="1" applyFont="1" applyBorder="1" applyAlignment="1">
      <alignment horizontal="center" wrapText="1"/>
    </xf>
    <xf numFmtId="44" fontId="3" fillId="0" borderId="0" xfId="0" applyNumberFormat="1" applyFont="1" applyAlignment="1">
      <alignment horizont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4" fontId="2" fillId="2" borderId="17" xfId="0" applyNumberFormat="1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2" fontId="1" fillId="2" borderId="2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1" fillId="2" borderId="21" xfId="0" applyNumberFormat="1" applyFont="1" applyFill="1" applyBorder="1" applyAlignment="1">
      <alignment horizontal="center"/>
    </xf>
    <xf numFmtId="164" fontId="1" fillId="2" borderId="2" xfId="0" applyNumberFormat="1" applyFont="1" applyFill="1" applyBorder="1"/>
    <xf numFmtId="164" fontId="1" fillId="2" borderId="0" xfId="0" applyNumberFormat="1" applyFont="1" applyFill="1"/>
    <xf numFmtId="164" fontId="1" fillId="2" borderId="21" xfId="0" applyNumberFormat="1" applyFont="1" applyFill="1" applyBorder="1"/>
    <xf numFmtId="0" fontId="5" fillId="8" borderId="24" xfId="0" applyFont="1" applyFill="1" applyBorder="1" applyAlignment="1">
      <alignment horizontal="center" vertical="center" wrapText="1"/>
    </xf>
    <xf numFmtId="0" fontId="5" fillId="8" borderId="25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1447799</xdr:colOff>
      <xdr:row>2</xdr:row>
      <xdr:rowOff>85724</xdr:rowOff>
    </xdr:from>
    <xdr:to>
      <xdr:col>3</xdr:col>
      <xdr:colOff>1805419</xdr:colOff>
      <xdr:row>4</xdr:row>
      <xdr:rowOff>57581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2CF42E7-44C5-4351-8057-3836DF5AB1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4" y="447674"/>
          <a:ext cx="2034020" cy="37190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554182</xdr:colOff>
      <xdr:row>0</xdr:row>
      <xdr:rowOff>190500</xdr:rowOff>
    </xdr:from>
    <xdr:to>
      <xdr:col>4</xdr:col>
      <xdr:colOff>1354735</xdr:colOff>
      <xdr:row>0</xdr:row>
      <xdr:rowOff>562388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4B565D2-CED2-49D7-B900-34DA7C23F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6830" y="190500"/>
          <a:ext cx="2030144" cy="371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C3181-6401-42DE-9A2F-EF1AC0C214C3}">
  <dimension ref="A1:F53"/>
  <sheetViews>
    <sheetView tabSelected="1" workbookViewId="0"/>
  </sheetViews>
  <sheetFormatPr defaultColWidth="9.140625" defaultRowHeight="12.75" x14ac:dyDescent="0.2"/>
  <cols>
    <col min="1" max="1" width="65.5703125" style="4" customWidth="1"/>
    <col min="2" max="2" width="41.85546875" style="3" customWidth="1"/>
    <col min="3" max="3" width="25.140625" style="3" customWidth="1"/>
    <col min="4" max="4" width="39.42578125" style="2" customWidth="1"/>
    <col min="5" max="5" width="18.7109375" style="2" customWidth="1"/>
    <col min="6" max="6" width="51.5703125" style="2" customWidth="1"/>
    <col min="7" max="16384" width="9.140625" style="2"/>
  </cols>
  <sheetData>
    <row r="1" spans="1:4" ht="13.5" thickBot="1" x14ac:dyDescent="0.25">
      <c r="A1" s="82" t="s">
        <v>4</v>
      </c>
      <c r="B1" s="94" t="s">
        <v>2</v>
      </c>
      <c r="C1" s="95"/>
      <c r="D1" s="62"/>
    </row>
    <row r="2" spans="1:4" ht="15" x14ac:dyDescent="0.25">
      <c r="A2" s="82" t="s">
        <v>3</v>
      </c>
      <c r="B2" s="84" t="s">
        <v>6</v>
      </c>
      <c r="C2" s="85"/>
      <c r="D2" s="86"/>
    </row>
    <row r="3" spans="1:4" ht="15.75" customHeight="1" x14ac:dyDescent="0.2">
      <c r="A3" s="82" t="s">
        <v>5</v>
      </c>
      <c r="B3" s="87" t="s">
        <v>7</v>
      </c>
      <c r="C3" s="88"/>
      <c r="D3" s="86"/>
    </row>
    <row r="4" spans="1:4" ht="15.75" customHeight="1" x14ac:dyDescent="0.2">
      <c r="A4" s="83"/>
      <c r="B4" s="87"/>
      <c r="C4" s="88"/>
      <c r="D4" s="86"/>
    </row>
    <row r="5" spans="1:4" ht="15.75" customHeight="1" thickBot="1" x14ac:dyDescent="0.25">
      <c r="A5" s="83"/>
      <c r="B5" s="87"/>
      <c r="C5" s="88"/>
      <c r="D5" s="86"/>
    </row>
    <row r="6" spans="1:4" ht="21" customHeight="1" thickBot="1" x14ac:dyDescent="0.25">
      <c r="A6" s="5" t="s">
        <v>36</v>
      </c>
      <c r="B6" s="6">
        <v>23</v>
      </c>
      <c r="C6" s="7" t="s">
        <v>8</v>
      </c>
      <c r="D6" s="8" t="s">
        <v>45</v>
      </c>
    </row>
    <row r="7" spans="1:4" x14ac:dyDescent="0.2">
      <c r="A7" s="9"/>
      <c r="B7" s="10" t="s">
        <v>9</v>
      </c>
      <c r="C7" s="11" t="s">
        <v>39</v>
      </c>
      <c r="D7" s="12"/>
    </row>
    <row r="8" spans="1:4" x14ac:dyDescent="0.2">
      <c r="A8" s="9" t="s">
        <v>10</v>
      </c>
      <c r="B8" s="13">
        <v>0</v>
      </c>
      <c r="C8" s="14">
        <f>$B$6*B8</f>
        <v>0</v>
      </c>
      <c r="D8" s="63"/>
    </row>
    <row r="9" spans="1:4" ht="25.5" x14ac:dyDescent="0.2">
      <c r="A9" s="9" t="s">
        <v>37</v>
      </c>
      <c r="B9" s="13">
        <v>0</v>
      </c>
      <c r="C9" s="14">
        <f>$B$6*B9</f>
        <v>0</v>
      </c>
      <c r="D9" s="63"/>
    </row>
    <row r="10" spans="1:4" ht="15.75" customHeight="1" x14ac:dyDescent="0.2">
      <c r="A10" s="9" t="s">
        <v>11</v>
      </c>
      <c r="B10" s="13">
        <v>0</v>
      </c>
      <c r="C10" s="14">
        <f>$B$6*B10</f>
        <v>0</v>
      </c>
      <c r="D10" s="63"/>
    </row>
    <row r="11" spans="1:4" ht="15.75" customHeight="1" x14ac:dyDescent="0.2">
      <c r="A11" s="9"/>
      <c r="D11" s="12"/>
    </row>
    <row r="12" spans="1:4" x14ac:dyDescent="0.2">
      <c r="A12" s="15" t="s">
        <v>66</v>
      </c>
      <c r="B12" s="16"/>
      <c r="C12" s="16"/>
      <c r="D12" s="17"/>
    </row>
    <row r="13" spans="1:4" x14ac:dyDescent="0.2">
      <c r="A13" s="18" t="s">
        <v>38</v>
      </c>
      <c r="B13" s="13">
        <v>0</v>
      </c>
      <c r="C13" s="14">
        <f>B13</f>
        <v>0</v>
      </c>
      <c r="D13" s="19"/>
    </row>
    <row r="14" spans="1:4" ht="25.5" x14ac:dyDescent="0.2">
      <c r="A14" s="18" t="s">
        <v>12</v>
      </c>
      <c r="B14" s="13">
        <v>0</v>
      </c>
      <c r="C14" s="14">
        <f>B14</f>
        <v>0</v>
      </c>
      <c r="D14" s="19"/>
    </row>
    <row r="15" spans="1:4" x14ac:dyDescent="0.2">
      <c r="A15" s="18"/>
      <c r="D15" s="20"/>
    </row>
    <row r="16" spans="1:4" ht="25.5" x14ac:dyDescent="0.2">
      <c r="A16" s="21" t="s">
        <v>67</v>
      </c>
      <c r="D16" s="20"/>
    </row>
    <row r="17" spans="1:4" x14ac:dyDescent="0.2">
      <c r="A17" s="22"/>
      <c r="B17" s="4"/>
      <c r="C17" s="13">
        <v>0</v>
      </c>
      <c r="D17" s="63"/>
    </row>
    <row r="18" spans="1:4" x14ac:dyDescent="0.2">
      <c r="A18" s="22"/>
      <c r="B18" s="4"/>
      <c r="C18" s="13">
        <v>0</v>
      </c>
      <c r="D18" s="63"/>
    </row>
    <row r="19" spans="1:4" x14ac:dyDescent="0.2">
      <c r="A19" s="22"/>
      <c r="B19" s="4"/>
      <c r="C19" s="13">
        <v>0</v>
      </c>
      <c r="D19" s="63"/>
    </row>
    <row r="20" spans="1:4" ht="19.149999999999999" customHeight="1" x14ac:dyDescent="0.2">
      <c r="A20" s="23"/>
      <c r="B20" s="24" t="s">
        <v>40</v>
      </c>
      <c r="C20" s="3">
        <f>SUM(C8:C19)</f>
        <v>0</v>
      </c>
      <c r="D20" s="20"/>
    </row>
    <row r="21" spans="1:4" ht="22.15" customHeight="1" x14ac:dyDescent="0.2">
      <c r="A21" s="96" t="s">
        <v>14</v>
      </c>
      <c r="B21" s="97"/>
      <c r="C21" s="25">
        <f>C20/15</f>
        <v>0</v>
      </c>
      <c r="D21" s="26"/>
    </row>
    <row r="22" spans="1:4" ht="18" customHeight="1" x14ac:dyDescent="0.2">
      <c r="A22" s="27"/>
      <c r="D22" s="12"/>
    </row>
    <row r="23" spans="1:4" ht="18" customHeight="1" thickBot="1" x14ac:dyDescent="0.4">
      <c r="A23" s="28"/>
      <c r="B23" s="28" t="s">
        <v>15</v>
      </c>
      <c r="C23" s="76">
        <f>C20</f>
        <v>0</v>
      </c>
      <c r="D23" s="29"/>
    </row>
    <row r="24" spans="1:4" ht="18" customHeight="1" x14ac:dyDescent="0.2">
      <c r="A24" s="2"/>
      <c r="B24" s="3" t="s">
        <v>0</v>
      </c>
    </row>
    <row r="25" spans="1:4" ht="18" customHeight="1" thickBot="1" x14ac:dyDescent="0.25">
      <c r="A25" s="2"/>
      <c r="B25" s="3" t="s">
        <v>1</v>
      </c>
    </row>
    <row r="26" spans="1:4" ht="16.899999999999999" customHeight="1" x14ac:dyDescent="0.2">
      <c r="A26" s="30"/>
      <c r="B26" s="31"/>
      <c r="C26" s="32"/>
      <c r="D26" s="33"/>
    </row>
    <row r="27" spans="1:4" x14ac:dyDescent="0.2">
      <c r="A27" s="15" t="s">
        <v>43</v>
      </c>
      <c r="B27" s="11" t="s">
        <v>16</v>
      </c>
      <c r="C27" s="11"/>
      <c r="D27" s="12" t="s">
        <v>17</v>
      </c>
    </row>
    <row r="28" spans="1:4" x14ac:dyDescent="0.2">
      <c r="A28" s="9" t="s">
        <v>18</v>
      </c>
      <c r="B28" s="3" t="s">
        <v>19</v>
      </c>
      <c r="C28" s="34">
        <f>F43*23</f>
        <v>0</v>
      </c>
      <c r="D28" s="35" t="s">
        <v>41</v>
      </c>
    </row>
    <row r="29" spans="1:4" x14ac:dyDescent="0.2">
      <c r="A29" s="9" t="s">
        <v>20</v>
      </c>
      <c r="B29" s="3" t="s">
        <v>19</v>
      </c>
      <c r="C29" s="34">
        <f>F47*23</f>
        <v>0</v>
      </c>
      <c r="D29" s="35" t="s">
        <v>21</v>
      </c>
    </row>
    <row r="30" spans="1:4" x14ac:dyDescent="0.2">
      <c r="A30" s="15" t="s">
        <v>13</v>
      </c>
      <c r="B30" s="4"/>
      <c r="C30" s="4"/>
      <c r="D30" s="12"/>
    </row>
    <row r="31" spans="1:4" x14ac:dyDescent="0.2">
      <c r="A31" s="22"/>
      <c r="B31" s="4"/>
      <c r="C31" s="34">
        <f>F49*23</f>
        <v>0</v>
      </c>
      <c r="D31" s="35" t="s">
        <v>42</v>
      </c>
    </row>
    <row r="32" spans="1:4" x14ac:dyDescent="0.2">
      <c r="A32" s="9"/>
      <c r="B32" s="4"/>
      <c r="D32" s="12"/>
    </row>
    <row r="33" spans="1:6" ht="30" customHeight="1" x14ac:dyDescent="0.2">
      <c r="A33" s="98" t="s">
        <v>22</v>
      </c>
      <c r="B33" s="99"/>
      <c r="D33" s="12"/>
    </row>
    <row r="34" spans="1:6" ht="16.149999999999999" customHeight="1" thickBot="1" x14ac:dyDescent="0.25">
      <c r="A34" s="36" t="s">
        <v>44</v>
      </c>
      <c r="C34" s="28">
        <f>SUM(C28:C33)</f>
        <v>0</v>
      </c>
      <c r="D34" s="12"/>
    </row>
    <row r="35" spans="1:6" x14ac:dyDescent="0.2">
      <c r="A35" s="9"/>
      <c r="D35" s="12"/>
    </row>
    <row r="36" spans="1:6" x14ac:dyDescent="0.2">
      <c r="A36" s="9"/>
      <c r="B36" s="4"/>
      <c r="C36" s="4"/>
      <c r="D36" s="12"/>
    </row>
    <row r="37" spans="1:6" ht="6" customHeight="1" x14ac:dyDescent="0.2">
      <c r="A37" s="9"/>
      <c r="D37" s="12"/>
    </row>
    <row r="38" spans="1:6" ht="36.4" customHeight="1" thickBot="1" x14ac:dyDescent="0.4">
      <c r="A38" s="37" t="s">
        <v>59</v>
      </c>
      <c r="B38" s="28" t="s">
        <v>23</v>
      </c>
      <c r="C38" s="76">
        <f>C34</f>
        <v>0</v>
      </c>
      <c r="D38" s="38"/>
      <c r="F38" s="3"/>
    </row>
    <row r="40" spans="1:6" ht="13.5" thickBot="1" x14ac:dyDescent="0.25"/>
    <row r="41" spans="1:6" ht="39" thickBot="1" x14ac:dyDescent="0.25">
      <c r="A41" s="39" t="s">
        <v>65</v>
      </c>
      <c r="B41" s="40"/>
      <c r="C41" s="100" t="s">
        <v>48</v>
      </c>
      <c r="D41" s="101"/>
      <c r="E41" s="101"/>
      <c r="F41" s="41" t="s">
        <v>49</v>
      </c>
    </row>
    <row r="42" spans="1:6" ht="49.5" customHeight="1" x14ac:dyDescent="0.2">
      <c r="A42" s="42" t="s">
        <v>24</v>
      </c>
      <c r="B42" s="43" t="s">
        <v>25</v>
      </c>
      <c r="C42" s="44" t="s">
        <v>26</v>
      </c>
      <c r="D42" s="4" t="s">
        <v>27</v>
      </c>
      <c r="E42" s="4" t="s">
        <v>28</v>
      </c>
      <c r="F42" s="45" t="s">
        <v>29</v>
      </c>
    </row>
    <row r="43" spans="1:6" ht="26.45" customHeight="1" x14ac:dyDescent="0.2">
      <c r="A43" s="102" t="s">
        <v>46</v>
      </c>
      <c r="B43" s="46" t="s">
        <v>30</v>
      </c>
      <c r="C43" s="105">
        <v>0</v>
      </c>
      <c r="D43" s="108">
        <v>0</v>
      </c>
      <c r="E43" s="108">
        <v>0</v>
      </c>
      <c r="F43" s="89">
        <f>SUM(C43*D43)+E43</f>
        <v>0</v>
      </c>
    </row>
    <row r="44" spans="1:6" ht="25.9" customHeight="1" x14ac:dyDescent="0.2">
      <c r="A44" s="103"/>
      <c r="B44" s="47" t="s">
        <v>31</v>
      </c>
      <c r="C44" s="106"/>
      <c r="D44" s="109"/>
      <c r="E44" s="109"/>
      <c r="F44" s="90"/>
    </row>
    <row r="45" spans="1:6" ht="14.65" customHeight="1" x14ac:dyDescent="0.2">
      <c r="A45" s="104"/>
      <c r="B45" s="48" t="s">
        <v>32</v>
      </c>
      <c r="C45" s="107"/>
      <c r="D45" s="110"/>
      <c r="E45" s="110"/>
      <c r="F45" s="91"/>
    </row>
    <row r="46" spans="1:6" ht="35.25" customHeight="1" x14ac:dyDescent="0.2">
      <c r="A46" s="92" t="s">
        <v>47</v>
      </c>
      <c r="B46" s="49" t="s">
        <v>33</v>
      </c>
      <c r="C46" s="50"/>
      <c r="D46" s="51"/>
      <c r="E46" s="51"/>
      <c r="F46" s="52"/>
    </row>
    <row r="47" spans="1:6" ht="39" customHeight="1" x14ac:dyDescent="0.2">
      <c r="A47" s="93"/>
      <c r="B47" s="48" t="s">
        <v>34</v>
      </c>
      <c r="C47" s="53">
        <v>0</v>
      </c>
      <c r="D47" s="54">
        <v>0</v>
      </c>
      <c r="E47" s="54">
        <v>0</v>
      </c>
      <c r="F47" s="55">
        <f>SUM(C47*D47)+E47</f>
        <v>0</v>
      </c>
    </row>
    <row r="48" spans="1:6" ht="25.5" customHeight="1" x14ac:dyDescent="0.2">
      <c r="A48" s="56" t="s">
        <v>50</v>
      </c>
      <c r="B48" s="47" t="s">
        <v>35</v>
      </c>
      <c r="C48" s="57" t="s">
        <v>26</v>
      </c>
      <c r="D48" s="57" t="s">
        <v>27</v>
      </c>
      <c r="E48" s="57" t="s">
        <v>28</v>
      </c>
      <c r="F48" s="20"/>
    </row>
    <row r="49" spans="1:6" ht="31.5" customHeight="1" thickBot="1" x14ac:dyDescent="0.25">
      <c r="A49" s="58"/>
      <c r="B49" s="59"/>
      <c r="C49" s="60">
        <v>0</v>
      </c>
      <c r="D49" s="60">
        <v>0</v>
      </c>
      <c r="E49" s="60">
        <v>0</v>
      </c>
      <c r="F49" s="61">
        <f>SUM(C49*D49)+E49</f>
        <v>0</v>
      </c>
    </row>
    <row r="50" spans="1:6" ht="16.5" customHeight="1" x14ac:dyDescent="0.2">
      <c r="A50" s="1" t="s">
        <v>58</v>
      </c>
      <c r="B50" s="2"/>
      <c r="C50" s="2"/>
    </row>
    <row r="51" spans="1:6" x14ac:dyDescent="0.2">
      <c r="A51" s="1"/>
      <c r="B51" s="2"/>
    </row>
    <row r="52" spans="1:6" x14ac:dyDescent="0.2">
      <c r="A52" s="1"/>
      <c r="B52" s="2"/>
      <c r="C52" s="2"/>
    </row>
    <row r="53" spans="1:6" ht="3.75" customHeight="1" x14ac:dyDescent="0.2"/>
  </sheetData>
  <mergeCells count="10">
    <mergeCell ref="F43:F45"/>
    <mergeCell ref="A46:A47"/>
    <mergeCell ref="B1:C1"/>
    <mergeCell ref="A21:B21"/>
    <mergeCell ref="A33:B33"/>
    <mergeCell ref="C41:E41"/>
    <mergeCell ref="A43:A45"/>
    <mergeCell ref="C43:C45"/>
    <mergeCell ref="D43:D45"/>
    <mergeCell ref="E43:E4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B2CA3-1F4B-44C8-867A-591FF5DDF3EB}">
  <dimension ref="A1:E22"/>
  <sheetViews>
    <sheetView view="pageBreakPreview" zoomScale="110" zoomScaleNormal="100" zoomScaleSheetLayoutView="110" workbookViewId="0">
      <selection activeCell="B2" sqref="B2"/>
    </sheetView>
  </sheetViews>
  <sheetFormatPr defaultColWidth="9.140625" defaultRowHeight="15" x14ac:dyDescent="0.25"/>
  <cols>
    <col min="1" max="1" width="5.28515625" customWidth="1"/>
    <col min="2" max="2" width="27.5703125" customWidth="1"/>
    <col min="3" max="3" width="22.7109375" customWidth="1"/>
    <col min="4" max="4" width="18.42578125" customWidth="1"/>
    <col min="5" max="5" width="22.7109375" customWidth="1"/>
  </cols>
  <sheetData>
    <row r="1" spans="1:5" ht="72.75" customHeight="1" x14ac:dyDescent="0.25">
      <c r="A1" s="111" t="s">
        <v>60</v>
      </c>
      <c r="B1" s="112"/>
      <c r="C1" s="112"/>
      <c r="D1" s="78"/>
      <c r="E1" s="79"/>
    </row>
    <row r="2" spans="1:5" x14ac:dyDescent="0.25">
      <c r="A2" s="64"/>
      <c r="E2" s="65"/>
    </row>
    <row r="3" spans="1:5" ht="30" x14ac:dyDescent="0.25">
      <c r="A3" s="64"/>
      <c r="C3" t="s">
        <v>63</v>
      </c>
      <c r="D3" s="81" t="s">
        <v>64</v>
      </c>
      <c r="E3" s="80" t="s">
        <v>62</v>
      </c>
    </row>
    <row r="4" spans="1:5" x14ac:dyDescent="0.25">
      <c r="A4" s="64"/>
      <c r="B4" t="s">
        <v>61</v>
      </c>
      <c r="C4" s="66">
        <f>'4x2 tas'!C23</f>
        <v>0</v>
      </c>
      <c r="E4" s="65"/>
    </row>
    <row r="5" spans="1:5" x14ac:dyDescent="0.25">
      <c r="A5" s="64"/>
      <c r="B5" t="s">
        <v>51</v>
      </c>
      <c r="D5" s="66">
        <f>'4x2 tas'!C38</f>
        <v>0</v>
      </c>
      <c r="E5" s="67">
        <f>D5*15</f>
        <v>0</v>
      </c>
    </row>
    <row r="6" spans="1:5" x14ac:dyDescent="0.25">
      <c r="A6" s="64"/>
      <c r="E6" s="65"/>
    </row>
    <row r="7" spans="1:5" x14ac:dyDescent="0.25">
      <c r="A7" s="64"/>
      <c r="E7" s="65"/>
    </row>
    <row r="8" spans="1:5" x14ac:dyDescent="0.25">
      <c r="A8" s="64"/>
      <c r="B8" s="68" t="s">
        <v>52</v>
      </c>
      <c r="C8" s="69">
        <f>SUM(C4:C7)</f>
        <v>0</v>
      </c>
      <c r="D8" s="69"/>
      <c r="E8" s="70">
        <f>SUM(E4:E7)</f>
        <v>0</v>
      </c>
    </row>
    <row r="9" spans="1:5" x14ac:dyDescent="0.25">
      <c r="A9" s="64"/>
      <c r="E9" s="65"/>
    </row>
    <row r="10" spans="1:5" x14ac:dyDescent="0.25">
      <c r="A10" s="64"/>
      <c r="E10" s="65"/>
    </row>
    <row r="11" spans="1:5" ht="17.25" x14ac:dyDescent="0.4">
      <c r="A11" s="64"/>
      <c r="B11" s="68" t="s">
        <v>53</v>
      </c>
      <c r="E11" s="77">
        <f>E8+C8</f>
        <v>0</v>
      </c>
    </row>
    <row r="12" spans="1:5" x14ac:dyDescent="0.25">
      <c r="A12" s="64"/>
      <c r="B12" t="s">
        <v>54</v>
      </c>
      <c r="E12" s="65"/>
    </row>
    <row r="13" spans="1:5" x14ac:dyDescent="0.25">
      <c r="A13" s="64"/>
      <c r="E13" s="65"/>
    </row>
    <row r="14" spans="1:5" x14ac:dyDescent="0.25">
      <c r="A14" s="64"/>
      <c r="E14" s="65"/>
    </row>
    <row r="15" spans="1:5" x14ac:dyDescent="0.25">
      <c r="A15" s="64"/>
      <c r="B15" t="s">
        <v>55</v>
      </c>
      <c r="C15" s="71"/>
      <c r="E15" s="65"/>
    </row>
    <row r="16" spans="1:5" x14ac:dyDescent="0.25">
      <c r="A16" s="64"/>
      <c r="B16" t="s">
        <v>56</v>
      </c>
      <c r="C16" s="72"/>
      <c r="E16" s="65"/>
    </row>
    <row r="17" spans="1:5" x14ac:dyDescent="0.25">
      <c r="A17" s="64"/>
      <c r="E17" s="65"/>
    </row>
    <row r="18" spans="1:5" x14ac:dyDescent="0.25">
      <c r="A18" s="64"/>
      <c r="E18" s="65"/>
    </row>
    <row r="19" spans="1:5" x14ac:dyDescent="0.25">
      <c r="A19" s="64"/>
      <c r="B19" t="s">
        <v>57</v>
      </c>
      <c r="C19" s="71"/>
      <c r="E19" s="65"/>
    </row>
    <row r="20" spans="1:5" x14ac:dyDescent="0.25">
      <c r="A20" s="64"/>
      <c r="E20" s="65"/>
    </row>
    <row r="21" spans="1:5" x14ac:dyDescent="0.25">
      <c r="A21" s="64"/>
      <c r="E21" s="65"/>
    </row>
    <row r="22" spans="1:5" ht="15.75" thickBot="1" x14ac:dyDescent="0.3">
      <c r="A22" s="73"/>
      <c r="B22" s="74"/>
      <c r="C22" s="74"/>
      <c r="D22" s="74"/>
      <c r="E22" s="75"/>
    </row>
  </sheetData>
  <mergeCells count="1">
    <mergeCell ref="A1:C1"/>
  </mergeCells>
  <pageMargins left="0.7" right="0.7" top="0.75" bottom="0.75" header="0.3" footer="0.3"/>
  <pageSetup paperSize="9" scale="7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6C4D6C-583B-42FC-AF80-1294ACE7DD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6382B0-4DC5-4751-A800-1971C07EE3B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27DD1E0-E5E5-4A1F-8B6C-3A2C79DA4A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4x2 tas</vt:lpstr>
      <vt:lpstr>totaal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Willem</cp:lastModifiedBy>
  <cp:lastPrinted>2020-05-01T08:12:03Z</cp:lastPrinted>
  <dcterms:created xsi:type="dcterms:W3CDTF">2012-01-23T15:28:59Z</dcterms:created>
  <dcterms:modified xsi:type="dcterms:W3CDTF">2021-02-12T07:46:39Z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