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hij5.sharepoint.com/sites/Project/002 GEMEENTEN/Hattem/02. OGGI inkoop 2021/Excel/"/>
    </mc:Choice>
  </mc:AlternateContent>
  <xr:revisionPtr revIDLastSave="343" documentId="8_{AFD4AF8E-E033-4BAF-8BC4-F8195A608EFD}" xr6:coauthVersionLast="47" xr6:coauthVersionMax="47" xr10:uidLastSave="{8A375664-1273-445F-87C8-B7D1F6858A68}"/>
  <bookViews>
    <workbookView xWindow="7305" yWindow="0" windowWidth="15750" windowHeight="15405" xr2:uid="{EDF2EAB3-0355-41EE-88AF-FB967399FF24}"/>
  </bookViews>
  <sheets>
    <sheet name="Bijlage II" sheetId="1" r:id="rId1"/>
  </sheets>
  <externalReferences>
    <externalReference r:id="rId2"/>
  </externalReferences>
  <definedNames>
    <definedName name="_xlnm.Print_Area" localSheetId="0">'Bijlage II'!$A$1:$H$82</definedName>
    <definedName name="opslag_D">'[1]Variabelen rekenwaardes'!$E$50</definedName>
    <definedName name="opslag_E">'[1]Variabelen rekenwaardes'!$E$51</definedName>
    <definedName name="opslag_K">'[1]Variabelen rekenwaardes'!$E$48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 l="1"/>
  <c r="B50" i="1" l="1"/>
  <c r="E50" i="1" s="1"/>
  <c r="B53" i="1"/>
  <c r="B51" i="1"/>
  <c r="E51" i="1" s="1"/>
  <c r="E48" i="1"/>
  <c r="E47" i="1"/>
  <c r="E46" i="1"/>
  <c r="E45" i="1"/>
  <c r="E42" i="1"/>
  <c r="B41" i="1"/>
  <c r="E41" i="1" s="1"/>
  <c r="E34" i="1"/>
  <c r="E33" i="1"/>
  <c r="E32" i="1"/>
  <c r="E30" i="1"/>
  <c r="E29" i="1"/>
  <c r="E28" i="1"/>
  <c r="E27" i="1"/>
  <c r="E26" i="1"/>
  <c r="E21" i="1"/>
  <c r="E19" i="1"/>
  <c r="E18" i="1"/>
  <c r="E14" i="1"/>
  <c r="F15" i="1" s="1"/>
  <c r="F52" i="1" l="1"/>
  <c r="D53" i="1"/>
  <c r="E53" i="1" s="1"/>
  <c r="F54" i="1" s="1"/>
  <c r="F22" i="1"/>
  <c r="F35" i="1"/>
  <c r="D36" i="1"/>
  <c r="E36" i="1" s="1"/>
  <c r="F37" i="1" s="1"/>
  <c r="F57" i="1" l="1"/>
  <c r="F58" i="1" s="1"/>
</calcChain>
</file>

<file path=xl/sharedStrings.xml><?xml version="1.0" encoding="utf-8"?>
<sst xmlns="http://schemas.openxmlformats.org/spreadsheetml/2006/main" count="96" uniqueCount="59">
  <si>
    <t>Project:</t>
  </si>
  <si>
    <t>Betreft:</t>
  </si>
  <si>
    <t>Inschrijver:</t>
  </si>
  <si>
    <t>Gehanteerde rekenwaardes</t>
  </si>
  <si>
    <t>Contractmanagement en beheer</t>
  </si>
  <si>
    <t>Uurtarief maandag t/m vrijdag 07:00 - 18:00</t>
  </si>
  <si>
    <t>Zelfstandig monteur</t>
  </si>
  <si>
    <t>Hulpmonteur</t>
  </si>
  <si>
    <t>Regeltechnicus /Specialist</t>
  </si>
  <si>
    <t>Tekenaar</t>
  </si>
  <si>
    <t>Maintenance Engineer t.b.v.
Optimaliseren functioneren installaties</t>
  </si>
  <si>
    <t>Opslag op netto materiaal en materieel 
&lt; €1000,- excl. BTW</t>
  </si>
  <si>
    <t>%</t>
  </si>
  <si>
    <t>Opslag op netto materiaal en materieel 
&gt; €1000,- excl. BTW</t>
  </si>
  <si>
    <t>Opslag werk uitgevoerd 
door derden</t>
  </si>
  <si>
    <t>Eindopslag Projectleiding, 
Werkvoorbereiding, 
Winst, Risico en Garantie</t>
  </si>
  <si>
    <t>Reactief Correctief onderhoud</t>
  </si>
  <si>
    <t>Zelfstandig Servicemonteur</t>
  </si>
  <si>
    <t>Subtotaal Reactief Correctief Onderhoud</t>
  </si>
  <si>
    <t>(excl. BTW)</t>
  </si>
  <si>
    <t>(incl 21%. BTW)</t>
  </si>
  <si>
    <t>Legenda</t>
  </si>
  <si>
    <t>Plaats:</t>
  </si>
  <si>
    <t>Datum:</t>
  </si>
  <si>
    <t>Naam inschrijver:</t>
  </si>
  <si>
    <t>Functie:</t>
  </si>
  <si>
    <t>Deel-inschrijfprijs</t>
  </si>
  <si>
    <t>Subtotaal Inschrijfprijs Proactief Preventief Onderhoud</t>
  </si>
  <si>
    <t>Subtotaal Inschrijfprijs Contractmanagement en Beheer</t>
  </si>
  <si>
    <t>(Deel-inschrijfprijs eindopslag op Correctief Onderhoud, Aanlegwerkzaamheden en Planbaar Onderhoud)</t>
  </si>
  <si>
    <t>Opslag tussen 5:00 - 7:00 en 18:00 - 20:00</t>
  </si>
  <si>
    <t>Opslag tussen 20:00 - 5:00</t>
  </si>
  <si>
    <t>Opslag zaterdag</t>
  </si>
  <si>
    <t>Opslag zon- en feestdagen</t>
  </si>
  <si>
    <t>Totaal Inschrijfprijs (excl. BTW)</t>
  </si>
  <si>
    <t>Totaal Inschrijfprijs (incl 21%. BTW)</t>
  </si>
  <si>
    <t>Subtotaal Inschrijfprijs</t>
  </si>
  <si>
    <t xml:space="preserve">excl. BTW per uur </t>
  </si>
  <si>
    <t>totaal excl. BTW</t>
  </si>
  <si>
    <t>Opslag uurtarief buiten werktijd</t>
  </si>
  <si>
    <t>Uurtarief werkdagen 
maandag t/m vrijdag 07:00 - 18:00</t>
  </si>
  <si>
    <t>(Deel-inschrijfprijs eindopslag op Reactief correctief onderhoud)</t>
  </si>
  <si>
    <t>Subtotaal Inschrijfprijs Reactief Correctief Onderhoud exclusief eindopslag</t>
  </si>
  <si>
    <t>Proactief correctief Onderhoud, Aanlegwerkzaamheden en Planbaar Onderhoud</t>
  </si>
  <si>
    <t>Subtotaal Inschrijfprijs Proactief correctief Onderhoud, Aanlegwerkzaamheden en Planbaar Onderhoud exclusief eindopslag</t>
  </si>
  <si>
    <t>Subtotaal Inschrijfprijs Proactief correctief Onderhoud, Aanlegwerkzaamheden en Planbaar Onderhoud</t>
  </si>
  <si>
    <t>Invulformulier deelprijzen Offerte en eenheidsprijzen en opslagen voor het uitbrengen van Nadere offerten  waarmee middels door de Aanbestedende dienst bepaalde rekenwaarden een Inschrijfprijs wordt bepaald. De Inschrijfprijs wordt uitsluitend gehanteerd voor bepaling van het Gunningscriterium prijs. Aan de Inschrijfprijs en gehanteerde rekenwaarden kunnen geen rechten worden ontleend.</t>
  </si>
  <si>
    <t>Invulveld Inschrijver</t>
  </si>
  <si>
    <t>Bijlage II Standaardformulier Inschrijfprijs</t>
  </si>
  <si>
    <t>(Deel-inschrijfprijs incl. opslag en exclusief eindopslag)</t>
  </si>
  <si>
    <t>(Deel-inschrijfprijs excl. eindopslag)</t>
  </si>
  <si>
    <t>Proactief Preventief Onderhoud, Stadhuis, Gemeentewerf en Brandweerkazerne</t>
  </si>
  <si>
    <t>Naam Inschrijver te woonplaats</t>
  </si>
  <si>
    <t>(bedrag over te nemen van Standaardformulier inventarislijst, Bijlage l)</t>
  </si>
  <si>
    <t>Eenmalige werkzaamheden contractmanagement alle gemeentelijke gebouwen (PvE par. 8.1)</t>
  </si>
  <si>
    <t>Cyclisch terugkerend statisch contractmanagement alle gemeentelijke gebouwen (PvE par. 8.2)</t>
  </si>
  <si>
    <t>Cyclisch terugkerend dynamisch contractmanagement Stadhuis, Gemeentewerf en brandweerkazerne 
(PvE par 8.3)</t>
  </si>
  <si>
    <t>Beheer bijzondere installaties  Stadhuis, Gemeentewerf en brandweerkazerne 
(PvE par 9)</t>
  </si>
  <si>
    <t xml:space="preserve">Beheer en Onderhoud gebouwgebonden installaties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</si>
</sst>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9" x14ac:knownFonts="1">
    <font>
      <sz val="10"/>
      <name val="Arial"/>
      <family val="2"/>
    </font>
    <font>
      <sz val="11"/>
      <color theme="1"/>
      <name val="Arial"/>
      <family val="2"/>
    </font>
    <font>
      <b/>
      <sz val="14"/>
      <color theme="3"/>
      <name val="Verdana"/>
      <family val="2"/>
      <scheme val="major"/>
    </font>
    <font>
      <b/>
      <sz val="10"/>
      <color theme="3"/>
      <name val="Verdana"/>
      <family val="2"/>
      <scheme val="major"/>
    </font>
    <font>
      <sz val="10"/>
      <color theme="3"/>
      <name val="Verdana"/>
      <family val="2"/>
      <scheme val="major"/>
    </font>
    <font>
      <sz val="8"/>
      <color theme="3"/>
      <name val="Verdana"/>
      <family val="2"/>
      <scheme val="major"/>
    </font>
    <font>
      <b/>
      <sz val="8"/>
      <color theme="3"/>
      <name val="Verdana"/>
      <family val="2"/>
      <scheme val="major"/>
    </font>
    <font>
      <i/>
      <sz val="8"/>
      <color theme="3"/>
      <name val="Verdana"/>
      <family val="2"/>
      <scheme val="major"/>
    </font>
    <font>
      <sz val="11"/>
      <color theme="3"/>
      <name val="Verdana"/>
      <family val="2"/>
      <scheme val="major"/>
    </font>
  </fonts>
  <fills count="6">
    <fill>
      <patternFill patternType="none"/>
    </fill>
    <fill>
      <patternFill patternType="gray125"/>
    </fill>
    <fill>
      <patternFill patternType="solid">
        <fgColor theme="5" tint="0.59999389629810485"/>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4" tint="0.59999389629810485"/>
        <bgColor indexed="64"/>
      </patternFill>
    </fill>
  </fills>
  <borders count="7">
    <border>
      <left/>
      <right/>
      <top/>
      <bottom/>
      <diagonal/>
    </border>
    <border>
      <left/>
      <right/>
      <top/>
      <bottom style="dotted">
        <color theme="1"/>
      </bottom>
      <diagonal/>
    </border>
    <border>
      <left/>
      <right/>
      <top/>
      <bottom style="thick">
        <color theme="4"/>
      </bottom>
      <diagonal/>
    </border>
    <border>
      <left style="thick">
        <color theme="4"/>
      </left>
      <right style="thick">
        <color theme="4"/>
      </right>
      <top style="thick">
        <color theme="4"/>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s>
  <cellStyleXfs count="3">
    <xf numFmtId="0" fontId="0" fillId="0" borderId="0"/>
    <xf numFmtId="0" fontId="1" fillId="0" borderId="0"/>
    <xf numFmtId="44" fontId="1" fillId="0" borderId="0" applyFont="0" applyFill="0" applyBorder="0" applyAlignment="0" applyProtection="0"/>
  </cellStyleXfs>
  <cellXfs count="46">
    <xf numFmtId="0" fontId="0" fillId="0" borderId="0" xfId="0"/>
    <xf numFmtId="3" fontId="5" fillId="0" borderId="0" xfId="1" applyNumberFormat="1" applyFont="1" applyAlignment="1" applyProtection="1">
      <alignment horizontal="center" vertical="center" wrapText="1"/>
      <protection hidden="1"/>
    </xf>
    <xf numFmtId="0" fontId="4" fillId="0" borderId="0" xfId="0" applyFont="1" applyProtection="1">
      <protection hidden="1"/>
    </xf>
    <xf numFmtId="0" fontId="5" fillId="0" borderId="0" xfId="1" applyFont="1" applyAlignment="1" applyProtection="1">
      <alignment vertical="center" wrapText="1"/>
      <protection hidden="1"/>
    </xf>
    <xf numFmtId="0" fontId="5" fillId="0" borderId="0" xfId="1" applyFont="1" applyAlignment="1" applyProtection="1">
      <alignment horizontal="left" vertical="center" wrapText="1"/>
      <protection hidden="1"/>
    </xf>
    <xf numFmtId="0" fontId="6" fillId="0" borderId="0" xfId="1" applyFont="1" applyAlignment="1" applyProtection="1">
      <alignment vertical="center" wrapText="1"/>
      <protection hidden="1"/>
    </xf>
    <xf numFmtId="0" fontId="5" fillId="0" borderId="0" xfId="1" applyFont="1" applyAlignment="1" applyProtection="1">
      <alignment vertical="center"/>
      <protection hidden="1"/>
    </xf>
    <xf numFmtId="0" fontId="5" fillId="0" borderId="0" xfId="1" applyFont="1" applyFill="1" applyBorder="1" applyAlignment="1" applyProtection="1">
      <alignment vertical="center" wrapText="1"/>
      <protection hidden="1"/>
    </xf>
    <xf numFmtId="0" fontId="6" fillId="0" borderId="0" xfId="1" quotePrefix="1" applyFont="1" applyAlignment="1" applyProtection="1">
      <alignment vertical="center" wrapText="1"/>
      <protection hidden="1"/>
    </xf>
    <xf numFmtId="164" fontId="5" fillId="0" borderId="0" xfId="1" applyNumberFormat="1" applyFont="1" applyAlignment="1" applyProtection="1">
      <alignment horizontal="center" vertical="center" wrapText="1"/>
      <protection hidden="1"/>
    </xf>
    <xf numFmtId="4" fontId="5" fillId="0" borderId="0" xfId="1" applyNumberFormat="1"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6" fillId="0" borderId="0" xfId="1" applyFont="1" applyAlignment="1" applyProtection="1">
      <alignment vertical="center"/>
      <protection hidden="1"/>
    </xf>
    <xf numFmtId="0" fontId="5" fillId="0" borderId="0" xfId="1" applyFont="1" applyAlignment="1" applyProtection="1">
      <alignment horizontal="left" wrapText="1"/>
      <protection hidden="1"/>
    </xf>
    <xf numFmtId="44" fontId="5" fillId="0" borderId="0" xfId="1" applyNumberFormat="1" applyFont="1" applyFill="1" applyAlignment="1" applyProtection="1">
      <alignment vertical="center" wrapText="1"/>
      <protection hidden="1"/>
    </xf>
    <xf numFmtId="0" fontId="5" fillId="0" borderId="0" xfId="2" applyNumberFormat="1" applyFont="1" applyAlignment="1" applyProtection="1">
      <alignment vertical="center" wrapText="1"/>
      <protection hidden="1"/>
    </xf>
    <xf numFmtId="0" fontId="5" fillId="3" borderId="0" xfId="1" applyFont="1" applyFill="1" applyAlignment="1" applyProtection="1">
      <alignment vertical="center" wrapText="1"/>
      <protection locked="0" hidden="1"/>
    </xf>
    <xf numFmtId="3" fontId="5" fillId="3" borderId="0" xfId="1" applyNumberFormat="1" applyFont="1" applyFill="1" applyAlignment="1" applyProtection="1">
      <alignment horizontal="center" vertical="center" wrapText="1"/>
      <protection locked="0" hidden="1"/>
    </xf>
    <xf numFmtId="0" fontId="4" fillId="0" borderId="0" xfId="1" applyFont="1" applyAlignment="1" applyProtection="1">
      <alignment vertical="center" wrapText="1"/>
      <protection hidden="1"/>
    </xf>
    <xf numFmtId="0" fontId="4" fillId="3" borderId="0" xfId="1" applyFont="1" applyFill="1" applyAlignment="1" applyProtection="1">
      <alignment vertical="center" wrapText="1"/>
      <protection locked="0" hidden="1"/>
    </xf>
    <xf numFmtId="3" fontId="4" fillId="3" borderId="0" xfId="1" applyNumberFormat="1" applyFont="1" applyFill="1" applyAlignment="1" applyProtection="1">
      <alignment vertical="center" wrapText="1"/>
      <protection locked="0" hidden="1"/>
    </xf>
    <xf numFmtId="3" fontId="5" fillId="3" borderId="0" xfId="1" applyNumberFormat="1" applyFont="1" applyFill="1" applyAlignment="1" applyProtection="1">
      <alignment vertical="center" wrapText="1"/>
      <protection locked="0" hidden="1"/>
    </xf>
    <xf numFmtId="0" fontId="5" fillId="3" borderId="1" xfId="1" applyFont="1" applyFill="1" applyBorder="1" applyAlignment="1" applyProtection="1">
      <alignment vertical="center" wrapText="1"/>
      <protection locked="0" hidden="1"/>
    </xf>
    <xf numFmtId="3" fontId="5" fillId="3" borderId="1" xfId="1" applyNumberFormat="1" applyFont="1" applyFill="1" applyBorder="1" applyAlignment="1" applyProtection="1">
      <alignment vertical="center" wrapText="1"/>
      <protection locked="0" hidden="1"/>
    </xf>
    <xf numFmtId="0" fontId="4" fillId="3" borderId="0" xfId="0" applyFont="1" applyFill="1" applyProtection="1">
      <protection locked="0" hidden="1"/>
    </xf>
    <xf numFmtId="3" fontId="8" fillId="3" borderId="0" xfId="1" applyNumberFormat="1" applyFont="1" applyFill="1" applyAlignment="1" applyProtection="1">
      <alignment horizontal="center" vertical="center" wrapText="1"/>
      <protection locked="0" hidden="1"/>
    </xf>
    <xf numFmtId="44" fontId="5" fillId="4" borderId="0" xfId="1" applyNumberFormat="1" applyFont="1" applyFill="1" applyAlignment="1" applyProtection="1">
      <alignment vertical="center" wrapText="1"/>
      <protection hidden="1"/>
    </xf>
    <xf numFmtId="0" fontId="6" fillId="0" borderId="0" xfId="1" applyFont="1" applyBorder="1" applyAlignment="1" applyProtection="1">
      <alignment vertical="center" wrapText="1"/>
      <protection hidden="1"/>
    </xf>
    <xf numFmtId="0" fontId="5" fillId="0" borderId="0" xfId="1" applyFont="1" applyBorder="1" applyAlignment="1" applyProtection="1">
      <alignment vertical="center" wrapText="1"/>
      <protection hidden="1"/>
    </xf>
    <xf numFmtId="2" fontId="5" fillId="0" borderId="0" xfId="1" applyNumberFormat="1" applyFont="1" applyFill="1" applyBorder="1" applyAlignment="1" applyProtection="1">
      <alignment vertical="center" wrapText="1"/>
      <protection hidden="1"/>
    </xf>
    <xf numFmtId="0" fontId="5" fillId="2" borderId="3" xfId="1" applyFont="1" applyFill="1" applyBorder="1" applyAlignment="1" applyProtection="1">
      <alignment vertical="center" wrapText="1"/>
      <protection hidden="1"/>
    </xf>
    <xf numFmtId="0" fontId="5" fillId="4" borderId="3" xfId="1" applyFont="1" applyFill="1" applyBorder="1" applyAlignment="1" applyProtection="1">
      <alignment vertical="center" wrapText="1"/>
      <protection hidden="1"/>
    </xf>
    <xf numFmtId="0" fontId="5" fillId="5" borderId="3" xfId="1" applyFont="1" applyFill="1" applyBorder="1" applyAlignment="1" applyProtection="1">
      <alignment vertical="center" wrapText="1"/>
      <protection hidden="1"/>
    </xf>
    <xf numFmtId="44" fontId="5" fillId="2" borderId="3" xfId="2" applyFont="1" applyFill="1" applyBorder="1" applyAlignment="1" applyProtection="1">
      <alignment vertical="center" wrapText="1"/>
      <protection locked="0" hidden="1"/>
    </xf>
    <xf numFmtId="44" fontId="5" fillId="5" borderId="3" xfId="2" applyFont="1" applyFill="1" applyBorder="1" applyAlignment="1" applyProtection="1">
      <alignment vertical="center" wrapText="1"/>
      <protection hidden="1"/>
    </xf>
    <xf numFmtId="2" fontId="5" fillId="2" borderId="3" xfId="1" applyNumberFormat="1" applyFont="1" applyFill="1" applyBorder="1" applyAlignment="1" applyProtection="1">
      <alignment vertical="center" wrapText="1"/>
      <protection locked="0" hidden="1"/>
    </xf>
    <xf numFmtId="44" fontId="5" fillId="4" borderId="2" xfId="1" applyNumberFormat="1" applyFont="1" applyFill="1" applyBorder="1" applyAlignment="1" applyProtection="1">
      <alignment vertical="center" wrapText="1"/>
      <protection hidden="1"/>
    </xf>
    <xf numFmtId="44" fontId="5" fillId="0" borderId="0" xfId="2" applyFont="1" applyFill="1" applyBorder="1" applyAlignment="1" applyProtection="1">
      <alignment vertical="center" wrapText="1"/>
      <protection hidden="1"/>
    </xf>
    <xf numFmtId="0" fontId="5" fillId="0" borderId="0" xfId="1" applyFont="1" applyAlignment="1" applyProtection="1">
      <alignment horizontal="left" vertical="center" wrapText="1"/>
      <protection hidden="1"/>
    </xf>
    <xf numFmtId="0" fontId="4" fillId="2" borderId="4" xfId="1" applyFont="1" applyFill="1" applyBorder="1" applyAlignment="1" applyProtection="1">
      <alignment horizontal="left" vertical="center" wrapText="1"/>
      <protection locked="0" hidden="1"/>
    </xf>
    <xf numFmtId="0" fontId="4" fillId="2" borderId="5" xfId="1" applyFont="1" applyFill="1" applyBorder="1" applyAlignment="1" applyProtection="1">
      <alignment horizontal="left" vertical="center" wrapText="1"/>
      <protection locked="0" hidden="1"/>
    </xf>
    <xf numFmtId="0" fontId="4" fillId="2" borderId="6" xfId="1" applyFont="1" applyFill="1" applyBorder="1" applyAlignment="1" applyProtection="1">
      <alignment horizontal="left" vertical="center" wrapText="1"/>
      <protection locked="0" hidden="1"/>
    </xf>
    <xf numFmtId="0" fontId="2" fillId="0" borderId="0" xfId="1" applyFont="1" applyAlignment="1" applyProtection="1">
      <alignment vertical="center"/>
      <protection hidden="1"/>
    </xf>
    <xf numFmtId="0" fontId="3" fillId="0" borderId="0" xfId="0" applyFont="1" applyAlignment="1" applyProtection="1">
      <alignment vertical="center"/>
      <protection hidden="1"/>
    </xf>
    <xf numFmtId="0" fontId="4" fillId="0" borderId="0" xfId="0" applyFont="1" applyAlignment="1" applyProtection="1">
      <alignment vertical="center"/>
      <protection hidden="1"/>
    </xf>
    <xf numFmtId="0" fontId="7" fillId="0" borderId="0" xfId="1" quotePrefix="1" applyFont="1" applyAlignment="1" applyProtection="1">
      <alignment horizontal="left" vertical="top" wrapText="1"/>
      <protection hidden="1"/>
    </xf>
  </cellXfs>
  <cellStyles count="3">
    <cellStyle name="Standaard" xfId="0" builtinId="0"/>
    <cellStyle name="Standaard 2" xfId="1" xr:uid="{FB0A83AB-B657-4E30-AD64-DF46206D3087}"/>
    <cellStyle name="Valuta 2" xfId="2" xr:uid="{EF9999E4-6D77-4928-BB56-FB379524FF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675641</xdr:colOff>
      <xdr:row>0</xdr:row>
      <xdr:rowOff>43815</xdr:rowOff>
    </xdr:from>
    <xdr:to>
      <xdr:col>6</xdr:col>
      <xdr:colOff>352544</xdr:colOff>
      <xdr:row>2</xdr:row>
      <xdr:rowOff>417105</xdr:rowOff>
    </xdr:to>
    <xdr:pic>
      <xdr:nvPicPr>
        <xdr:cNvPr id="2" name="Afbeelding 1" descr="Afbeeldingsresultaat voor logo hattem">
          <a:extLst>
            <a:ext uri="{FF2B5EF4-FFF2-40B4-BE49-F238E27FC236}">
              <a16:creationId xmlns:a16="http://schemas.microsoft.com/office/drawing/2014/main" id="{40D4D361-A1C7-4E63-A213-928E743242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9666" y="43815"/>
          <a:ext cx="2181978" cy="72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512445</xdr:colOff>
      <xdr:row>0</xdr:row>
      <xdr:rowOff>110490</xdr:rowOff>
    </xdr:from>
    <xdr:to>
      <xdr:col>7</xdr:col>
      <xdr:colOff>331270</xdr:colOff>
      <xdr:row>2</xdr:row>
      <xdr:rowOff>483780</xdr:rowOff>
    </xdr:to>
    <xdr:pic>
      <xdr:nvPicPr>
        <xdr:cNvPr id="4" name="Afbeelding 3">
          <a:extLst>
            <a:ext uri="{FF2B5EF4-FFF2-40B4-BE49-F238E27FC236}">
              <a16:creationId xmlns:a16="http://schemas.microsoft.com/office/drawing/2014/main" id="{63479FCA-74AD-4887-93BC-3F6E51EE75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51545" y="110490"/>
          <a:ext cx="1247575" cy="72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kenblad%20concept%20Hattem%20-%20kopie%20Noorderpoort%202-1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jl M Prijzenblad"/>
      <sheetName val="Variabelen rekenwaardes"/>
      <sheetName val="verhoudingen Hattem"/>
      <sheetName val="Blad2"/>
      <sheetName val="rekenblad"/>
      <sheetName val="Variabelen terugrekenend"/>
      <sheetName val="Variabelen tijd. kopie"/>
    </sheetNames>
    <sheetDataSet>
      <sheetData sheetId="0"/>
      <sheetData sheetId="1">
        <row r="48">
          <cell r="E48">
            <v>11</v>
          </cell>
        </row>
        <row r="50">
          <cell r="E50">
            <v>12</v>
          </cell>
        </row>
        <row r="51">
          <cell r="E51">
            <v>10</v>
          </cell>
        </row>
      </sheetData>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HIJ5">
      <a:dk1>
        <a:sysClr val="windowText" lastClr="000000"/>
      </a:dk1>
      <a:lt1>
        <a:sysClr val="window" lastClr="FFFFFF"/>
      </a:lt1>
      <a:dk2>
        <a:srgbClr val="283583"/>
      </a:dk2>
      <a:lt2>
        <a:srgbClr val="E7E6E6"/>
      </a:lt2>
      <a:accent1>
        <a:srgbClr val="283583"/>
      </a:accent1>
      <a:accent2>
        <a:srgbClr val="E62D2F"/>
      </a:accent2>
      <a:accent3>
        <a:srgbClr val="FABE16"/>
      </a:accent3>
      <a:accent4>
        <a:srgbClr val="283583"/>
      </a:accent4>
      <a:accent5>
        <a:srgbClr val="E62D2F"/>
      </a:accent5>
      <a:accent6>
        <a:srgbClr val="FABE16"/>
      </a:accent6>
      <a:hlink>
        <a:srgbClr val="0563C1"/>
      </a:hlink>
      <a:folHlink>
        <a:srgbClr val="954F72"/>
      </a:folHlink>
    </a:clrScheme>
    <a:fontScheme name="HIJ5">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2AAA-9736-4157-A2EB-3D884A060795}">
  <sheetPr>
    <pageSetUpPr fitToPage="1"/>
  </sheetPr>
  <dimension ref="A1:I82"/>
  <sheetViews>
    <sheetView tabSelected="1" showRuler="0" view="pageBreakPreview" zoomScaleNormal="100" zoomScaleSheetLayoutView="100" workbookViewId="0">
      <selection activeCell="D4" sqref="D4"/>
    </sheetView>
  </sheetViews>
  <sheetFormatPr defaultColWidth="0" defaultRowHeight="10.5" zeroHeight="1" x14ac:dyDescent="0.2"/>
  <cols>
    <col min="1" max="1" width="32.140625" style="3" customWidth="1"/>
    <col min="2" max="2" width="14.7109375" style="3" customWidth="1"/>
    <col min="3" max="3" width="19.5703125" style="3" customWidth="1"/>
    <col min="4" max="4" width="14.28515625" style="1" customWidth="1"/>
    <col min="5" max="5" width="13.5703125" style="3" customWidth="1"/>
    <col min="6" max="6" width="22.85546875" style="3" customWidth="1"/>
    <col min="7" max="7" width="20.85546875" style="3" customWidth="1"/>
    <col min="8" max="8" width="8.7109375" style="3" customWidth="1"/>
    <col min="9" max="9" width="0" style="3" hidden="1" customWidth="1"/>
    <col min="10" max="16384" width="9.140625" style="3" hidden="1"/>
  </cols>
  <sheetData>
    <row r="1" spans="1:9" ht="18" x14ac:dyDescent="0.2">
      <c r="A1" s="42" t="s">
        <v>48</v>
      </c>
      <c r="B1" s="43"/>
      <c r="C1" s="44"/>
      <c r="E1" s="2"/>
    </row>
    <row r="2" spans="1:9" x14ac:dyDescent="0.2">
      <c r="A2" s="3" t="s">
        <v>0</v>
      </c>
      <c r="B2" s="38" t="s">
        <v>58</v>
      </c>
      <c r="C2" s="38"/>
      <c r="D2" s="38"/>
      <c r="E2" s="4"/>
      <c r="F2" s="4"/>
    </row>
    <row r="3" spans="1:9" ht="72" customHeight="1" x14ac:dyDescent="0.2">
      <c r="A3" s="3" t="s">
        <v>1</v>
      </c>
      <c r="B3" s="38" t="s">
        <v>46</v>
      </c>
      <c r="C3" s="38"/>
      <c r="D3" s="38"/>
      <c r="E3" s="4"/>
      <c r="F3" s="4"/>
    </row>
    <row r="4" spans="1:9" ht="17.25" customHeight="1" x14ac:dyDescent="0.2">
      <c r="B4" s="4"/>
      <c r="C4" s="4"/>
      <c r="D4" s="4"/>
      <c r="E4" s="4"/>
      <c r="F4" s="4"/>
    </row>
    <row r="5" spans="1:9" ht="11.25" thickBot="1" x14ac:dyDescent="0.25">
      <c r="B5" s="5" t="s">
        <v>21</v>
      </c>
      <c r="D5" s="3"/>
      <c r="E5" s="4"/>
      <c r="F5" s="4"/>
    </row>
    <row r="6" spans="1:9" ht="12" thickTop="1" thickBot="1" x14ac:dyDescent="0.25">
      <c r="B6" s="30"/>
      <c r="C6" s="6" t="s">
        <v>47</v>
      </c>
      <c r="D6" s="3"/>
      <c r="E6" s="4"/>
      <c r="F6" s="4"/>
    </row>
    <row r="7" spans="1:9" ht="12" thickTop="1" thickBot="1" x14ac:dyDescent="0.25">
      <c r="B7" s="31"/>
      <c r="C7" s="6" t="s">
        <v>26</v>
      </c>
      <c r="D7" s="3"/>
      <c r="E7" s="4"/>
      <c r="F7" s="4"/>
    </row>
    <row r="8" spans="1:9" ht="12" thickTop="1" thickBot="1" x14ac:dyDescent="0.25">
      <c r="B8" s="32"/>
      <c r="C8" s="6" t="s">
        <v>36</v>
      </c>
      <c r="D8" s="3"/>
    </row>
    <row r="9" spans="1:9" ht="11.25" thickTop="1" x14ac:dyDescent="0.2">
      <c r="B9" s="7"/>
      <c r="C9" s="6"/>
      <c r="D9" s="3"/>
    </row>
    <row r="10" spans="1:9" ht="11.25" thickBot="1" x14ac:dyDescent="0.25">
      <c r="B10" s="28"/>
      <c r="C10" s="6"/>
      <c r="D10" s="3"/>
    </row>
    <row r="11" spans="1:9" ht="14.25" thickTop="1" thickBot="1" x14ac:dyDescent="0.25">
      <c r="A11" s="3" t="s">
        <v>2</v>
      </c>
      <c r="B11" s="39" t="s">
        <v>52</v>
      </c>
      <c r="C11" s="40"/>
      <c r="D11" s="40"/>
      <c r="E11" s="40"/>
      <c r="F11" s="40"/>
      <c r="G11" s="40"/>
      <c r="H11" s="41"/>
    </row>
    <row r="12" spans="1:9" ht="11.25" thickTop="1" x14ac:dyDescent="0.2"/>
    <row r="13" spans="1:9" ht="21.75" thickBot="1" x14ac:dyDescent="0.25">
      <c r="D13" s="1" t="s">
        <v>3</v>
      </c>
      <c r="E13" s="3" t="s">
        <v>26</v>
      </c>
    </row>
    <row r="14" spans="1:9" ht="33" thickTop="1" thickBot="1" x14ac:dyDescent="0.25">
      <c r="A14" s="8" t="s">
        <v>51</v>
      </c>
      <c r="B14" s="33"/>
      <c r="C14" s="3" t="s">
        <v>38</v>
      </c>
      <c r="D14" s="9">
        <v>3.3</v>
      </c>
      <c r="E14" s="26">
        <f>D14*B14</f>
        <v>0</v>
      </c>
    </row>
    <row r="15" spans="1:9" ht="64.5" customHeight="1" thickTop="1" thickBot="1" x14ac:dyDescent="0.25">
      <c r="B15" s="45" t="s">
        <v>53</v>
      </c>
      <c r="C15" s="45"/>
      <c r="D15" s="45"/>
      <c r="F15" s="34">
        <f>SUM(E14)</f>
        <v>0</v>
      </c>
      <c r="G15" s="27" t="s">
        <v>27</v>
      </c>
      <c r="H15" s="5"/>
      <c r="I15" s="5"/>
    </row>
    <row r="16" spans="1:9" ht="11.25" thickTop="1" x14ac:dyDescent="0.2"/>
    <row r="17" spans="1:9" ht="11.25" thickBot="1" x14ac:dyDescent="0.25">
      <c r="A17" s="5" t="s">
        <v>4</v>
      </c>
    </row>
    <row r="18" spans="1:9" ht="43.5" thickTop="1" thickBot="1" x14ac:dyDescent="0.25">
      <c r="A18" s="3" t="s">
        <v>54</v>
      </c>
      <c r="B18" s="33"/>
      <c r="C18" s="3" t="s">
        <v>38</v>
      </c>
      <c r="D18" s="10">
        <v>0.25</v>
      </c>
      <c r="E18" s="26">
        <f t="shared" ref="E18:E21" si="0">D18*B18</f>
        <v>0</v>
      </c>
    </row>
    <row r="19" spans="1:9" ht="43.5" thickTop="1" thickBot="1" x14ac:dyDescent="0.25">
      <c r="A19" s="3" t="s">
        <v>55</v>
      </c>
      <c r="B19" s="33"/>
      <c r="C19" s="3" t="s">
        <v>38</v>
      </c>
      <c r="D19" s="1">
        <v>1</v>
      </c>
      <c r="E19" s="26">
        <f t="shared" si="0"/>
        <v>0</v>
      </c>
    </row>
    <row r="20" spans="1:9" ht="54" thickTop="1" thickBot="1" x14ac:dyDescent="0.25">
      <c r="A20" s="3" t="s">
        <v>56</v>
      </c>
      <c r="B20" s="33"/>
      <c r="C20" s="3" t="s">
        <v>38</v>
      </c>
      <c r="D20" s="9">
        <v>3.3</v>
      </c>
      <c r="E20" s="26">
        <f t="shared" ref="E20" si="1">D20*B20</f>
        <v>0</v>
      </c>
    </row>
    <row r="21" spans="1:9" ht="43.5" thickTop="1" thickBot="1" x14ac:dyDescent="0.25">
      <c r="A21" s="11" t="s">
        <v>57</v>
      </c>
      <c r="B21" s="33"/>
      <c r="C21" s="3" t="s">
        <v>38</v>
      </c>
      <c r="D21" s="9">
        <v>3.3</v>
      </c>
      <c r="E21" s="26">
        <f t="shared" si="0"/>
        <v>0</v>
      </c>
    </row>
    <row r="22" spans="1:9" ht="43.5" thickTop="1" thickBot="1" x14ac:dyDescent="0.25">
      <c r="F22" s="34">
        <f>SUM(E18:E21)</f>
        <v>0</v>
      </c>
      <c r="G22" s="27" t="s">
        <v>28</v>
      </c>
      <c r="H22" s="12"/>
      <c r="I22" s="12"/>
    </row>
    <row r="23" spans="1:9" ht="11.25" thickTop="1" x14ac:dyDescent="0.2"/>
    <row r="24" spans="1:9" ht="31.5" x14ac:dyDescent="0.15">
      <c r="A24" s="5" t="s">
        <v>43</v>
      </c>
      <c r="G24" s="13"/>
    </row>
    <row r="25" spans="1:9" ht="21.75" thickBot="1" x14ac:dyDescent="0.25">
      <c r="A25" s="3" t="s">
        <v>5</v>
      </c>
    </row>
    <row r="26" spans="1:9" ht="22.5" thickTop="1" thickBot="1" x14ac:dyDescent="0.25">
      <c r="A26" s="3" t="s">
        <v>6</v>
      </c>
      <c r="B26" s="33"/>
      <c r="C26" s="3" t="s">
        <v>37</v>
      </c>
      <c r="D26" s="1">
        <v>150</v>
      </c>
      <c r="E26" s="26">
        <f>D26*B26</f>
        <v>0</v>
      </c>
      <c r="F26" s="3" t="s">
        <v>50</v>
      </c>
    </row>
    <row r="27" spans="1:9" ht="22.5" thickTop="1" thickBot="1" x14ac:dyDescent="0.25">
      <c r="A27" s="3" t="s">
        <v>7</v>
      </c>
      <c r="B27" s="33"/>
      <c r="C27" s="3" t="s">
        <v>37</v>
      </c>
      <c r="D27" s="1">
        <v>150</v>
      </c>
      <c r="E27" s="26">
        <f>D27*B27</f>
        <v>0</v>
      </c>
      <c r="F27" s="3" t="s">
        <v>50</v>
      </c>
    </row>
    <row r="28" spans="1:9" ht="22.5" thickTop="1" thickBot="1" x14ac:dyDescent="0.25">
      <c r="A28" s="3" t="s">
        <v>8</v>
      </c>
      <c r="B28" s="33"/>
      <c r="C28" s="3" t="s">
        <v>37</v>
      </c>
      <c r="D28" s="1">
        <v>40</v>
      </c>
      <c r="E28" s="26">
        <f>D28*B28</f>
        <v>0</v>
      </c>
      <c r="F28" s="3" t="s">
        <v>50</v>
      </c>
    </row>
    <row r="29" spans="1:9" ht="22.5" thickTop="1" thickBot="1" x14ac:dyDescent="0.25">
      <c r="A29" s="3" t="s">
        <v>9</v>
      </c>
      <c r="B29" s="33"/>
      <c r="C29" s="3" t="s">
        <v>37</v>
      </c>
      <c r="D29" s="1">
        <v>70</v>
      </c>
      <c r="E29" s="26">
        <f>D29*B29</f>
        <v>0</v>
      </c>
      <c r="F29" s="3" t="s">
        <v>50</v>
      </c>
    </row>
    <row r="30" spans="1:9" ht="33" thickTop="1" thickBot="1" x14ac:dyDescent="0.25">
      <c r="A30" s="3" t="s">
        <v>10</v>
      </c>
      <c r="B30" s="33"/>
      <c r="C30" s="3" t="s">
        <v>37</v>
      </c>
      <c r="D30" s="1">
        <v>40</v>
      </c>
      <c r="E30" s="26">
        <f>D30*B30</f>
        <v>0</v>
      </c>
      <c r="F30" s="3" t="s">
        <v>50</v>
      </c>
    </row>
    <row r="31" spans="1:9" ht="12" thickTop="1" thickBot="1" x14ac:dyDescent="0.25"/>
    <row r="32" spans="1:9" ht="33" customHeight="1" thickTop="1" thickBot="1" x14ac:dyDescent="0.25">
      <c r="A32" s="3" t="s">
        <v>11</v>
      </c>
      <c r="B32" s="35"/>
      <c r="C32" s="3" t="s">
        <v>12</v>
      </c>
      <c r="D32" s="1">
        <v>13000</v>
      </c>
      <c r="E32" s="26">
        <f>D32*(1+B32/100)</f>
        <v>13000</v>
      </c>
      <c r="F32" s="3" t="s">
        <v>49</v>
      </c>
    </row>
    <row r="33" spans="1:9" ht="33" customHeight="1" thickTop="1" thickBot="1" x14ac:dyDescent="0.25">
      <c r="A33" s="3" t="s">
        <v>13</v>
      </c>
      <c r="B33" s="35"/>
      <c r="C33" s="3" t="s">
        <v>12</v>
      </c>
      <c r="D33" s="1">
        <v>9000</v>
      </c>
      <c r="E33" s="26">
        <f t="shared" ref="E33:E34" si="2">D33*(1+B33/100)</f>
        <v>9000</v>
      </c>
      <c r="F33" s="3" t="s">
        <v>49</v>
      </c>
    </row>
    <row r="34" spans="1:9" ht="33" customHeight="1" thickTop="1" thickBot="1" x14ac:dyDescent="0.25">
      <c r="A34" s="3" t="s">
        <v>14</v>
      </c>
      <c r="B34" s="35"/>
      <c r="C34" s="3" t="s">
        <v>12</v>
      </c>
      <c r="D34" s="1">
        <v>11000</v>
      </c>
      <c r="E34" s="26">
        <f t="shared" si="2"/>
        <v>11000</v>
      </c>
      <c r="F34" s="3" t="s">
        <v>49</v>
      </c>
    </row>
    <row r="35" spans="1:9" ht="72.75" customHeight="1" thickTop="1" thickBot="1" x14ac:dyDescent="0.25">
      <c r="B35" s="29"/>
      <c r="E35" s="14"/>
      <c r="F35" s="34">
        <f>SUM(E26:E34)</f>
        <v>33000</v>
      </c>
      <c r="G35" s="27" t="s">
        <v>44</v>
      </c>
    </row>
    <row r="36" spans="1:9" ht="54" thickTop="1" thickBot="1" x14ac:dyDescent="0.25">
      <c r="A36" s="3" t="s">
        <v>15</v>
      </c>
      <c r="B36" s="35"/>
      <c r="C36" s="3" t="s">
        <v>12</v>
      </c>
      <c r="D36" s="1">
        <f>SUM(E32:E34)+SUM(E26:E30)</f>
        <v>33000</v>
      </c>
      <c r="E36" s="26">
        <f>D36*(B36/100)</f>
        <v>0</v>
      </c>
      <c r="F36" s="3" t="s">
        <v>29</v>
      </c>
    </row>
    <row r="37" spans="1:9" ht="75" thickTop="1" thickBot="1" x14ac:dyDescent="0.25">
      <c r="F37" s="34">
        <f>SUM(E26:E36)</f>
        <v>33000</v>
      </c>
      <c r="G37" s="27" t="s">
        <v>45</v>
      </c>
      <c r="H37" s="12"/>
      <c r="I37" s="12"/>
    </row>
    <row r="38" spans="1:9" ht="11.25" thickTop="1" x14ac:dyDescent="0.2">
      <c r="F38" s="37"/>
      <c r="G38" s="27"/>
      <c r="H38" s="12"/>
      <c r="I38" s="12"/>
    </row>
    <row r="39" spans="1:9" x14ac:dyDescent="0.2">
      <c r="A39" s="5" t="s">
        <v>16</v>
      </c>
    </row>
    <row r="40" spans="1:9" ht="21" x14ac:dyDescent="0.2">
      <c r="A40" s="3" t="s">
        <v>40</v>
      </c>
    </row>
    <row r="41" spans="1:9" ht="11.25" thickBot="1" x14ac:dyDescent="0.25">
      <c r="A41" s="3" t="s">
        <v>8</v>
      </c>
      <c r="B41" s="36">
        <f>B28</f>
        <v>0</v>
      </c>
      <c r="C41" s="3" t="s">
        <v>37</v>
      </c>
      <c r="D41" s="1">
        <v>80</v>
      </c>
      <c r="E41" s="26">
        <f>D41*B41</f>
        <v>0</v>
      </c>
    </row>
    <row r="42" spans="1:9" ht="12" thickTop="1" thickBot="1" x14ac:dyDescent="0.25">
      <c r="A42" s="3" t="s">
        <v>17</v>
      </c>
      <c r="B42" s="33"/>
      <c r="C42" s="3" t="s">
        <v>37</v>
      </c>
      <c r="D42" s="1">
        <v>270</v>
      </c>
      <c r="E42" s="26">
        <f>D42*B42</f>
        <v>0</v>
      </c>
      <c r="F42" s="15"/>
    </row>
    <row r="43" spans="1:9" ht="11.25" thickTop="1" x14ac:dyDescent="0.2">
      <c r="E43" s="14"/>
    </row>
    <row r="44" spans="1:9" ht="11.25" thickBot="1" x14ac:dyDescent="0.25">
      <c r="A44" s="3" t="s">
        <v>39</v>
      </c>
    </row>
    <row r="45" spans="1:9" ht="33" customHeight="1" thickTop="1" thickBot="1" x14ac:dyDescent="0.25">
      <c r="A45" s="3" t="s">
        <v>30</v>
      </c>
      <c r="B45" s="35"/>
      <c r="C45" s="3" t="s">
        <v>12</v>
      </c>
      <c r="D45" s="1">
        <v>20</v>
      </c>
      <c r="E45" s="26">
        <f>$B$42*(B45/100)*D45</f>
        <v>0</v>
      </c>
      <c r="F45" s="3" t="s">
        <v>49</v>
      </c>
    </row>
    <row r="46" spans="1:9" ht="33" customHeight="1" thickTop="1" thickBot="1" x14ac:dyDescent="0.25">
      <c r="A46" s="3" t="s">
        <v>31</v>
      </c>
      <c r="B46" s="35"/>
      <c r="C46" s="3" t="s">
        <v>12</v>
      </c>
      <c r="D46" s="1">
        <v>8</v>
      </c>
      <c r="E46" s="26">
        <f t="shared" ref="E46:E48" si="3">$B$42*(B46/100)*D46</f>
        <v>0</v>
      </c>
      <c r="F46" s="3" t="s">
        <v>49</v>
      </c>
    </row>
    <row r="47" spans="1:9" ht="33" customHeight="1" thickTop="1" thickBot="1" x14ac:dyDescent="0.25">
      <c r="A47" s="3" t="s">
        <v>32</v>
      </c>
      <c r="B47" s="35"/>
      <c r="C47" s="3" t="s">
        <v>12</v>
      </c>
      <c r="D47" s="1">
        <v>8</v>
      </c>
      <c r="E47" s="26">
        <f t="shared" si="3"/>
        <v>0</v>
      </c>
      <c r="F47" s="3" t="s">
        <v>49</v>
      </c>
    </row>
    <row r="48" spans="1:9" ht="33" customHeight="1" thickTop="1" thickBot="1" x14ac:dyDescent="0.25">
      <c r="A48" s="3" t="s">
        <v>33</v>
      </c>
      <c r="B48" s="35"/>
      <c r="C48" s="3" t="s">
        <v>12</v>
      </c>
      <c r="D48" s="1">
        <v>8</v>
      </c>
      <c r="E48" s="26">
        <f t="shared" si="3"/>
        <v>0</v>
      </c>
      <c r="F48" s="3" t="s">
        <v>49</v>
      </c>
    </row>
    <row r="49" spans="1:9" ht="11.25" thickTop="1" x14ac:dyDescent="0.2"/>
    <row r="50" spans="1:9" ht="33" customHeight="1" x14ac:dyDescent="0.2">
      <c r="A50" s="3" t="s">
        <v>14</v>
      </c>
      <c r="B50" s="26">
        <f>B34</f>
        <v>0</v>
      </c>
      <c r="C50" s="3" t="s">
        <v>12</v>
      </c>
      <c r="D50" s="1">
        <v>1600</v>
      </c>
      <c r="E50" s="26">
        <f>D50*(1+B50/100)</f>
        <v>1600</v>
      </c>
      <c r="F50" s="3" t="s">
        <v>49</v>
      </c>
    </row>
    <row r="51" spans="1:9" ht="33" customHeight="1" thickBot="1" x14ac:dyDescent="0.25">
      <c r="A51" s="3" t="s">
        <v>11</v>
      </c>
      <c r="B51" s="26">
        <f>B32</f>
        <v>0</v>
      </c>
      <c r="C51" s="3" t="s">
        <v>12</v>
      </c>
      <c r="D51" s="1">
        <v>1100</v>
      </c>
      <c r="E51" s="26">
        <f>D51*(1+B51/100)</f>
        <v>1100</v>
      </c>
      <c r="F51" s="3" t="s">
        <v>49</v>
      </c>
    </row>
    <row r="52" spans="1:9" ht="54" thickTop="1" thickBot="1" x14ac:dyDescent="0.25">
      <c r="B52" s="14"/>
      <c r="E52" s="14"/>
      <c r="F52" s="34">
        <f>SUM(E41:E51)</f>
        <v>2700</v>
      </c>
      <c r="G52" s="27" t="s">
        <v>42</v>
      </c>
    </row>
    <row r="53" spans="1:9" ht="33" thickTop="1" thickBot="1" x14ac:dyDescent="0.25">
      <c r="A53" s="3" t="s">
        <v>15</v>
      </c>
      <c r="B53" s="26">
        <f>B36</f>
        <v>0</v>
      </c>
      <c r="C53" s="3" t="s">
        <v>12</v>
      </c>
      <c r="D53" s="1">
        <f>SUM(E41:E51)</f>
        <v>2700</v>
      </c>
      <c r="E53" s="26">
        <f>D53*(B53/100)</f>
        <v>0</v>
      </c>
      <c r="F53" s="3" t="s">
        <v>41</v>
      </c>
    </row>
    <row r="54" spans="1:9" ht="33" thickTop="1" thickBot="1" x14ac:dyDescent="0.25">
      <c r="F54" s="34">
        <f>SUM(E41:E53)</f>
        <v>2700</v>
      </c>
      <c r="G54" s="27" t="s">
        <v>18</v>
      </c>
      <c r="H54" s="12"/>
      <c r="I54" s="12"/>
    </row>
    <row r="55" spans="1:9" ht="11.25" thickTop="1" x14ac:dyDescent="0.2"/>
    <row r="56" spans="1:9" ht="11.25" thickBot="1" x14ac:dyDescent="0.25"/>
    <row r="57" spans="1:9" ht="12" thickTop="1" thickBot="1" x14ac:dyDescent="0.25">
      <c r="C57" s="12" t="s">
        <v>34</v>
      </c>
      <c r="F57" s="34">
        <f>F15+F22+F37+F54</f>
        <v>35700</v>
      </c>
      <c r="G57" s="6" t="s">
        <v>19</v>
      </c>
      <c r="H57" s="12"/>
      <c r="I57" s="12"/>
    </row>
    <row r="58" spans="1:9" ht="12" thickTop="1" thickBot="1" x14ac:dyDescent="0.25">
      <c r="C58" s="12" t="s">
        <v>35</v>
      </c>
      <c r="F58" s="34">
        <f>1.21*F57</f>
        <v>43197</v>
      </c>
      <c r="G58" s="6" t="s">
        <v>20</v>
      </c>
      <c r="H58" s="12"/>
      <c r="I58" s="12"/>
    </row>
    <row r="59" spans="1:9" ht="11.25" thickTop="1" x14ac:dyDescent="0.2"/>
    <row r="60" spans="1:9" x14ac:dyDescent="0.2"/>
    <row r="61" spans="1:9" x14ac:dyDescent="0.2"/>
    <row r="62" spans="1:9" x14ac:dyDescent="0.2"/>
    <row r="63" spans="1:9" x14ac:dyDescent="0.2">
      <c r="A63" s="16"/>
      <c r="B63" s="16"/>
      <c r="C63" s="16"/>
      <c r="D63" s="17"/>
      <c r="E63" s="16"/>
      <c r="F63" s="16"/>
    </row>
    <row r="64" spans="1:9" x14ac:dyDescent="0.2">
      <c r="A64" s="16"/>
      <c r="B64" s="16"/>
      <c r="C64" s="16"/>
      <c r="D64" s="17"/>
      <c r="E64" s="16"/>
      <c r="F64" s="16"/>
    </row>
    <row r="65" spans="1:9" s="18" customFormat="1" ht="12.75" x14ac:dyDescent="0.2">
      <c r="A65" s="16"/>
      <c r="B65" s="16"/>
      <c r="C65" s="16"/>
      <c r="D65" s="17"/>
      <c r="E65" s="16"/>
      <c r="F65" s="16"/>
      <c r="G65" s="3"/>
      <c r="H65" s="3"/>
      <c r="I65" s="3"/>
    </row>
    <row r="66" spans="1:9" x14ac:dyDescent="0.2">
      <c r="A66" s="16"/>
      <c r="B66" s="16"/>
      <c r="C66" s="16"/>
      <c r="D66" s="17"/>
      <c r="E66" s="16"/>
      <c r="F66" s="16"/>
    </row>
    <row r="67" spans="1:9" x14ac:dyDescent="0.2">
      <c r="A67" s="16"/>
      <c r="B67" s="16"/>
      <c r="C67" s="16"/>
      <c r="D67" s="17"/>
      <c r="E67" s="16"/>
      <c r="F67" s="16"/>
    </row>
    <row r="68" spans="1:9" ht="12.75" x14ac:dyDescent="0.2">
      <c r="A68" s="19" t="s">
        <v>22</v>
      </c>
      <c r="B68" s="19"/>
      <c r="C68" s="19"/>
      <c r="D68" s="20" t="s">
        <v>23</v>
      </c>
      <c r="E68" s="19"/>
      <c r="F68" s="19"/>
      <c r="G68" s="18"/>
      <c r="H68" s="18"/>
      <c r="I68" s="18"/>
    </row>
    <row r="69" spans="1:9" x14ac:dyDescent="0.2">
      <c r="A69" s="16"/>
      <c r="B69" s="16"/>
      <c r="C69" s="16"/>
      <c r="D69" s="21"/>
      <c r="E69" s="16"/>
      <c r="F69" s="16"/>
    </row>
    <row r="70" spans="1:9" x14ac:dyDescent="0.2">
      <c r="A70" s="16"/>
      <c r="B70" s="16"/>
      <c r="C70" s="16"/>
      <c r="D70" s="21"/>
      <c r="E70" s="16"/>
      <c r="F70" s="16"/>
    </row>
    <row r="71" spans="1:9" s="18" customFormat="1" ht="12.75" x14ac:dyDescent="0.2">
      <c r="A71" s="22"/>
      <c r="B71" s="22"/>
      <c r="C71" s="16"/>
      <c r="D71" s="23"/>
      <c r="E71" s="22"/>
      <c r="F71" s="22"/>
      <c r="G71" s="3"/>
      <c r="H71" s="3"/>
      <c r="I71" s="3"/>
    </row>
    <row r="72" spans="1:9" x14ac:dyDescent="0.2">
      <c r="A72" s="16"/>
      <c r="B72" s="16"/>
      <c r="C72" s="16"/>
      <c r="D72" s="21"/>
      <c r="E72" s="16"/>
      <c r="F72" s="16"/>
    </row>
    <row r="73" spans="1:9" x14ac:dyDescent="0.2">
      <c r="A73" s="16"/>
      <c r="B73" s="16"/>
      <c r="C73" s="16"/>
      <c r="D73" s="21"/>
      <c r="E73" s="16"/>
      <c r="F73" s="16"/>
    </row>
    <row r="74" spans="1:9" ht="12.75" x14ac:dyDescent="0.2">
      <c r="A74" s="19" t="s">
        <v>24</v>
      </c>
      <c r="B74" s="19"/>
      <c r="C74" s="19"/>
      <c r="D74" s="20" t="s">
        <v>25</v>
      </c>
      <c r="E74" s="19"/>
      <c r="F74" s="19"/>
      <c r="G74" s="18"/>
      <c r="H74" s="18"/>
      <c r="I74" s="18"/>
    </row>
    <row r="75" spans="1:9" x14ac:dyDescent="0.2">
      <c r="A75" s="16"/>
      <c r="B75" s="16"/>
      <c r="C75" s="16"/>
      <c r="D75" s="17"/>
      <c r="E75" s="16"/>
      <c r="F75" s="16"/>
    </row>
    <row r="76" spans="1:9" x14ac:dyDescent="0.2">
      <c r="A76" s="16"/>
      <c r="B76" s="16"/>
      <c r="C76" s="16"/>
      <c r="D76" s="17"/>
      <c r="E76" s="16"/>
      <c r="F76" s="16"/>
    </row>
    <row r="77" spans="1:9" x14ac:dyDescent="0.2">
      <c r="A77" s="22"/>
      <c r="B77" s="22"/>
      <c r="C77" s="16"/>
      <c r="D77" s="23"/>
      <c r="E77" s="22"/>
      <c r="F77" s="22"/>
    </row>
    <row r="78" spans="1:9" x14ac:dyDescent="0.2">
      <c r="A78" s="16"/>
      <c r="B78" s="16"/>
      <c r="C78" s="16"/>
      <c r="D78" s="17"/>
      <c r="E78" s="16"/>
      <c r="F78" s="16"/>
    </row>
    <row r="79" spans="1:9" x14ac:dyDescent="0.2">
      <c r="A79" s="16"/>
      <c r="B79" s="16"/>
      <c r="C79" s="16"/>
      <c r="D79" s="17"/>
      <c r="E79" s="16"/>
      <c r="F79" s="16"/>
    </row>
    <row r="80" spans="1:9" x14ac:dyDescent="0.2">
      <c r="A80" s="16"/>
      <c r="B80" s="16"/>
      <c r="C80" s="16"/>
      <c r="D80" s="17"/>
      <c r="E80" s="16"/>
      <c r="F80" s="16"/>
    </row>
    <row r="81" spans="1:6" x14ac:dyDescent="0.2">
      <c r="A81" s="16"/>
      <c r="B81" s="16"/>
      <c r="C81" s="16"/>
      <c r="D81" s="17"/>
      <c r="E81" s="16"/>
      <c r="F81" s="16"/>
    </row>
    <row r="82" spans="1:6" ht="14.25" x14ac:dyDescent="0.2">
      <c r="A82" s="24"/>
      <c r="B82" s="16"/>
      <c r="C82" s="16"/>
      <c r="D82" s="25"/>
      <c r="E82" s="16"/>
      <c r="F82" s="16"/>
    </row>
  </sheetData>
  <sheetProtection selectLockedCells="1"/>
  <mergeCells count="5">
    <mergeCell ref="B2:D2"/>
    <mergeCell ref="B3:D3"/>
    <mergeCell ref="B11:H11"/>
    <mergeCell ref="A1:C1"/>
    <mergeCell ref="B15:D15"/>
  </mergeCells>
  <pageMargins left="0.70866141732283472" right="0.70866141732283472" top="0.31496062992125984" bottom="0.74803149606299213" header="0.31496062992125984" footer="0.31496062992125984"/>
  <pageSetup paperSize="8" scale="91" fitToHeight="0" orientation="portrait" r:id="rId1"/>
  <headerFooter scaleWithDoc="0">
    <oddFooter>&amp;C&amp;"Verdana,Standaard"&amp;K03+000Pagina &amp;P van &amp;N</oddFooter>
  </headerFooter>
  <rowBreaks count="1" manualBreakCount="1">
    <brk id="37"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EDCFEF9A745142B2403CBB51886512" ma:contentTypeVersion="12" ma:contentTypeDescription="Een nieuw document maken." ma:contentTypeScope="" ma:versionID="c2f39ec33f07bb05880fde29087f5bf1">
  <xsd:schema xmlns:xsd="http://www.w3.org/2001/XMLSchema" xmlns:xs="http://www.w3.org/2001/XMLSchema" xmlns:p="http://schemas.microsoft.com/office/2006/metadata/properties" xmlns:ns2="0741d70a-8231-4194-b905-add6e23299bd" xmlns:ns3="2d257fa5-78bd-40a7-bb64-c1f740162852" targetNamespace="http://schemas.microsoft.com/office/2006/metadata/properties" ma:root="true" ma:fieldsID="80af2e29b48bb291505cec0d6c3683bb" ns2:_="" ns3:_="">
    <xsd:import namespace="0741d70a-8231-4194-b905-add6e23299bd"/>
    <xsd:import namespace="2d257fa5-78bd-40a7-bb64-c1f7401628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1d70a-8231-4194-b905-add6e2329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257fa5-78bd-40a7-bb64-c1f74016285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D34293-E0FF-49A6-A2E7-747858FB8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1d70a-8231-4194-b905-add6e23299bd"/>
    <ds:schemaRef ds:uri="2d257fa5-78bd-40a7-bb64-c1f740162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D94A02-7F85-4A40-A338-8A2FD41A956C}">
  <ds:schemaRefs>
    <ds:schemaRef ds:uri="http://purl.org/dc/terms/"/>
    <ds:schemaRef ds:uri="http://schemas.microsoft.com/office/infopath/2007/PartnerControls"/>
    <ds:schemaRef ds:uri="http://purl.org/dc/elements/1.1/"/>
    <ds:schemaRef ds:uri="http://www.w3.org/XML/1998/namespace"/>
    <ds:schemaRef ds:uri="http://schemas.microsoft.com/office/2006/documentManagement/types"/>
    <ds:schemaRef ds:uri="http://schemas.microsoft.com/office/2006/metadata/properties"/>
    <ds:schemaRef ds:uri="0741d70a-8231-4194-b905-add6e23299bd"/>
    <ds:schemaRef ds:uri="2d257fa5-78bd-40a7-bb64-c1f740162852"/>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D7AD1D3-013C-48F3-BBEB-7BDA0D14E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Bijlage II</vt:lpstr>
      <vt:lpstr>'Bijlage II'!Afdrukbereik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wdeboer</dc:creator>
  <cp:lastModifiedBy>Geesje Westra</cp:lastModifiedBy>
  <cp:lastPrinted>2021-06-21T07:24:42Z</cp:lastPrinted>
  <dcterms:created xsi:type="dcterms:W3CDTF">2021-02-05T15:07:19Z</dcterms:created>
  <dcterms:modified xsi:type="dcterms:W3CDTF">2021-07-08T12:28:54Z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0x010100B0EDCFEF9A745142B2403CBB51886512</vt:lpwstr>
  </property>
</Properties>
</file>