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1 - ICT WerkplekHardWare\3. Aanbesteding\2 BD &amp; Bijlagen Beeld\NVI 1\"/>
    </mc:Choice>
  </mc:AlternateContent>
  <xr:revisionPtr revIDLastSave="0" documentId="13_ncr:1_{49D18F22-2600-4E16-B765-CFFA012187F4}" xr6:coauthVersionLast="45" xr6:coauthVersionMax="45" xr10:uidLastSave="{00000000-0000-0000-0000-000000000000}"/>
  <bookViews>
    <workbookView xWindow="-120" yWindow="-120" windowWidth="23280" windowHeight="12600" tabRatio="942" activeTab="2" xr2:uid="{00000000-000D-0000-FFFF-FFFF00000000}"/>
  </bookViews>
  <sheets>
    <sheet name="Voorblad" sheetId="21" r:id="rId1"/>
    <sheet name="Invulinstructie" sheetId="23" r:id="rId2"/>
    <sheet name="Tarieflijst Diensten" sheetId="11" r:id="rId3"/>
    <sheet name="Tarieflijst Initiele uitvraag B" sheetId="25" r:id="rId4"/>
  </sheets>
  <definedNames>
    <definedName name="_xlnm.Print_Area" localSheetId="2">'Tarieflijst Diensten'!#REF!</definedName>
    <definedName name="_xlnm.Print_Area" localSheetId="3">'Tarieflijst Initiele uitvraag B'!#REF!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 i="25" l="1"/>
  <c r="G14" i="25"/>
  <c r="E17" i="11" l="1"/>
  <c r="I17" i="25" l="1"/>
  <c r="I18" i="25"/>
  <c r="I19" i="25"/>
  <c r="I20" i="25"/>
  <c r="I21" i="25"/>
  <c r="I22" i="25"/>
  <c r="G11" i="25" l="1"/>
  <c r="G12" i="25" l="1"/>
  <c r="G17" i="11"/>
  <c r="G12" i="11"/>
  <c r="G13" i="11"/>
  <c r="G14" i="11"/>
  <c r="G15" i="11"/>
  <c r="G16" i="11"/>
  <c r="G18" i="11"/>
  <c r="G19" i="11"/>
  <c r="G20" i="11"/>
  <c r="G21" i="11"/>
  <c r="G11" i="11"/>
  <c r="G22" i="11" l="1"/>
  <c r="G27" i="25"/>
  <c r="G28" i="25"/>
  <c r="I28" i="25" s="1"/>
  <c r="G25" i="25"/>
  <c r="G26" i="25"/>
  <c r="G23" i="25"/>
  <c r="G24" i="25"/>
  <c r="I14" i="25"/>
  <c r="I12" i="25"/>
  <c r="I11" i="25"/>
  <c r="I13" i="25"/>
  <c r="I15" i="25"/>
  <c r="I16" i="25"/>
  <c r="I23" i="25"/>
  <c r="I24" i="25"/>
  <c r="I25" i="25"/>
  <c r="I26" i="25"/>
  <c r="I27" i="25"/>
  <c r="I29" i="25" l="1"/>
</calcChain>
</file>

<file path=xl/sharedStrings.xml><?xml version="1.0" encoding="utf-8"?>
<sst xmlns="http://schemas.openxmlformats.org/spreadsheetml/2006/main" count="141" uniqueCount="82">
  <si>
    <t>Uurtarief:</t>
  </si>
  <si>
    <t>Tarief per opgeslagen Product 
per maand:</t>
  </si>
  <si>
    <t>Tarief per Product:</t>
  </si>
  <si>
    <t xml:space="preserve"> Tarief per Product:</t>
  </si>
  <si>
    <t>Dienstbeschrijving</t>
  </si>
  <si>
    <t>Tarief-items</t>
  </si>
  <si>
    <t>D-01</t>
  </si>
  <si>
    <t>D-02</t>
  </si>
  <si>
    <t>D-03</t>
  </si>
  <si>
    <t>D-04</t>
  </si>
  <si>
    <t>D-05</t>
  </si>
  <si>
    <t>D-08</t>
  </si>
  <si>
    <t>D-09</t>
  </si>
  <si>
    <t>Bijlage G</t>
  </si>
  <si>
    <t>Invulformulier Tarieven</t>
  </si>
  <si>
    <t>Behorend bij</t>
  </si>
  <si>
    <t>Europese aanbesteding</t>
  </si>
  <si>
    <t>ICT Werkomgeving Rijk</t>
  </si>
  <si>
    <t>Datum</t>
  </si>
  <si>
    <t>Kenmerk</t>
  </si>
  <si>
    <t>Versie</t>
  </si>
  <si>
    <t>Status</t>
  </si>
  <si>
    <t>D-10</t>
  </si>
  <si>
    <t>D-14</t>
  </si>
  <si>
    <t>D-17</t>
  </si>
  <si>
    <t>Op verzoek van een Deelnemer voorziet de Opdrachtnemer Producten van een unieke markering t.b.v. assetmanagement op verschillende manieren zoals laseren etc. Daarbij levert Opdrachtnemer een bestand met ID’s om de in gebruik zijnde CDMB te vullen.</t>
  </si>
  <si>
    <t>Op verzoek van een Deelnemer inventariseert Opdrachtnemer apparatuur op Locatie(s) van de Deelnemer. Met een minimale afname van vier uur.</t>
  </si>
  <si>
    <t>Op verzoek van een Deelnemer levert Opdrachtnemer een elektronische CMDB lijst aan n.a.v. inventarisatie. Met een minimale afname van vier uur.</t>
  </si>
  <si>
    <t>Eenheid</t>
  </si>
  <si>
    <t>Artikel-nummer</t>
  </si>
  <si>
    <t>Totale fictieve aanneemsom Diensten:</t>
  </si>
  <si>
    <t>Op verzoek van een Deelnemer voert de Opdrachtnemer een Dead-On-Arrival (DOA)-test uit van een Product inclusief de afhandeling en omruil in geval van een DOA.</t>
  </si>
  <si>
    <t>Op verzoek van een Deelnemer verwijdert Opdrachtnemer de geplakte stickers/RFID's van Producten.</t>
  </si>
  <si>
    <t>Beschrijving</t>
  </si>
  <si>
    <t>P: Maximum Tarief
excl. btw in euro</t>
  </si>
  <si>
    <t>Staffel</t>
  </si>
  <si>
    <t>Q: Aantal</t>
  </si>
  <si>
    <t>Tarief per Product</t>
  </si>
  <si>
    <t>Deelnemer</t>
  </si>
  <si>
    <t>DICTU</t>
  </si>
  <si>
    <t>RWS</t>
  </si>
  <si>
    <t>Zie beschrijving en eisen in Bijlage 24 Initiele uitvraag. Deze staffel bevat de  door Deelnemer verwachte af te nemen aantallen van dit Product gedurende de looptijd van de NOK.</t>
  </si>
  <si>
    <t>Subtotaal: P*Q excl. btw in euro</t>
  </si>
  <si>
    <t xml:space="preserve">P: Tarief per eenheid all-in
excl. btw in euro </t>
  </si>
  <si>
    <t>Tarieflijst Initiele uitvraag Beeldschermen</t>
  </si>
  <si>
    <t>PB-01</t>
  </si>
  <si>
    <t>PB-02</t>
  </si>
  <si>
    <t>PB-03</t>
  </si>
  <si>
    <t>PB-04</t>
  </si>
  <si>
    <t>PB-05</t>
  </si>
  <si>
    <t>PB-06</t>
  </si>
  <si>
    <t>Subtotaal: P*Q Laptops en vaste ICT</t>
  </si>
  <si>
    <t>UBW Curved incl. beschreven accessoires binnen de set, zie beschrijving en eisen in Bijlage 24 Initiele uitvraag. Deze staffel bevat de door Deelnemer verwachte af te nemen aantallen van dit Product gedurende de looptijd van de NOK.</t>
  </si>
  <si>
    <t>UBW Scherp incl. beschreven accessoires binnen de set, zie beschrijving en eisen in Bijlage 24 Initiele uitvraag. Deze staffel bevat de  door Deelnemer verwachte af te nemen aantallen van dit Product gedurende de looptijd van de NOK.</t>
  </si>
  <si>
    <t>PB Webcam incl. beschreven accessoires binnen de set, zie beschrijving en eisen in Bijlage 24 Initiele uitvraag. Deze staffel bevat de  door Deelnemer verwachte af te nemen aantallen van dit Product gedurende de looptijd van de NOK.</t>
  </si>
  <si>
    <t>PBA-01</t>
  </si>
  <si>
    <t>PBA-02</t>
  </si>
  <si>
    <t>PBA-03</t>
  </si>
  <si>
    <t xml:space="preserve">Ter vervanging van Accessoires Beeldscherm, zie beschrijving en eisen in Bijlage 24 Initiele uitvraag. Deze staffel bevat de door Deelnemer verwachte af te nemen aantallen van dit Product gedurende de looptijd van de NOK. </t>
  </si>
  <si>
    <t>Totale aanneemsom Initiele uitvraag inclusief eenzijdige opties Deelnemers DICTU en RWS:</t>
  </si>
  <si>
    <t>Zie beschrijving en eisen in Bijlage 24 Initiele uitvraag. Deze staffel betreft een eenzijdige optie van de Deelnemer om gedurende de looptijd van de NOK tegen het geoffreerde Tarief extra Producten af te nemen in batches van minimaal 1 stuk per keer.</t>
  </si>
  <si>
    <t>UBW Curved incl. beschreven accessoires binnen de set, zie beschrijving en eisen in Bijlage 24 Initiele uitvraag. Deze staffel betreft een eenzijdige optie van de Deelnemer om gedurende de looptijd van de NOK tegen het geoffreerde Tarief extra Producten af te nemen in batches van minimaal 1 stuk per keer.</t>
  </si>
  <si>
    <t>UBW Scherp incl. beschreven accessoires binnen de set, zie beschrijving en eisen in Bijlage 24 Initiele uitvraag. Deze staffel betreft een eenzijdige optie van de Deelnemer om gedurende de looptijd van de NOK tegen het geoffreerde Tarief extra Producten af te nemen in batches van minimaal 1 stuk per keer.</t>
  </si>
  <si>
    <t>PB Webcam incl. beschreven accessoires binnen de set, zie beschrijving en eisen in Bijlage 24 Initiele uitvraag. Deze staffel betreft een eenzijdige optie van de Deelnemer om gedurende de looptijd van de NOK tegen het geoffreerde Tarief extra Producten af te nemen in batches van minimaal 1 stuk per keer.</t>
  </si>
  <si>
    <t>Ter vervanging van Accessoires Beeldscherm, zie beschrijving en eisen in Bijlage 24 Initiele uitvraag. Deze staffel betreft een eenzijdige optie van de Deelnemer om gedurende de looptijd van de NOK tegen het geoffreerde Tarief extra Producten af te nemen in batches van minimaal 1 stuk per keer.</t>
  </si>
  <si>
    <t>Naam Inschrijver:</t>
  </si>
  <si>
    <t>Naam   tekenbevoegde</t>
  </si>
  <si>
    <t>Functie tekenbeveogde</t>
  </si>
  <si>
    <t>Q: Fictieve aantallen per jaar</t>
  </si>
  <si>
    <t>1.0</t>
  </si>
  <si>
    <t>Definitief</t>
  </si>
  <si>
    <t>IWR2021|WpWH|Beeldschermen (inclusief optionele accessoires en diensten)</t>
  </si>
  <si>
    <t>IUC 202006119-2</t>
  </si>
  <si>
    <t>Bijlage G – Invulformulier Tarieven, tabblad Tarieflijst Initiele uitvraag behorende bij IWR2021|WpWH|Beeldschermen</t>
  </si>
  <si>
    <t>Bijlage G – Invulformulier Tarieven, tabblad Tarieflijst Diensten behorende bij IWR2021|WpWH|Beeldschermen</t>
  </si>
  <si>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</si>
  <si>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</si>
  <si>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Op verzoek van de Deelnemer verzend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</si>
  <si>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één maal per dag voorrijkosten in rekening brengen.</t>
  </si>
  <si>
    <t xml:space="preserve">Op verzoek van een Deelnemer voert Opdrachtnemer buiten de garantie reparatiewerkzaamheden uit aan Producten. De geoffreerde kosten buiten garantie worden opgebouwd uit een Uurtarief en kosten van onderdelen. </t>
  </si>
  <si>
    <t>Op verzoek van een Deelnemer pakt Opdrachtnemer de Producten uit inclusief de meebestelde accessoires.</t>
  </si>
  <si>
    <t>D-18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</si>
</sst>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0.0"/>
  </numFmts>
  <fonts count="16"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color theme="1"/>
      <name val="Arial"/>
      <family val="2"/>
    </font>
    <font>
      <sz val="9"/>
      <name val="Arial"/>
      <family val="2"/>
    </font>
    <font>
      <sz val="8"/>
      <color rgb="FF000000"/>
      <name val="Verdana"/>
      <family val="2"/>
    </font>
    <font>
      <i/>
      <sz val="9"/>
      <name val="Verdana"/>
      <family val="2"/>
    </font>
  </fonts>
  <fills count="7">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8">
    <xf numFmtId="0" fontId="0" fillId="0" borderId="0" xfId="0"/>
    <xf numFmtId="0" fontId="2" fillId="0" borderId="15" xfId="0" applyFont="1" applyBorder="1" applyAlignment="1">
      <alignment vertical="top" wrapText="1"/>
    </xf>
    <xf numFmtId="0" fontId="8" fillId="0" borderId="0" xfId="0" applyFont="1"/>
    <xf numFmtId="0" fontId="2" fillId="0" borderId="0" xfId="0" applyFont="1" applyProtection="1"/>
    <xf numFmtId="0" fontId="2" fillId="0" borderId="18" xfId="0" applyFont="1" applyBorder="1" applyProtection="1"/>
    <xf numFmtId="0" fontId="2" fillId="0" borderId="19" xfId="0" applyFont="1" applyBorder="1" applyProtection="1"/>
    <xf numFmtId="0" fontId="2" fillId="0" borderId="20" xfId="0" applyFont="1" applyBorder="1" applyProtection="1"/>
    <xf numFmtId="0" fontId="2" fillId="0" borderId="21" xfId="0" applyFont="1" applyBorder="1" applyProtection="1"/>
    <xf numFmtId="0" fontId="2" fillId="0" borderId="22" xfId="0" applyFont="1" applyBorder="1" applyProtection="1"/>
    <xf numFmtId="0" fontId="2" fillId="0" borderId="23" xfId="0" applyFont="1" applyBorder="1" applyProtection="1"/>
    <xf numFmtId="0" fontId="2" fillId="0" borderId="12" xfId="0" applyFont="1" applyBorder="1" applyAlignment="1" applyProtection="1">
      <alignment horizontal="center" vertical="center"/>
    </xf>
    <xf numFmtId="0" fontId="10" fillId="0" borderId="24" xfId="0" applyFont="1" applyFill="1" applyBorder="1" applyAlignment="1" applyProtection="1">
      <alignment horizontal="left" vertical="center" wrapText="1"/>
    </xf>
    <xf numFmtId="0" fontId="10" fillId="0" borderId="27" xfId="0" applyFont="1" applyFill="1" applyBorder="1" applyAlignment="1" applyProtection="1">
      <alignment horizontal="left" vertical="center" wrapText="1"/>
    </xf>
    <xf numFmtId="0" fontId="9" fillId="4" borderId="9" xfId="0" applyFont="1" applyFill="1" applyBorder="1" applyAlignment="1" applyProtection="1">
      <alignment vertical="center"/>
    </xf>
    <xf numFmtId="0" fontId="9" fillId="4" borderId="14" xfId="0" applyFont="1" applyFill="1" applyBorder="1" applyAlignment="1" applyProtection="1">
      <alignment horizontal="center" vertical="center" wrapText="1"/>
    </xf>
    <xf numFmtId="3" fontId="2" fillId="0" borderId="25" xfId="0" quotePrefix="1" applyNumberFormat="1" applyFont="1" applyFill="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8" xfId="0" applyFont="1" applyBorder="1" applyAlignment="1">
      <alignment horizontal="right"/>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pplyProtection="1">
      <alignment vertical="center" wrapText="1"/>
    </xf>
    <xf numFmtId="44" fontId="10" fillId="2" borderId="17" xfId="1" applyNumberFormat="1" applyFont="1" applyFill="1" applyBorder="1" applyAlignment="1" applyProtection="1">
      <alignment horizontal="center" vertical="center"/>
      <protection locked="0"/>
    </xf>
    <xf numFmtId="44" fontId="10" fillId="2" borderId="13" xfId="1" applyNumberFormat="1"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xf>
    <xf numFmtId="44" fontId="10" fillId="0" borderId="1" xfId="0" applyNumberFormat="1" applyFont="1" applyFill="1" applyBorder="1" applyAlignment="1" applyProtection="1">
      <alignment horizontal="left" vertical="center" wrapText="1"/>
    </xf>
    <xf numFmtId="0" fontId="9" fillId="4" borderId="7" xfId="0" applyFont="1" applyFill="1" applyBorder="1" applyAlignment="1" applyProtection="1">
      <alignment vertical="center" wrapText="1"/>
    </xf>
    <xf numFmtId="0" fontId="13" fillId="0" borderId="27" xfId="0" applyFont="1" applyFill="1" applyBorder="1" applyAlignment="1" applyProtection="1">
      <alignment horizontal="left" vertical="center" wrapText="1"/>
    </xf>
    <xf numFmtId="0" fontId="12" fillId="0" borderId="12" xfId="0" applyFont="1" applyBorder="1" applyAlignment="1" applyProtection="1">
      <alignment horizontal="center" vertical="center"/>
    </xf>
    <xf numFmtId="44" fontId="13" fillId="0" borderId="1" xfId="0" applyNumberFormat="1" applyFont="1" applyFill="1" applyBorder="1" applyAlignment="1" applyProtection="1">
      <alignment horizontal="left" vertical="center" wrapText="1"/>
    </xf>
    <xf numFmtId="44" fontId="13" fillId="2" borderId="13" xfId="1" applyNumberFormat="1" applyFont="1" applyFill="1" applyBorder="1" applyAlignment="1" applyProtection="1">
      <alignment horizontal="center" vertical="center"/>
      <protection locked="0"/>
    </xf>
    <xf numFmtId="0" fontId="13" fillId="0" borderId="16" xfId="0" applyFont="1" applyFill="1" applyBorder="1" applyAlignment="1" applyProtection="1">
      <alignment vertical="center" wrapText="1"/>
    </xf>
    <xf numFmtId="0" fontId="13" fillId="0" borderId="1" xfId="0" applyFont="1" applyFill="1" applyBorder="1" applyAlignment="1" applyProtection="1">
      <alignment vertical="center" wrapText="1"/>
    </xf>
    <xf numFmtId="3" fontId="10" fillId="0" borderId="17" xfId="0" applyNumberFormat="1" applyFont="1" applyFill="1" applyBorder="1" applyAlignment="1" applyProtection="1">
      <alignment horizontal="left" vertical="center" wrapText="1"/>
    </xf>
    <xf numFmtId="0" fontId="12" fillId="0" borderId="1" xfId="0" applyFont="1" applyBorder="1" applyAlignment="1" applyProtection="1">
      <alignment horizontal="center" vertical="center"/>
    </xf>
    <xf numFmtId="0" fontId="12" fillId="0" borderId="26" xfId="0" applyFont="1" applyBorder="1" applyAlignment="1" applyProtection="1">
      <alignment horizontal="center" vertical="center"/>
    </xf>
    <xf numFmtId="0" fontId="12" fillId="0" borderId="16" xfId="0" applyFont="1" applyBorder="1" applyAlignment="1" applyProtection="1">
      <alignment horizontal="center" vertical="center"/>
    </xf>
    <xf numFmtId="44" fontId="13" fillId="2" borderId="17" xfId="1" applyNumberFormat="1" applyFont="1" applyFill="1" applyBorder="1" applyAlignment="1" applyProtection="1">
      <alignment horizontal="center" vertical="center"/>
      <protection locked="0"/>
    </xf>
    <xf numFmtId="44" fontId="13" fillId="0" borderId="16" xfId="0" applyNumberFormat="1" applyFont="1" applyFill="1" applyBorder="1" applyAlignment="1" applyProtection="1">
      <alignment horizontal="left" vertical="center" wrapText="1"/>
    </xf>
    <xf numFmtId="0" fontId="9" fillId="4" borderId="1" xfId="0" applyFont="1" applyFill="1" applyBorder="1" applyAlignment="1" applyProtection="1">
      <alignment vertical="center" wrapText="1"/>
    </xf>
    <xf numFmtId="0" fontId="9" fillId="4" borderId="1" xfId="0" applyFont="1" applyFill="1" applyBorder="1" applyAlignment="1" applyProtection="1">
      <alignment vertical="center"/>
    </xf>
    <xf numFmtId="0" fontId="9" fillId="4" borderId="1" xfId="0" applyFont="1" applyFill="1" applyBorder="1" applyAlignment="1" applyProtection="1">
      <alignment horizontal="center" vertical="center" wrapText="1"/>
    </xf>
    <xf numFmtId="0" fontId="10" fillId="0" borderId="1" xfId="0" applyNumberFormat="1" applyFont="1" applyFill="1" applyBorder="1" applyAlignment="1" applyProtection="1">
      <alignment horizontal="left" vertical="center" wrapText="1"/>
    </xf>
    <xf numFmtId="165" fontId="2" fillId="0" borderId="0" xfId="0" applyNumberFormat="1" applyFont="1" applyProtection="1"/>
    <xf numFmtId="165" fontId="2" fillId="0" borderId="19" xfId="0" applyNumberFormat="1" applyFont="1" applyBorder="1" applyProtection="1"/>
    <xf numFmtId="165" fontId="9" fillId="4" borderId="1" xfId="0" applyNumberFormat="1" applyFont="1" applyFill="1" applyBorder="1" applyAlignment="1" applyProtection="1">
      <alignment vertical="center" wrapText="1"/>
    </xf>
    <xf numFmtId="0" fontId="13" fillId="0" borderId="1" xfId="0" applyFont="1" applyFill="1" applyBorder="1" applyAlignment="1" applyProtection="1">
      <alignment vertical="top" wrapText="1"/>
    </xf>
    <xf numFmtId="164" fontId="2" fillId="0" borderId="4" xfId="0" applyNumberFormat="1" applyFont="1" applyFill="1" applyBorder="1" applyAlignment="1">
      <alignment horizontal="left" vertical="top" wrapText="1"/>
    </xf>
    <xf numFmtId="44" fontId="13" fillId="2" borderId="28" xfId="1" applyNumberFormat="1" applyFont="1" applyFill="1" applyBorder="1" applyAlignment="1" applyProtection="1">
      <alignment horizontal="center" vertical="center"/>
      <protection locked="0"/>
    </xf>
    <xf numFmtId="44" fontId="13" fillId="2" borderId="29" xfId="1" applyNumberFormat="1" applyFont="1" applyFill="1" applyBorder="1" applyAlignment="1" applyProtection="1">
      <alignment horizontal="center" vertical="center"/>
      <protection locked="0"/>
    </xf>
    <xf numFmtId="0" fontId="2" fillId="0" borderId="12" xfId="0" applyFont="1" applyBorder="1" applyAlignment="1" applyProtection="1">
      <alignment horizontal="center" vertical="center"/>
    </xf>
    <xf numFmtId="1" fontId="13" fillId="0" borderId="16" xfId="0" applyNumberFormat="1" applyFont="1" applyFill="1" applyBorder="1" applyAlignment="1" applyProtection="1">
      <alignment horizontal="left" vertical="center" wrapText="1"/>
    </xf>
    <xf numFmtId="1" fontId="13" fillId="0" borderId="1" xfId="0" applyNumberFormat="1" applyFont="1" applyFill="1" applyBorder="1" applyAlignment="1" applyProtection="1">
      <alignment horizontal="left" vertical="center" wrapText="1"/>
    </xf>
    <xf numFmtId="0" fontId="2" fillId="0" borderId="4" xfId="0" applyFont="1" applyFill="1" applyBorder="1" applyAlignment="1">
      <alignment vertical="top" wrapText="1"/>
    </xf>
    <xf numFmtId="0" fontId="2" fillId="0" borderId="26"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0" fontId="2" fillId="0" borderId="24" xfId="0" applyFont="1" applyBorder="1" applyAlignment="1" applyProtection="1">
      <alignment horizontal="left" vertical="center" wrapText="1"/>
    </xf>
    <xf numFmtId="0" fontId="9" fillId="4" borderId="7" xfId="0" applyFont="1" applyFill="1" applyBorder="1" applyAlignment="1" applyProtection="1">
      <alignment vertical="center"/>
    </xf>
    <xf numFmtId="0" fontId="14" fillId="5" borderId="1" xfId="0" applyFont="1" applyFill="1" applyBorder="1" applyAlignment="1">
      <alignment vertical="center" wrapText="1"/>
    </xf>
    <xf numFmtId="0" fontId="10" fillId="6" borderId="24" xfId="0" applyFont="1" applyFill="1" applyBorder="1" applyAlignment="1" applyProtection="1">
      <alignment horizontal="left" vertical="center" wrapText="1"/>
    </xf>
    <xf numFmtId="3" fontId="15" fillId="6" borderId="17" xfId="0" applyNumberFormat="1" applyFont="1" applyFill="1" applyBorder="1" applyAlignment="1" applyProtection="1">
      <alignment horizontal="left"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1" fillId="3" borderId="10"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2" fillId="0" borderId="12" xfId="0" applyFont="1" applyBorder="1" applyAlignment="1" applyProtection="1">
      <alignment horizontal="center" vertical="center"/>
    </xf>
    <xf numFmtId="0" fontId="0" fillId="0" borderId="27" xfId="0" applyBorder="1" applyAlignment="1">
      <alignment vertical="center"/>
    </xf>
    <xf numFmtId="0" fontId="0" fillId="0" borderId="24" xfId="0" applyBorder="1" applyAlignment="1">
      <alignment vertical="center"/>
    </xf>
    <xf numFmtId="0" fontId="0" fillId="0" borderId="11" xfId="0" applyBorder="1" applyAlignment="1">
      <alignment vertical="center"/>
    </xf>
    <xf numFmtId="0" fontId="11" fillId="3" borderId="8" xfId="0" applyFont="1" applyFill="1" applyBorder="1" applyAlignment="1" applyProtection="1">
      <alignment horizontal="center" vertical="center"/>
    </xf>
    <xf numFmtId="0" fontId="11" fillId="3" borderId="7"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2" fillId="0" borderId="12" xfId="0" applyNumberFormat="1" applyFont="1" applyBorder="1" applyAlignment="1" applyProtection="1">
      <alignment horizontal="center" vertical="center"/>
    </xf>
    <xf numFmtId="0" fontId="0" fillId="0" borderId="24" xfId="0" applyNumberFormat="1" applyBorder="1" applyAlignment="1">
      <alignment vertical="center"/>
    </xf>
    <xf numFmtId="0" fontId="0" fillId="0" borderId="11" xfId="0" applyNumberFormat="1" applyBorder="1" applyAlignment="1">
      <alignment vertical="center"/>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Initiele uitvraag </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Tarieflijst Initiele uitvraag </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fictieve aannemsom Diensten en voor het tabblad Initiele uitvraag de Totale aanneemsom Initiele uitvraag </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aseline="0">
              <a:solidFill>
                <a:schemeClr val="dk1"/>
              </a:solidFill>
              <a:latin typeface="Verdana" pitchFamily="34" charset="0"/>
              <a:ea typeface="Verdana" pitchFamily="34" charset="0"/>
              <a:cs typeface="Verdana" pitchFamily="34" charset="0"/>
            </a:rPr>
            <a:t>- Percentages kunnen worden ingevuld met maximaal 1 decimaal. </a:t>
          </a:r>
          <a:r>
            <a:rPr lang="nl-NL" sz="900" baseline="0">
              <a:latin typeface="Verdana" pitchFamily="34" charset="0"/>
              <a:ea typeface="Verdana" pitchFamily="34" charset="0"/>
              <a:cs typeface="Verdana" pitchFamily="34" charset="0"/>
            </a:rPr>
            <a:t>Percentages moeten een waarde hebben &gt;=0% en &lt;=100%.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6.4.1</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De wegingsfactor voor het </a:t>
          </a:r>
          <a:r>
            <a:rPr lang="nl-NL" sz="900" i="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Toeslag % op de inkoop van onderdelen voor Speciale diensten i</a:t>
          </a:r>
          <a:r>
            <a:rPr lang="nl-NL" sz="90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s de ingeschatte fictieve jaaromzet voor inkoop van onderdelen ten behoeve van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Speciale diensten.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1" baseline="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8</xdr:col>
      <xdr:colOff>254000</xdr:colOff>
      <xdr:row>4</xdr:row>
      <xdr:rowOff>1047750</xdr:rowOff>
    </xdr:to>
    <xdr:sp macro="" textlink="">
      <xdr:nvSpPr>
        <xdr:cNvPr id="2" name="Tekstvak 1">
          <a:extLst>
            <a:ext uri="{FF2B5EF4-FFF2-40B4-BE49-F238E27FC236}">
              <a16:creationId xmlns:a16="http://schemas.microsoft.com/office/drawing/2014/main" id="{E88726E6-E845-41FF-8F3B-FD6849C44461}"/>
            </a:ext>
          </a:extLst>
        </xdr:cNvPr>
        <xdr:cNvSpPr txBox="1"/>
      </xdr:nvSpPr>
      <xdr:spPr>
        <a:xfrm>
          <a:off x="74083" y="63499"/>
          <a:ext cx="7828492"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Restricties</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eaLnBrk="1" fontAlgn="auto" latinLnBrk="0" hangingPunct="1"/>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volgende restricties zijn van kracht bij de invulling van dit tabblad:</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Tarieven kunnen worden ingevuld met 2 decimalen. Percentages kunnen worden ingevuld met maximaal 1 decimaal.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6.4.2</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1"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ieder Product staat per Deelnemer de verwachte afname vermeld.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Subtootlaal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eaLnBrk="1" fontAlgn="auto" latinLnBrk="0" hangingPunct="1"/>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Zie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Beschrijvend document paragraaf 6.4.2.</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1" baseline="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view="pageLayout" topLeftCell="A39" zoomScale="70" zoomScaleNormal="80" zoomScalePageLayoutView="70" workbookViewId="0">
      <selection activeCell="C47" sqref="C47"/>
    </sheetView>
  </sheetViews>
  <sheetFormatPr defaultRowHeight="14.25" x14ac:dyDescent="0.2"/>
  <cols>
    <col min="1" max="1" width="8.28515625" style="2" customWidth="1"/>
    <col min="2" max="2" width="22.5703125" style="2" customWidth="1"/>
    <col min="3" max="3" width="68.42578125" style="2" customWidth="1"/>
    <col min="4" max="16384" width="9.140625" style="2"/>
  </cols>
  <sheetData>
    <row r="29" spans="2:3" ht="40.5" customHeight="1" thickBot="1" x14ac:dyDescent="0.25"/>
    <row r="30" spans="2:3" ht="18" customHeight="1" x14ac:dyDescent="0.25">
      <c r="B30" s="76" t="s">
        <v>13</v>
      </c>
      <c r="C30" s="77"/>
    </row>
    <row r="31" spans="2:3" ht="18" customHeight="1" x14ac:dyDescent="0.25">
      <c r="B31" s="78" t="s">
        <v>14</v>
      </c>
      <c r="C31" s="79"/>
    </row>
    <row r="32" spans="2:3" x14ac:dyDescent="0.2">
      <c r="B32" s="80"/>
      <c r="C32" s="81"/>
    </row>
    <row r="33" spans="2:3" ht="15" thickBot="1" x14ac:dyDescent="0.25">
      <c r="B33" s="82" t="s">
        <v>15</v>
      </c>
      <c r="C33" s="83"/>
    </row>
    <row r="34" spans="2:3" ht="15" x14ac:dyDescent="0.2">
      <c r="B34" s="84"/>
      <c r="C34" s="85"/>
    </row>
    <row r="35" spans="2:3" ht="15" customHeight="1" x14ac:dyDescent="0.2">
      <c r="B35" s="74" t="s">
        <v>16</v>
      </c>
      <c r="C35" s="75"/>
    </row>
    <row r="36" spans="2:3" ht="45" customHeight="1" x14ac:dyDescent="0.2">
      <c r="B36" s="70" t="s">
        <v>71</v>
      </c>
      <c r="C36" s="71"/>
    </row>
    <row r="37" spans="2:3" ht="18.75" customHeight="1" x14ac:dyDescent="0.2">
      <c r="B37" s="68"/>
      <c r="C37" s="69"/>
    </row>
    <row r="38" spans="2:3" ht="18.75" customHeight="1" x14ac:dyDescent="0.2">
      <c r="B38" s="68"/>
      <c r="C38" s="69"/>
    </row>
    <row r="39" spans="2:3" ht="18" x14ac:dyDescent="0.2">
      <c r="B39" s="70" t="s">
        <v>17</v>
      </c>
      <c r="C39" s="71"/>
    </row>
    <row r="40" spans="2:3" ht="15" x14ac:dyDescent="0.2">
      <c r="B40" s="72"/>
      <c r="C40" s="73"/>
    </row>
    <row r="41" spans="2:3" ht="15" customHeight="1" x14ac:dyDescent="0.2">
      <c r="B41" s="74"/>
      <c r="C41" s="75"/>
    </row>
    <row r="42" spans="2:3" ht="15" x14ac:dyDescent="0.2">
      <c r="B42" s="62"/>
      <c r="C42" s="63"/>
    </row>
    <row r="43" spans="2:3" ht="15" customHeight="1" x14ac:dyDescent="0.2">
      <c r="B43" s="64"/>
      <c r="C43" s="65"/>
    </row>
    <row r="44" spans="2:3" ht="15" thickBot="1" x14ac:dyDescent="0.25">
      <c r="B44" s="66"/>
      <c r="C44" s="67"/>
    </row>
    <row r="45" spans="2:3" ht="15" thickBot="1" x14ac:dyDescent="0.25">
      <c r="B45" s="1" t="s">
        <v>18</v>
      </c>
      <c r="C45" s="48">
        <v>44278</v>
      </c>
    </row>
    <row r="46" spans="2:3" ht="15" thickBot="1" x14ac:dyDescent="0.25">
      <c r="B46" s="1" t="s">
        <v>19</v>
      </c>
      <c r="C46" s="15" t="s">
        <v>72</v>
      </c>
    </row>
    <row r="47" spans="2:3" ht="15" thickBot="1" x14ac:dyDescent="0.25">
      <c r="B47" s="1" t="s">
        <v>20</v>
      </c>
      <c r="C47" s="54" t="s">
        <v>69</v>
      </c>
    </row>
    <row r="48" spans="2:3" ht="15" thickBot="1" x14ac:dyDescent="0.25">
      <c r="B48" s="1" t="s">
        <v>21</v>
      </c>
      <c r="C48" s="54" t="s">
        <v>70</v>
      </c>
    </row>
    <row r="52" spans="2:3" ht="15" thickBot="1" x14ac:dyDescent="0.25"/>
    <row r="53" spans="2:3" x14ac:dyDescent="0.2">
      <c r="B53" s="19" t="s">
        <v>65</v>
      </c>
      <c r="C53" s="49"/>
    </row>
    <row r="54" spans="2:3" x14ac:dyDescent="0.2">
      <c r="B54" s="16"/>
      <c r="C54" s="20"/>
    </row>
    <row r="55" spans="2:3" x14ac:dyDescent="0.2">
      <c r="B55" s="18" t="s">
        <v>66</v>
      </c>
      <c r="C55" s="50"/>
    </row>
    <row r="56" spans="2:3" x14ac:dyDescent="0.2">
      <c r="B56" s="16"/>
      <c r="C56" s="20"/>
    </row>
    <row r="57" spans="2:3" x14ac:dyDescent="0.2">
      <c r="B57" s="18" t="s">
        <v>67</v>
      </c>
      <c r="C57" s="50"/>
    </row>
    <row r="58" spans="2:3" x14ac:dyDescent="0.2">
      <c r="B58" s="16"/>
      <c r="C58" s="20"/>
    </row>
    <row r="59" spans="2:3" x14ac:dyDescent="0.2">
      <c r="B59" s="18"/>
      <c r="C59" s="20"/>
    </row>
    <row r="60" spans="2:3" x14ac:dyDescent="0.2">
      <c r="B60" s="16"/>
      <c r="C60" s="20"/>
    </row>
    <row r="61" spans="2:3" ht="15" thickBot="1" x14ac:dyDescent="0.25">
      <c r="B61" s="17"/>
      <c r="C61" s="21"/>
    </row>
  </sheetData>
  <sheetProtection selectLockedCells="1"/>
  <mergeCells count="14">
    <mergeCell ref="B35:C35"/>
    <mergeCell ref="B30:C30"/>
    <mergeCell ref="B31:C31"/>
    <mergeCell ref="B32:C32"/>
    <mergeCell ref="B33:C33"/>
    <mergeCell ref="B34:C34"/>
    <mergeCell ref="B42:C42"/>
    <mergeCell ref="B43:C43"/>
    <mergeCell ref="B44:C44"/>
    <mergeCell ref="B37:C38"/>
    <mergeCell ref="B36:C36"/>
    <mergeCell ref="B39:C39"/>
    <mergeCell ref="B40:C40"/>
    <mergeCell ref="B41:C41"/>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view="pageLayout" topLeftCell="A4" zoomScale="80" zoomScaleNormal="100" zoomScaleSheetLayoutView="100" zoomScalePageLayoutView="80" workbookViewId="0"/>
  </sheetViews>
  <sheetFormatPr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8" orientation="portrait" r:id="rId1"/>
  <headerFooter>
    <oddHeader>&amp;C&amp;"Verdana,Standaard"&amp;14Invulinstructie</oddHeader>
    <oddFooter>&amp;L&amp;"Verdana,Standaard"Bijlage G – Invulformulier Tarieven behorende bij IWR2016|LAM.</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24"/>
  <sheetViews>
    <sheetView showGridLines="0" tabSelected="1" view="pageLayout" topLeftCell="A16" zoomScaleNormal="100" workbookViewId="0">
      <selection activeCell="C19" sqref="C19"/>
    </sheetView>
  </sheetViews>
  <sheetFormatPr defaultColWidth="9.140625" defaultRowHeight="11.25" x14ac:dyDescent="0.15"/>
  <cols>
    <col min="1" max="1" width="4.7109375" style="3" customWidth="1"/>
    <col min="2" max="2" width="9.7109375" style="3" customWidth="1"/>
    <col min="3" max="3" width="43.28515625" style="3" customWidth="1"/>
    <col min="4" max="4" width="21" style="3" bestFit="1" customWidth="1"/>
    <col min="5" max="5" width="21" style="3" customWidth="1"/>
    <col min="6" max="7" width="18.85546875" style="3" customWidth="1"/>
    <col min="8" max="16384" width="9.140625" style="3"/>
  </cols>
  <sheetData>
    <row r="5" spans="1:7" ht="104.25" customHeight="1" x14ac:dyDescent="0.15"/>
    <row r="7" spans="1:7" ht="12" thickBot="1" x14ac:dyDescent="0.2"/>
    <row r="8" spans="1:7" ht="12.75" thickTop="1" thickBot="1" x14ac:dyDescent="0.2">
      <c r="A8" s="4"/>
      <c r="B8" s="5"/>
      <c r="C8" s="5"/>
      <c r="D8" s="5"/>
      <c r="E8" s="5"/>
      <c r="F8" s="5"/>
      <c r="G8" s="5"/>
    </row>
    <row r="9" spans="1:7" ht="27" customHeight="1" thickBot="1" x14ac:dyDescent="0.2">
      <c r="A9" s="7"/>
      <c r="B9" s="86" t="s">
        <v>5</v>
      </c>
      <c r="C9" s="87"/>
      <c r="D9" s="87"/>
      <c r="E9" s="87"/>
      <c r="F9" s="87"/>
      <c r="G9" s="87"/>
    </row>
    <row r="10" spans="1:7" ht="34.5" thickBot="1" x14ac:dyDescent="0.2">
      <c r="A10" s="7"/>
      <c r="B10" s="22" t="s">
        <v>29</v>
      </c>
      <c r="C10" s="58" t="s">
        <v>4</v>
      </c>
      <c r="D10" s="13" t="s">
        <v>28</v>
      </c>
      <c r="E10" s="27" t="s">
        <v>68</v>
      </c>
      <c r="F10" s="14" t="s">
        <v>34</v>
      </c>
      <c r="G10" s="25" t="s">
        <v>51</v>
      </c>
    </row>
    <row r="11" spans="1:7" ht="84" x14ac:dyDescent="0.15">
      <c r="A11" s="7"/>
      <c r="B11" s="55" t="s">
        <v>6</v>
      </c>
      <c r="C11" s="59" t="s">
        <v>75</v>
      </c>
      <c r="D11" s="12" t="s">
        <v>3</v>
      </c>
      <c r="E11" s="34">
        <v>20000</v>
      </c>
      <c r="F11" s="23">
        <v>0</v>
      </c>
      <c r="G11" s="26">
        <f>E11*F11</f>
        <v>0</v>
      </c>
    </row>
    <row r="12" spans="1:7" ht="63" x14ac:dyDescent="0.15">
      <c r="A12" s="7"/>
      <c r="B12" s="10" t="s">
        <v>7</v>
      </c>
      <c r="C12" s="59" t="s">
        <v>25</v>
      </c>
      <c r="D12" s="11" t="s">
        <v>3</v>
      </c>
      <c r="E12" s="34">
        <v>2500</v>
      </c>
      <c r="F12" s="24">
        <v>0</v>
      </c>
      <c r="G12" s="26">
        <f t="shared" ref="G12:G21" si="0">E12*F12</f>
        <v>0</v>
      </c>
    </row>
    <row r="13" spans="1:7" ht="48.75" customHeight="1" x14ac:dyDescent="0.15">
      <c r="A13" s="7"/>
      <c r="B13" s="56" t="s">
        <v>8</v>
      </c>
      <c r="C13" s="59" t="s">
        <v>31</v>
      </c>
      <c r="D13" s="11" t="s">
        <v>2</v>
      </c>
      <c r="E13" s="34">
        <v>20000</v>
      </c>
      <c r="F13" s="24">
        <v>0</v>
      </c>
      <c r="G13" s="26">
        <f t="shared" si="0"/>
        <v>0</v>
      </c>
    </row>
    <row r="14" spans="1:7" ht="31.5" x14ac:dyDescent="0.15">
      <c r="A14" s="7"/>
      <c r="B14" s="51" t="s">
        <v>9</v>
      </c>
      <c r="C14" s="59" t="s">
        <v>32</v>
      </c>
      <c r="D14" s="11" t="s">
        <v>2</v>
      </c>
      <c r="E14" s="34">
        <v>2500</v>
      </c>
      <c r="F14" s="24">
        <v>0</v>
      </c>
      <c r="G14" s="26">
        <f t="shared" si="0"/>
        <v>0</v>
      </c>
    </row>
    <row r="15" spans="1:7" ht="105" x14ac:dyDescent="0.15">
      <c r="A15" s="7"/>
      <c r="B15" s="51" t="s">
        <v>10</v>
      </c>
      <c r="C15" s="59" t="s">
        <v>76</v>
      </c>
      <c r="D15" s="11" t="s">
        <v>1</v>
      </c>
      <c r="E15" s="34">
        <v>40000</v>
      </c>
      <c r="F15" s="24">
        <v>0</v>
      </c>
      <c r="G15" s="26">
        <f t="shared" si="0"/>
        <v>0</v>
      </c>
    </row>
    <row r="16" spans="1:7" ht="73.5" x14ac:dyDescent="0.15">
      <c r="A16" s="7"/>
      <c r="B16" s="51" t="s">
        <v>11</v>
      </c>
      <c r="C16" s="59" t="s">
        <v>77</v>
      </c>
      <c r="D16" s="57" t="s">
        <v>2</v>
      </c>
      <c r="E16" s="34">
        <v>5000</v>
      </c>
      <c r="F16" s="24">
        <v>0</v>
      </c>
      <c r="G16" s="26">
        <f t="shared" si="0"/>
        <v>0</v>
      </c>
    </row>
    <row r="17" spans="1:7" ht="73.5" x14ac:dyDescent="0.15">
      <c r="A17" s="7"/>
      <c r="B17" s="51" t="s">
        <v>12</v>
      </c>
      <c r="C17" s="59" t="s">
        <v>78</v>
      </c>
      <c r="D17" s="60" t="s">
        <v>2</v>
      </c>
      <c r="E17" s="34">
        <f>1000</f>
        <v>1000</v>
      </c>
      <c r="F17" s="24">
        <v>0</v>
      </c>
      <c r="G17" s="26">
        <f t="shared" si="0"/>
        <v>0</v>
      </c>
    </row>
    <row r="18" spans="1:7" ht="63" x14ac:dyDescent="0.15">
      <c r="A18" s="7"/>
      <c r="B18" s="51" t="s">
        <v>22</v>
      </c>
      <c r="C18" s="59" t="s">
        <v>79</v>
      </c>
      <c r="D18" s="60" t="s">
        <v>0</v>
      </c>
      <c r="E18" s="34">
        <v>1000</v>
      </c>
      <c r="F18" s="24">
        <v>0</v>
      </c>
      <c r="G18" s="26">
        <f t="shared" si="0"/>
        <v>0</v>
      </c>
    </row>
    <row r="19" spans="1:7" ht="31.5" x14ac:dyDescent="0.15">
      <c r="A19" s="7"/>
      <c r="B19" s="51" t="s">
        <v>23</v>
      </c>
      <c r="C19" s="59" t="s">
        <v>80</v>
      </c>
      <c r="D19" s="11" t="s">
        <v>2</v>
      </c>
      <c r="E19" s="34">
        <v>10000</v>
      </c>
      <c r="F19" s="24">
        <v>0</v>
      </c>
      <c r="G19" s="26">
        <f t="shared" si="0"/>
        <v>0</v>
      </c>
    </row>
    <row r="20" spans="1:7" ht="42" x14ac:dyDescent="0.15">
      <c r="A20" s="7"/>
      <c r="B20" s="51" t="s">
        <v>24</v>
      </c>
      <c r="C20" s="59" t="s">
        <v>26</v>
      </c>
      <c r="D20" s="60" t="s">
        <v>0</v>
      </c>
      <c r="E20" s="61">
        <v>1000</v>
      </c>
      <c r="F20" s="24">
        <v>0</v>
      </c>
      <c r="G20" s="26">
        <f t="shared" si="0"/>
        <v>0</v>
      </c>
    </row>
    <row r="21" spans="1:7" ht="42" x14ac:dyDescent="0.15">
      <c r="A21" s="7"/>
      <c r="B21" s="51" t="s">
        <v>81</v>
      </c>
      <c r="C21" s="59" t="s">
        <v>27</v>
      </c>
      <c r="D21" s="60" t="s">
        <v>2</v>
      </c>
      <c r="E21" s="61">
        <v>1000</v>
      </c>
      <c r="F21" s="24">
        <v>0</v>
      </c>
      <c r="G21" s="26">
        <f t="shared" si="0"/>
        <v>0</v>
      </c>
    </row>
    <row r="22" spans="1:7" ht="15.75" thickBot="1" x14ac:dyDescent="0.2">
      <c r="A22" s="9"/>
      <c r="B22" s="88" t="s">
        <v>30</v>
      </c>
      <c r="C22" s="89"/>
      <c r="D22" s="90"/>
      <c r="E22" s="90"/>
      <c r="F22" s="91"/>
      <c r="G22" s="26">
        <f>SUM(G11:G21)</f>
        <v>0</v>
      </c>
    </row>
    <row r="23" spans="1:7" ht="12" thickTop="1" x14ac:dyDescent="0.15"/>
    <row r="24" spans="1:7" x14ac:dyDescent="0.15">
      <c r="A24" s="3" t="s">
        <v>74</v>
      </c>
    </row>
  </sheetData>
  <sheetProtection selectLockedCells="1"/>
  <mergeCells count="2">
    <mergeCell ref="B9:G9"/>
    <mergeCell ref="B22:F22"/>
  </mergeCells>
  <dataValidations count="2">
    <dataValidation type="custom" allowBlank="1" showInputMessage="1" showErrorMessage="1" errorTitle="Let op:" error="Beperk de invoer tot maximaal 2 decimalen." sqref="F11:F16 F19:F21 G11:G22" xr:uid="{00000000-0002-0000-0200-000000000000}">
      <formula1>F11-ROUND(F11,2)=0</formula1>
    </dataValidation>
    <dataValidation type="custom" allowBlank="1" showInputMessage="1" showErrorMessage="1" errorTitle="Let op:" error="Beperk de invoer tot maximaal 1 decimaal." sqref="F17:F18" xr:uid="{00000000-0002-0000-0200-000001000000}">
      <formula1>F17-ROUND(F17,3)=0</formula1>
    </dataValidation>
  </dataValidations>
  <pageMargins left="0.70866141732283472" right="0.70866141732283472" top="0.49583333333333335" bottom="0.74803149606299213" header="0.31496062992125984" footer="0.31496062992125984"/>
  <pageSetup paperSize="9" scale="63" orientation="portrait" r:id="rId1"/>
  <headerFooter>
    <oddHeader>&amp;C&amp;"Verdana,Standaard"&amp;14&amp;A</oddHeader>
    <oddFooter xml:space="preserve">&amp;R&amp;"Verdana,Standaard"&amp;14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04DB0-6BE6-48F5-8E56-D46FD84CC006}">
  <sheetPr>
    <tabColor theme="2" tint="-0.499984740745262"/>
    <pageSetUpPr fitToPage="1"/>
  </sheetPr>
  <dimension ref="A5:J31"/>
  <sheetViews>
    <sheetView showGridLines="0" showWhiteSpace="0" view="pageLayout" topLeftCell="A13" zoomScale="90" zoomScaleNormal="100" zoomScalePageLayoutView="90" workbookViewId="0">
      <selection activeCell="F13" sqref="F13"/>
    </sheetView>
  </sheetViews>
  <sheetFormatPr defaultColWidth="9.140625" defaultRowHeight="11.25" x14ac:dyDescent="0.15"/>
  <cols>
    <col min="1" max="1" width="4.7109375" style="3" customWidth="1"/>
    <col min="2" max="2" width="9.7109375" style="3" customWidth="1"/>
    <col min="3" max="3" width="7.85546875" style="3" customWidth="1"/>
    <col min="4" max="4" width="35.5703125" style="3" customWidth="1"/>
    <col min="5" max="5" width="12.28515625" style="3" customWidth="1"/>
    <col min="6" max="6" width="10.140625" style="3" customWidth="1"/>
    <col min="7" max="7" width="7.85546875" style="44" bestFit="1" customWidth="1"/>
    <col min="8" max="8" width="18.85546875" style="3" customWidth="1"/>
    <col min="9" max="9" width="16.140625" style="3" customWidth="1"/>
    <col min="10" max="16384" width="9.140625" style="3"/>
  </cols>
  <sheetData>
    <row r="5" spans="1:10" ht="98.25" customHeight="1" x14ac:dyDescent="0.15"/>
    <row r="7" spans="1:10" ht="12" thickBot="1" x14ac:dyDescent="0.2"/>
    <row r="8" spans="1:10" ht="12.75" thickTop="1" thickBot="1" x14ac:dyDescent="0.2">
      <c r="A8" s="4"/>
      <c r="B8" s="5"/>
      <c r="C8" s="5"/>
      <c r="D8" s="5"/>
      <c r="E8" s="5"/>
      <c r="F8" s="5"/>
      <c r="G8" s="45"/>
      <c r="H8" s="5"/>
      <c r="I8" s="6"/>
    </row>
    <row r="9" spans="1:10" ht="27" customHeight="1" x14ac:dyDescent="0.15">
      <c r="A9" s="7"/>
      <c r="B9" s="92" t="s">
        <v>44</v>
      </c>
      <c r="C9" s="93"/>
      <c r="D9" s="93"/>
      <c r="E9" s="93"/>
      <c r="F9" s="93"/>
      <c r="G9" s="93"/>
      <c r="H9" s="94"/>
      <c r="I9" s="8"/>
    </row>
    <row r="10" spans="1:10" ht="33.75" x14ac:dyDescent="0.15">
      <c r="A10" s="7"/>
      <c r="B10" s="40" t="s">
        <v>29</v>
      </c>
      <c r="C10" s="40" t="s">
        <v>35</v>
      </c>
      <c r="D10" s="41" t="s">
        <v>33</v>
      </c>
      <c r="E10" s="41" t="s">
        <v>38</v>
      </c>
      <c r="F10" s="41" t="s">
        <v>28</v>
      </c>
      <c r="G10" s="46" t="s">
        <v>36</v>
      </c>
      <c r="H10" s="42" t="s">
        <v>43</v>
      </c>
      <c r="I10" s="42" t="s">
        <v>42</v>
      </c>
      <c r="J10" s="8"/>
    </row>
    <row r="11" spans="1:10" ht="72" x14ac:dyDescent="0.15">
      <c r="A11" s="7"/>
      <c r="B11" s="36" t="s">
        <v>45</v>
      </c>
      <c r="C11" s="37">
        <v>1</v>
      </c>
      <c r="D11" s="32" t="s">
        <v>52</v>
      </c>
      <c r="E11" s="33" t="s">
        <v>39</v>
      </c>
      <c r="F11" s="28" t="s">
        <v>37</v>
      </c>
      <c r="G11" s="52">
        <f>5438</f>
        <v>5438</v>
      </c>
      <c r="H11" s="38">
        <v>0</v>
      </c>
      <c r="I11" s="39">
        <f t="shared" ref="I11:I28" si="0">G11*H11</f>
        <v>0</v>
      </c>
      <c r="J11" s="8"/>
    </row>
    <row r="12" spans="1:10" ht="96" x14ac:dyDescent="0.15">
      <c r="A12" s="7"/>
      <c r="B12" s="36" t="s">
        <v>45</v>
      </c>
      <c r="C12" s="35">
        <v>2</v>
      </c>
      <c r="D12" s="32" t="s">
        <v>61</v>
      </c>
      <c r="E12" s="33" t="s">
        <v>39</v>
      </c>
      <c r="F12" s="28" t="s">
        <v>37</v>
      </c>
      <c r="G12" s="53">
        <f>7250-G11</f>
        <v>1812</v>
      </c>
      <c r="H12" s="38">
        <v>0</v>
      </c>
      <c r="I12" s="30">
        <f t="shared" si="0"/>
        <v>0</v>
      </c>
      <c r="J12" s="8"/>
    </row>
    <row r="13" spans="1:10" ht="72" x14ac:dyDescent="0.15">
      <c r="A13" s="7"/>
      <c r="B13" s="29" t="s">
        <v>46</v>
      </c>
      <c r="C13" s="35">
        <v>1</v>
      </c>
      <c r="D13" s="32" t="s">
        <v>53</v>
      </c>
      <c r="E13" s="33" t="s">
        <v>39</v>
      </c>
      <c r="F13" s="28" t="s">
        <v>37</v>
      </c>
      <c r="G13" s="53">
        <v>3038</v>
      </c>
      <c r="H13" s="38">
        <v>0</v>
      </c>
      <c r="I13" s="30">
        <f t="shared" si="0"/>
        <v>0</v>
      </c>
      <c r="J13" s="8"/>
    </row>
    <row r="14" spans="1:10" ht="96" x14ac:dyDescent="0.15">
      <c r="A14" s="7"/>
      <c r="B14" s="29" t="s">
        <v>46</v>
      </c>
      <c r="C14" s="35">
        <v>2</v>
      </c>
      <c r="D14" s="32" t="s">
        <v>62</v>
      </c>
      <c r="E14" s="33" t="s">
        <v>39</v>
      </c>
      <c r="F14" s="28" t="s">
        <v>37</v>
      </c>
      <c r="G14" s="53">
        <f>4050-G13</f>
        <v>1012</v>
      </c>
      <c r="H14" s="38">
        <v>0</v>
      </c>
      <c r="I14" s="30">
        <f t="shared" si="0"/>
        <v>0</v>
      </c>
      <c r="J14" s="8"/>
    </row>
    <row r="15" spans="1:10" ht="72" x14ac:dyDescent="0.15">
      <c r="A15" s="7"/>
      <c r="B15" s="29" t="s">
        <v>47</v>
      </c>
      <c r="C15" s="35">
        <v>1</v>
      </c>
      <c r="D15" s="32" t="s">
        <v>54</v>
      </c>
      <c r="E15" s="33" t="s">
        <v>39</v>
      </c>
      <c r="F15" s="28" t="s">
        <v>37</v>
      </c>
      <c r="G15" s="53">
        <v>195</v>
      </c>
      <c r="H15" s="38">
        <v>0</v>
      </c>
      <c r="I15" s="30">
        <f t="shared" si="0"/>
        <v>0</v>
      </c>
      <c r="J15" s="8"/>
    </row>
    <row r="16" spans="1:10" ht="96" x14ac:dyDescent="0.15">
      <c r="A16" s="7"/>
      <c r="B16" s="29" t="s">
        <v>47</v>
      </c>
      <c r="C16" s="35">
        <v>2</v>
      </c>
      <c r="D16" s="32" t="s">
        <v>63</v>
      </c>
      <c r="E16" s="33" t="s">
        <v>39</v>
      </c>
      <c r="F16" s="28" t="s">
        <v>37</v>
      </c>
      <c r="G16" s="53">
        <f>260-G15</f>
        <v>65</v>
      </c>
      <c r="H16" s="38">
        <v>0</v>
      </c>
      <c r="I16" s="30">
        <f t="shared" si="0"/>
        <v>0</v>
      </c>
      <c r="J16" s="8"/>
    </row>
    <row r="17" spans="1:10" ht="72" x14ac:dyDescent="0.15">
      <c r="A17" s="7"/>
      <c r="B17" s="29" t="s">
        <v>55</v>
      </c>
      <c r="C17" s="35">
        <v>1</v>
      </c>
      <c r="D17" s="47" t="s">
        <v>58</v>
      </c>
      <c r="E17" s="33" t="s">
        <v>39</v>
      </c>
      <c r="F17" s="28" t="s">
        <v>37</v>
      </c>
      <c r="G17" s="53">
        <v>150</v>
      </c>
      <c r="H17" s="38">
        <v>0</v>
      </c>
      <c r="I17" s="30">
        <f t="shared" si="0"/>
        <v>0</v>
      </c>
      <c r="J17" s="8"/>
    </row>
    <row r="18" spans="1:10" ht="96" x14ac:dyDescent="0.15">
      <c r="A18" s="7"/>
      <c r="B18" s="29" t="s">
        <v>55</v>
      </c>
      <c r="C18" s="35">
        <v>2</v>
      </c>
      <c r="D18" s="47" t="s">
        <v>64</v>
      </c>
      <c r="E18" s="33" t="s">
        <v>39</v>
      </c>
      <c r="F18" s="28" t="s">
        <v>37</v>
      </c>
      <c r="G18" s="53">
        <v>50</v>
      </c>
      <c r="H18" s="38">
        <v>0</v>
      </c>
      <c r="I18" s="30">
        <f t="shared" si="0"/>
        <v>0</v>
      </c>
      <c r="J18" s="8"/>
    </row>
    <row r="19" spans="1:10" ht="72" x14ac:dyDescent="0.15">
      <c r="A19" s="7"/>
      <c r="B19" s="29" t="s">
        <v>56</v>
      </c>
      <c r="C19" s="35">
        <v>1</v>
      </c>
      <c r="D19" s="47" t="s">
        <v>58</v>
      </c>
      <c r="E19" s="33" t="s">
        <v>39</v>
      </c>
      <c r="F19" s="28" t="s">
        <v>37</v>
      </c>
      <c r="G19" s="53">
        <v>150</v>
      </c>
      <c r="H19" s="38">
        <v>0</v>
      </c>
      <c r="I19" s="30">
        <f t="shared" si="0"/>
        <v>0</v>
      </c>
      <c r="J19" s="8"/>
    </row>
    <row r="20" spans="1:10" ht="96" x14ac:dyDescent="0.15">
      <c r="A20" s="7"/>
      <c r="B20" s="29" t="s">
        <v>56</v>
      </c>
      <c r="C20" s="35">
        <v>2</v>
      </c>
      <c r="D20" s="47" t="s">
        <v>64</v>
      </c>
      <c r="E20" s="33" t="s">
        <v>39</v>
      </c>
      <c r="F20" s="28" t="s">
        <v>37</v>
      </c>
      <c r="G20" s="53">
        <v>50</v>
      </c>
      <c r="H20" s="38">
        <v>0</v>
      </c>
      <c r="I20" s="30">
        <f t="shared" si="0"/>
        <v>0</v>
      </c>
      <c r="J20" s="8"/>
    </row>
    <row r="21" spans="1:10" ht="72" x14ac:dyDescent="0.15">
      <c r="A21" s="7"/>
      <c r="B21" s="29" t="s">
        <v>57</v>
      </c>
      <c r="C21" s="35">
        <v>1</v>
      </c>
      <c r="D21" s="47" t="s">
        <v>58</v>
      </c>
      <c r="E21" s="33" t="s">
        <v>39</v>
      </c>
      <c r="F21" s="28" t="s">
        <v>37</v>
      </c>
      <c r="G21" s="53">
        <v>150</v>
      </c>
      <c r="H21" s="38">
        <v>0</v>
      </c>
      <c r="I21" s="30">
        <f t="shared" si="0"/>
        <v>0</v>
      </c>
      <c r="J21" s="8"/>
    </row>
    <row r="22" spans="1:10" ht="96" x14ac:dyDescent="0.15">
      <c r="A22" s="7"/>
      <c r="B22" s="29" t="s">
        <v>57</v>
      </c>
      <c r="C22" s="35">
        <v>2</v>
      </c>
      <c r="D22" s="47" t="s">
        <v>64</v>
      </c>
      <c r="E22" s="33" t="s">
        <v>39</v>
      </c>
      <c r="F22" s="28" t="s">
        <v>37</v>
      </c>
      <c r="G22" s="53">
        <v>50</v>
      </c>
      <c r="H22" s="38">
        <v>0</v>
      </c>
      <c r="I22" s="30">
        <f t="shared" si="0"/>
        <v>0</v>
      </c>
      <c r="J22" s="8"/>
    </row>
    <row r="23" spans="1:10" ht="60" x14ac:dyDescent="0.15">
      <c r="A23" s="7"/>
      <c r="B23" s="29" t="s">
        <v>48</v>
      </c>
      <c r="C23" s="35">
        <v>1</v>
      </c>
      <c r="D23" s="32" t="s">
        <v>41</v>
      </c>
      <c r="E23" s="33" t="s">
        <v>40</v>
      </c>
      <c r="F23" s="28" t="s">
        <v>37</v>
      </c>
      <c r="G23" s="53">
        <f>500*0.75</f>
        <v>375</v>
      </c>
      <c r="H23" s="31">
        <v>0</v>
      </c>
      <c r="I23" s="30">
        <f t="shared" si="0"/>
        <v>0</v>
      </c>
      <c r="J23" s="8"/>
    </row>
    <row r="24" spans="1:10" ht="84" x14ac:dyDescent="0.15">
      <c r="A24" s="7"/>
      <c r="B24" s="29" t="s">
        <v>48</v>
      </c>
      <c r="C24" s="35">
        <v>2</v>
      </c>
      <c r="D24" s="32" t="s">
        <v>60</v>
      </c>
      <c r="E24" s="33" t="s">
        <v>40</v>
      </c>
      <c r="F24" s="28" t="s">
        <v>37</v>
      </c>
      <c r="G24" s="53">
        <f>500-G23</f>
        <v>125</v>
      </c>
      <c r="H24" s="31">
        <v>0</v>
      </c>
      <c r="I24" s="30">
        <f t="shared" si="0"/>
        <v>0</v>
      </c>
      <c r="J24" s="8"/>
    </row>
    <row r="25" spans="1:10" ht="60" x14ac:dyDescent="0.15">
      <c r="A25" s="7"/>
      <c r="B25" s="29" t="s">
        <v>49</v>
      </c>
      <c r="C25" s="35">
        <v>1</v>
      </c>
      <c r="D25" s="32" t="s">
        <v>41</v>
      </c>
      <c r="E25" s="33" t="s">
        <v>40</v>
      </c>
      <c r="F25" s="28" t="s">
        <v>37</v>
      </c>
      <c r="G25" s="53">
        <f>980*0.75</f>
        <v>735</v>
      </c>
      <c r="H25" s="31">
        <v>0</v>
      </c>
      <c r="I25" s="30">
        <f t="shared" si="0"/>
        <v>0</v>
      </c>
      <c r="J25" s="8"/>
    </row>
    <row r="26" spans="1:10" ht="84" x14ac:dyDescent="0.15">
      <c r="A26" s="7"/>
      <c r="B26" s="29" t="s">
        <v>49</v>
      </c>
      <c r="C26" s="35">
        <v>2</v>
      </c>
      <c r="D26" s="32" t="s">
        <v>60</v>
      </c>
      <c r="E26" s="33" t="s">
        <v>40</v>
      </c>
      <c r="F26" s="28" t="s">
        <v>37</v>
      </c>
      <c r="G26" s="53">
        <f>980-G25</f>
        <v>245</v>
      </c>
      <c r="H26" s="31">
        <v>0</v>
      </c>
      <c r="I26" s="30">
        <f t="shared" si="0"/>
        <v>0</v>
      </c>
      <c r="J26" s="8"/>
    </row>
    <row r="27" spans="1:10" ht="60" x14ac:dyDescent="0.15">
      <c r="A27" s="7"/>
      <c r="B27" s="29" t="s">
        <v>50</v>
      </c>
      <c r="C27" s="35">
        <v>1</v>
      </c>
      <c r="D27" s="32" t="s">
        <v>41</v>
      </c>
      <c r="E27" s="33" t="s">
        <v>40</v>
      </c>
      <c r="F27" s="28" t="s">
        <v>37</v>
      </c>
      <c r="G27" s="53">
        <f>20*0.75</f>
        <v>15</v>
      </c>
      <c r="H27" s="31">
        <v>0</v>
      </c>
      <c r="I27" s="30">
        <f t="shared" si="0"/>
        <v>0</v>
      </c>
      <c r="J27" s="8"/>
    </row>
    <row r="28" spans="1:10" ht="84" x14ac:dyDescent="0.15">
      <c r="A28" s="7"/>
      <c r="B28" s="29" t="s">
        <v>50</v>
      </c>
      <c r="C28" s="35">
        <v>2</v>
      </c>
      <c r="D28" s="32" t="s">
        <v>60</v>
      </c>
      <c r="E28" s="33" t="s">
        <v>40</v>
      </c>
      <c r="F28" s="28" t="s">
        <v>37</v>
      </c>
      <c r="G28" s="53">
        <f>20-G27</f>
        <v>5</v>
      </c>
      <c r="H28" s="31">
        <v>0</v>
      </c>
      <c r="I28" s="30">
        <f t="shared" si="0"/>
        <v>0</v>
      </c>
      <c r="J28" s="8"/>
    </row>
    <row r="29" spans="1:10" ht="15.75" thickBot="1" x14ac:dyDescent="0.2">
      <c r="A29" s="9"/>
      <c r="B29" s="95" t="s">
        <v>59</v>
      </c>
      <c r="C29" s="96"/>
      <c r="D29" s="96"/>
      <c r="E29" s="96"/>
      <c r="F29" s="96"/>
      <c r="G29" s="97"/>
      <c r="H29" s="43"/>
      <c r="I29" s="26">
        <f>SUM(I11:I28)</f>
        <v>0</v>
      </c>
    </row>
    <row r="30" spans="1:10" ht="12" thickTop="1" x14ac:dyDescent="0.15"/>
    <row r="31" spans="1:10" x14ac:dyDescent="0.15">
      <c r="B31" s="3" t="s">
        <v>73</v>
      </c>
    </row>
  </sheetData>
  <sheetProtection selectLockedCells="1"/>
  <mergeCells count="2">
    <mergeCell ref="B9:H9"/>
    <mergeCell ref="B29:G29"/>
  </mergeCells>
  <dataValidations count="1">
    <dataValidation type="custom" allowBlank="1" showInputMessage="1" showErrorMessage="1" errorTitle="Let op:" error="Beperk de invoer tot maximaal 2 decimalen." sqref="H11:I29" xr:uid="{0EAD808F-470B-4833-AA45-B30B29279559}">
      <formula1>H11-ROUND(H11,2)=0</formula1>
    </dataValidation>
  </dataValidations>
  <pageMargins left="0.70866141732283472" right="0.70866141732283472" top="0.49583333333333335" bottom="0.74803149606299213" header="0.31496062992125984" footer="0.31496062992125984"/>
  <pageSetup paperSize="9" scale="45" orientation="portrait" r:id="rId1"/>
  <headerFooter>
    <oddHeader>&amp;C&amp;"Verdana,Standaard"&amp;14&amp;A</oddHeader>
    <oddFooter xml:space="preserve">&amp;L&amp;"Verdana,Standaard"Bijlage G – Invulformulier Tarieven behorende bij IWR2021|WpWH|Laptops en Vaste ICT werkplekken&amp;R&amp;"Verdana,Standaard"Paraaf:&amp;14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Tarieflijst Initiele uitvraag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Abbenhuis, R. (Ramon)</cp:lastModifiedBy>
  <cp:lastPrinted>2016-12-22T11:54:17Z</cp:lastPrinted>
  <dcterms:created xsi:type="dcterms:W3CDTF">2016-09-15T10:18:21Z</dcterms:created>
  <dcterms:modified xsi:type="dcterms:W3CDTF">2021-04-12T09:48:34Z</dcterms:modified>
</cp:coreProperties>
</file>