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robin/Desktop/INKOOP SUCESS/Klanten/Naturalis/Data center/02 Aanbesteding/"/>
    </mc:Choice>
  </mc:AlternateContent>
  <xr:revisionPtr revIDLastSave="0" documentId="8_{3470F938-1140-B64F-83F7-FC600FBB5C8B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yJRktyyrh8tdTD1EEDyDW3QPGOw=="/>
    </ext>
  </extLst>
</workbook>
</file>

<file path=xl/calcChain.xml><?xml version="1.0" encoding="utf-8"?>
<calcChain xmlns="http://schemas.openxmlformats.org/spreadsheetml/2006/main">
  <c r="E37" i="1" l="1"/>
  <c r="E35" i="1"/>
  <c r="E34" i="1"/>
  <c r="E33" i="1"/>
  <c r="D27" i="1"/>
  <c r="E27" i="1" s="1"/>
  <c r="C27" i="1"/>
  <c r="E26" i="1"/>
  <c r="D26" i="1"/>
  <c r="C26" i="1"/>
  <c r="D25" i="1"/>
  <c r="E25" i="1" s="1"/>
  <c r="C25" i="1"/>
  <c r="E24" i="1"/>
  <c r="D24" i="1"/>
  <c r="C24" i="1"/>
  <c r="D23" i="1"/>
  <c r="C23" i="1"/>
  <c r="E23" i="1" s="1"/>
  <c r="E29" i="1" s="1"/>
  <c r="D16" i="1"/>
  <c r="E16" i="1" s="1"/>
  <c r="E15" i="1"/>
  <c r="D15" i="1"/>
  <c r="E14" i="1"/>
  <c r="D14" i="1"/>
  <c r="D13" i="1"/>
  <c r="E13" i="1" s="1"/>
  <c r="D12" i="1"/>
  <c r="E12" i="1" s="1"/>
  <c r="E18" i="1" s="1"/>
  <c r="E39" i="1" l="1"/>
  <c r="E40" i="1" s="1"/>
</calcChain>
</file>

<file path=xl/sharedStrings.xml><?xml version="1.0" encoding="utf-8"?>
<sst xmlns="http://schemas.openxmlformats.org/spreadsheetml/2006/main" count="32" uniqueCount="28">
  <si>
    <t>Setupkosten</t>
  </si>
  <si>
    <t>eenmalige setupkosten 6 racks</t>
  </si>
  <si>
    <t>Racks</t>
  </si>
  <si>
    <t>periodieke kosten</t>
  </si>
  <si>
    <t>aantal racks</t>
  </si>
  <si>
    <t>prijs per rack per jaar</t>
  </si>
  <si>
    <t>prijs per jaar</t>
  </si>
  <si>
    <t>2021 (aug-dec)</t>
  </si>
  <si>
    <t>totale periodieke kosten racks</t>
  </si>
  <si>
    <t>Stroomverbruik</t>
  </si>
  <si>
    <t>stroomverbruik (kWh)</t>
  </si>
  <si>
    <t>prijs per kWh</t>
  </si>
  <si>
    <t>totale periodieke kosten primair datacenter</t>
  </si>
  <si>
    <t>Netwerkconnectiviteit</t>
  </si>
  <si>
    <t>aantal patches</t>
  </si>
  <si>
    <t>prijs per patch per maand</t>
  </si>
  <si>
    <t>prijs 2021/08-2025/12</t>
  </si>
  <si>
    <t>10Gbps patches van Naturalis racks naar SURF PoP</t>
  </si>
  <si>
    <t>Interne LC/PC patches</t>
  </si>
  <si>
    <t>Interne MTP patches</t>
  </si>
  <si>
    <t>totale periodieke kosten netwerkconnectiviteit</t>
  </si>
  <si>
    <t>Totale kosten over contractperiode</t>
  </si>
  <si>
    <t>Gemiddelde kosten per jaar gedurende contractperiode</t>
  </si>
  <si>
    <t>Naam Inschrijver:</t>
  </si>
  <si>
    <t>Naam vertegenwoordigingsbevoegde
ondertekenaar:</t>
  </si>
  <si>
    <t>Functie vertegenwoordigingsbevoegde
ondetekenaar: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</si>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</sst>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4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Arial"/>
      <family val="2"/>
    </font>
    <font>
      <b/>
      <sz val="11"/>
      <color theme="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FFFF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Calibri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A5A5A5"/>
        <bgColor rgb="FFA5A5A5"/>
      </patternFill>
    </fill>
    <fill>
      <patternFill patternType="solid">
        <fgColor rgb="FF3679CA"/>
        <bgColor rgb="FF3679CA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7F7F7F"/>
        <bgColor rgb="FF7F7F7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9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" fontId="1" fillId="6" borderId="1" xfId="0" applyNumberFormat="1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3" fontId="1" fillId="6" borderId="1" xfId="0" applyNumberFormat="1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3" fontId="1" fillId="5" borderId="0" xfId="0" applyNumberFormat="1" applyFont="1" applyFill="1" applyAlignment="1">
      <alignment horizontal="left" vertical="center"/>
    </xf>
    <xf numFmtId="0" fontId="11" fillId="7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vertical="center"/>
    </xf>
    <xf numFmtId="164" fontId="12" fillId="7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3" fillId="0" borderId="3" xfId="0" applyFont="1" applyBorder="1"/>
    <xf numFmtId="0" fontId="13" fillId="0" borderId="4" xfId="0" applyFont="1" applyBorder="1"/>
    <xf numFmtId="0" fontId="1" fillId="0" borderId="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495300</xdr:colOff>
      <xdr:row>2</xdr:row>
      <xdr:rowOff>209550</xdr:rowOff>
    </xdr:from>
    <xdr:ext cx="3933825" cy="276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81128" y="3645316"/>
          <a:ext cx="3929744" cy="26936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Bijlage D - Kostenblad datacenter NvI2</a:t>
          </a:r>
          <a:endParaRPr sz="1400"/>
        </a:p>
      </xdr:txBody>
    </xdr:sp>
    <xdr:clientData fLocksWithSheet="0"/>
  </xdr:oneCellAnchor>
  <xdr:oneCellAnchor>
    <xdr:from>
      <xdr:col>1</xdr:col>
      <xdr:colOff>76200</xdr:colOff>
      <xdr:row>1</xdr:row>
      <xdr:rowOff>152400</xdr:rowOff>
    </xdr:from>
    <xdr:ext cx="257175" cy="619125"/>
    <xdr:pic>
      <xdr:nvPicPr>
        <xdr:cNvPr id="2" name="image1.jpg" descr="Naturalis_logo_staand enk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workbookViewId="0">
      <selection activeCell="E39" sqref="E39"/>
    </sheetView>
  </sheetViews>
  <sheetFormatPr baseColWidth="10" defaultColWidth="12.6640625" defaultRowHeight="15" customHeight="1" x14ac:dyDescent="0.15"/>
  <cols>
    <col min="1" max="1" width="4.1640625" customWidth="1"/>
    <col min="2" max="2" width="47" customWidth="1"/>
    <col min="3" max="5" width="22.1640625" customWidth="1"/>
    <col min="6" max="6" width="13.83203125" customWidth="1"/>
    <col min="7" max="26" width="7.6640625" customWidth="1"/>
  </cols>
  <sheetData>
    <row r="1" spans="1:26" x14ac:dyDescent="0.15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1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15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15">
      <c r="A4" s="1"/>
      <c r="B4" s="1"/>
      <c r="C4" s="1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15">
      <c r="A5" s="1"/>
      <c r="B5" s="3"/>
      <c r="C5" s="3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25" customHeight="1" x14ac:dyDescent="0.15">
      <c r="A6" s="1"/>
      <c r="B6" s="5" t="s">
        <v>0</v>
      </c>
      <c r="C6" s="6"/>
      <c r="D6" s="7"/>
      <c r="E6" s="7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15">
      <c r="A7" s="1"/>
      <c r="B7" s="8" t="s">
        <v>1</v>
      </c>
      <c r="C7" s="9"/>
      <c r="D7" s="10"/>
      <c r="E7" s="11">
        <v>0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x14ac:dyDescent="0.15">
      <c r="A8" s="12"/>
      <c r="B8" s="13"/>
      <c r="C8" s="14"/>
      <c r="D8" s="15"/>
      <c r="E8" s="15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15">
      <c r="A9" s="1"/>
      <c r="B9" s="16" t="s">
        <v>2</v>
      </c>
      <c r="C9" s="17"/>
      <c r="D9" s="18"/>
      <c r="E9" s="18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15">
      <c r="A10" s="1"/>
      <c r="B10" s="19" t="s">
        <v>3</v>
      </c>
      <c r="C10" s="20" t="s">
        <v>4</v>
      </c>
      <c r="D10" s="21" t="s">
        <v>5</v>
      </c>
      <c r="E10" s="21" t="s">
        <v>6</v>
      </c>
      <c r="F10" s="2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15">
      <c r="A11" s="1"/>
      <c r="B11" s="23"/>
      <c r="C11" s="24"/>
      <c r="D11" s="11">
        <v>0</v>
      </c>
      <c r="E11" s="25"/>
      <c r="F11" s="2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 x14ac:dyDescent="0.15">
      <c r="A12" s="1"/>
      <c r="B12" s="26" t="s">
        <v>7</v>
      </c>
      <c r="C12" s="27">
        <v>6</v>
      </c>
      <c r="D12" s="28">
        <f t="shared" ref="D12:D16" si="0">$D$11</f>
        <v>0</v>
      </c>
      <c r="E12" s="28">
        <f>D12*C12/12*5</f>
        <v>0</v>
      </c>
      <c r="F12" s="2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 x14ac:dyDescent="0.15">
      <c r="A13" s="1"/>
      <c r="B13" s="29">
        <v>2022</v>
      </c>
      <c r="C13" s="24">
        <v>10</v>
      </c>
      <c r="D13" s="25">
        <f t="shared" si="0"/>
        <v>0</v>
      </c>
      <c r="E13" s="25">
        <f t="shared" ref="E13:E16" si="1">D13*C13</f>
        <v>0</v>
      </c>
      <c r="F13" s="2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 x14ac:dyDescent="0.15">
      <c r="A14" s="1"/>
      <c r="B14" s="26">
        <v>2023</v>
      </c>
      <c r="C14" s="27">
        <v>10</v>
      </c>
      <c r="D14" s="28">
        <f t="shared" si="0"/>
        <v>0</v>
      </c>
      <c r="E14" s="28">
        <f t="shared" si="1"/>
        <v>0</v>
      </c>
      <c r="F14" s="2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15">
      <c r="A15" s="1"/>
      <c r="B15" s="29">
        <v>2024</v>
      </c>
      <c r="C15" s="24">
        <v>10</v>
      </c>
      <c r="D15" s="25">
        <f t="shared" si="0"/>
        <v>0</v>
      </c>
      <c r="E15" s="25">
        <f t="shared" si="1"/>
        <v>0</v>
      </c>
      <c r="F15" s="2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15">
      <c r="A16" s="1"/>
      <c r="B16" s="26">
        <v>2025</v>
      </c>
      <c r="C16" s="26">
        <v>10</v>
      </c>
      <c r="D16" s="28">
        <f t="shared" si="0"/>
        <v>0</v>
      </c>
      <c r="E16" s="28">
        <f t="shared" si="1"/>
        <v>0</v>
      </c>
      <c r="F16" s="2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15">
      <c r="A17" s="1"/>
      <c r="B17" s="1"/>
      <c r="C17" s="1"/>
      <c r="D17" s="22"/>
      <c r="E17" s="2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15">
      <c r="A18" s="1"/>
      <c r="B18" s="30" t="s">
        <v>8</v>
      </c>
      <c r="C18" s="31"/>
      <c r="D18" s="32"/>
      <c r="E18" s="32">
        <f>SUM(E12:E16)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15">
      <c r="A19" s="1"/>
      <c r="B19" s="1"/>
      <c r="C19" s="1"/>
      <c r="D19" s="33"/>
      <c r="E19" s="3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15">
      <c r="A20" s="1"/>
      <c r="B20" s="16" t="s">
        <v>9</v>
      </c>
      <c r="C20" s="17"/>
      <c r="D20" s="18"/>
      <c r="E20" s="18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15">
      <c r="A21" s="1"/>
      <c r="B21" s="19" t="s">
        <v>3</v>
      </c>
      <c r="C21" s="20" t="s">
        <v>10</v>
      </c>
      <c r="D21" s="34" t="s">
        <v>11</v>
      </c>
      <c r="E21" s="34" t="s">
        <v>6</v>
      </c>
      <c r="F21" s="2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15">
      <c r="A22" s="1"/>
      <c r="B22" s="23"/>
      <c r="C22" s="24"/>
      <c r="D22" s="11">
        <v>0</v>
      </c>
      <c r="E22" s="25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15">
      <c r="A23" s="1"/>
      <c r="B23" s="26" t="s">
        <v>7</v>
      </c>
      <c r="C23" s="36">
        <f t="shared" ref="C23:C27" si="2">12.8*0.5*24*365*C12</f>
        <v>336384.00000000006</v>
      </c>
      <c r="D23" s="28">
        <f t="shared" ref="D23:D27" si="3">$D$22</f>
        <v>0</v>
      </c>
      <c r="E23" s="28">
        <f>D23*C23/12*5</f>
        <v>0</v>
      </c>
      <c r="F23" s="3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15">
      <c r="A24" s="1"/>
      <c r="B24" s="29">
        <v>2022</v>
      </c>
      <c r="C24" s="37">
        <f t="shared" si="2"/>
        <v>560640.00000000012</v>
      </c>
      <c r="D24" s="25">
        <f t="shared" si="3"/>
        <v>0</v>
      </c>
      <c r="E24" s="25">
        <f t="shared" ref="E24:E27" si="4">D24*C24</f>
        <v>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15">
      <c r="A25" s="1"/>
      <c r="B25" s="26">
        <v>2023</v>
      </c>
      <c r="C25" s="36">
        <f t="shared" si="2"/>
        <v>560640.00000000012</v>
      </c>
      <c r="D25" s="28">
        <f t="shared" si="3"/>
        <v>0</v>
      </c>
      <c r="E25" s="28">
        <f t="shared" si="4"/>
        <v>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15">
      <c r="A26" s="1"/>
      <c r="B26" s="29">
        <v>2024</v>
      </c>
      <c r="C26" s="37">
        <f t="shared" si="2"/>
        <v>560640.00000000012</v>
      </c>
      <c r="D26" s="25">
        <f t="shared" si="3"/>
        <v>0</v>
      </c>
      <c r="E26" s="25">
        <f t="shared" si="4"/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15">
      <c r="A27" s="1"/>
      <c r="B27" s="26">
        <v>2025</v>
      </c>
      <c r="C27" s="36">
        <f t="shared" si="2"/>
        <v>560640.00000000012</v>
      </c>
      <c r="D27" s="28">
        <f t="shared" si="3"/>
        <v>0</v>
      </c>
      <c r="E27" s="28">
        <f t="shared" si="4"/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15">
      <c r="A28" s="1"/>
      <c r="B28" s="1"/>
      <c r="C28" s="1"/>
      <c r="D28" s="22"/>
      <c r="E28" s="2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15">
      <c r="A29" s="1"/>
      <c r="B29" s="31" t="s">
        <v>12</v>
      </c>
      <c r="C29" s="31"/>
      <c r="D29" s="32"/>
      <c r="E29" s="32">
        <f>SUM(E23:E27)</f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15">
      <c r="A30" s="1"/>
      <c r="B30" s="1"/>
      <c r="C30" s="1"/>
      <c r="D30" s="22"/>
      <c r="E30" s="2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15">
      <c r="A31" s="1"/>
      <c r="B31" s="16" t="s">
        <v>13</v>
      </c>
      <c r="C31" s="17"/>
      <c r="D31" s="18"/>
      <c r="E31" s="1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15">
      <c r="A32" s="1"/>
      <c r="B32" s="19" t="s">
        <v>3</v>
      </c>
      <c r="C32" s="20" t="s">
        <v>14</v>
      </c>
      <c r="D32" s="38" t="s">
        <v>15</v>
      </c>
      <c r="E32" s="38" t="s">
        <v>16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15">
      <c r="A33" s="1"/>
      <c r="B33" s="39" t="s">
        <v>17</v>
      </c>
      <c r="C33" s="40">
        <v>4</v>
      </c>
      <c r="D33" s="11">
        <v>0</v>
      </c>
      <c r="E33" s="25">
        <f t="shared" ref="E33:E35" si="5">D33*C33*53</f>
        <v>0</v>
      </c>
      <c r="F33" s="3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15">
      <c r="A34" s="1"/>
      <c r="B34" s="41" t="s">
        <v>18</v>
      </c>
      <c r="C34" s="42">
        <v>12</v>
      </c>
      <c r="D34" s="11">
        <v>0</v>
      </c>
      <c r="E34" s="28">
        <f t="shared" si="5"/>
        <v>0</v>
      </c>
      <c r="F34" s="3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15">
      <c r="A35" s="1"/>
      <c r="B35" s="43" t="s">
        <v>19</v>
      </c>
      <c r="C35" s="44">
        <v>4</v>
      </c>
      <c r="D35" s="11">
        <v>0</v>
      </c>
      <c r="E35" s="25">
        <f t="shared" si="5"/>
        <v>0</v>
      </c>
      <c r="F35" s="3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15">
      <c r="A36" s="1"/>
      <c r="B36" s="1"/>
      <c r="C36" s="1"/>
      <c r="D36" s="22"/>
      <c r="E36" s="2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15">
      <c r="A37" s="1"/>
      <c r="B37" s="30" t="s">
        <v>20</v>
      </c>
      <c r="C37" s="31"/>
      <c r="D37" s="32"/>
      <c r="E37" s="32">
        <f>SUM(E33:E35)</f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15">
      <c r="A38" s="1"/>
      <c r="B38" s="1"/>
      <c r="C38" s="1"/>
      <c r="D38" s="33"/>
      <c r="E38" s="33"/>
      <c r="F38" s="2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15">
      <c r="A39" s="1"/>
      <c r="B39" s="45" t="s">
        <v>21</v>
      </c>
      <c r="C39" s="46"/>
      <c r="D39" s="47"/>
      <c r="E39" s="47">
        <f>E7+E18+E29+E37</f>
        <v>0</v>
      </c>
      <c r="F39" s="2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15">
      <c r="A40" s="1"/>
      <c r="B40" s="48" t="s">
        <v>22</v>
      </c>
      <c r="C40" s="49"/>
      <c r="D40" s="50"/>
      <c r="E40" s="50">
        <f>E39/53*12</f>
        <v>0</v>
      </c>
      <c r="F40" s="2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15">
      <c r="A41" s="1"/>
      <c r="B41" s="1"/>
      <c r="C41" s="1"/>
      <c r="D41" s="2"/>
      <c r="E41" s="2"/>
      <c r="F41" s="2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customHeight="1" x14ac:dyDescent="0.15">
      <c r="A42" s="1"/>
      <c r="B42" s="51" t="s">
        <v>23</v>
      </c>
      <c r="C42" s="53"/>
      <c r="D42" s="54"/>
      <c r="E42" s="5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.5" customHeight="1" x14ac:dyDescent="0.15">
      <c r="A43" s="1"/>
      <c r="B43" s="52" t="s">
        <v>24</v>
      </c>
      <c r="C43" s="56"/>
      <c r="D43" s="54"/>
      <c r="E43" s="5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15">
      <c r="A44" s="1"/>
      <c r="B44" s="52" t="s">
        <v>25</v>
      </c>
      <c r="C44" s="56"/>
      <c r="D44" s="54"/>
      <c r="E44" s="5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" customHeight="1" x14ac:dyDescent="0.15">
      <c r="A45" s="1"/>
      <c r="B45" s="51" t="s">
        <v>26</v>
      </c>
      <c r="C45" s="53"/>
      <c r="D45" s="54"/>
      <c r="E45" s="5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15">
      <c r="A46" s="1"/>
      <c r="B46" s="51" t="s">
        <v>27</v>
      </c>
      <c r="C46" s="53"/>
      <c r="D46" s="54"/>
      <c r="E46" s="5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"/>
      <c r="B61" s="1"/>
      <c r="C61" s="1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"/>
      <c r="B62" s="1"/>
      <c r="C62" s="1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"/>
      <c r="B63" s="1"/>
      <c r="C63" s="1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"/>
      <c r="B64" s="1"/>
      <c r="C64" s="1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"/>
      <c r="B65" s="1"/>
      <c r="C65" s="1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"/>
      <c r="B66" s="1"/>
      <c r="C66" s="1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"/>
      <c r="B67" s="1"/>
      <c r="C67" s="1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"/>
      <c r="B68" s="1"/>
      <c r="C68" s="1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"/>
      <c r="B69" s="1"/>
      <c r="C69" s="1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"/>
      <c r="B70" s="1"/>
      <c r="C70" s="1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"/>
      <c r="B71" s="1"/>
      <c r="C71" s="1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"/>
      <c r="B72" s="1"/>
      <c r="C72" s="1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"/>
      <c r="B73" s="1"/>
      <c r="C73" s="1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"/>
      <c r="B74" s="1"/>
      <c r="C74" s="1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"/>
      <c r="B75" s="1"/>
      <c r="C75" s="1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"/>
      <c r="B76" s="1"/>
      <c r="C76" s="1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"/>
      <c r="B77" s="1"/>
      <c r="C77" s="1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"/>
      <c r="B78" s="1"/>
      <c r="C78" s="1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"/>
      <c r="B79" s="1"/>
      <c r="C79" s="1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"/>
      <c r="B80" s="1"/>
      <c r="C80" s="1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"/>
      <c r="B81" s="1"/>
      <c r="C81" s="1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"/>
      <c r="B82" s="1"/>
      <c r="C82" s="1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"/>
      <c r="B83" s="1"/>
      <c r="C83" s="1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"/>
      <c r="B84" s="1"/>
      <c r="C84" s="1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"/>
      <c r="B85" s="1"/>
      <c r="C85" s="1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"/>
      <c r="B86" s="1"/>
      <c r="C86" s="1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"/>
      <c r="B87" s="1"/>
      <c r="C87" s="1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1"/>
      <c r="B88" s="1"/>
      <c r="C88" s="1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"/>
      <c r="B89" s="1"/>
      <c r="C89" s="1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"/>
      <c r="B90" s="1"/>
      <c r="C90" s="1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"/>
      <c r="B91" s="1"/>
      <c r="C91" s="1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"/>
      <c r="B92" s="1"/>
      <c r="C92" s="1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"/>
      <c r="B93" s="1"/>
      <c r="C93" s="1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"/>
      <c r="B94" s="1"/>
      <c r="C94" s="1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"/>
      <c r="B95" s="1"/>
      <c r="C95" s="1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"/>
      <c r="B96" s="1"/>
      <c r="C96" s="1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"/>
      <c r="B97" s="1"/>
      <c r="C97" s="1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"/>
      <c r="B98" s="1"/>
      <c r="C98" s="1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"/>
      <c r="B99" s="1"/>
      <c r="C99" s="1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"/>
      <c r="B100" s="1"/>
      <c r="C100" s="1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"/>
      <c r="B101" s="1"/>
      <c r="C101" s="1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"/>
      <c r="B102" s="1"/>
      <c r="C102" s="1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"/>
      <c r="B103" s="1"/>
      <c r="C103" s="1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"/>
      <c r="B104" s="1"/>
      <c r="C104" s="1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"/>
      <c r="B105" s="1"/>
      <c r="C105" s="1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"/>
      <c r="B106" s="1"/>
      <c r="C106" s="1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"/>
      <c r="B107" s="1"/>
      <c r="C107" s="1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"/>
      <c r="B108" s="1"/>
      <c r="C108" s="1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"/>
      <c r="B109" s="1"/>
      <c r="C109" s="1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"/>
      <c r="B110" s="1"/>
      <c r="C110" s="1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"/>
      <c r="B111" s="1"/>
      <c r="C111" s="1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"/>
      <c r="B112" s="1"/>
      <c r="C112" s="1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"/>
      <c r="B113" s="1"/>
      <c r="C113" s="1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"/>
      <c r="B114" s="1"/>
      <c r="C114" s="1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"/>
      <c r="B115" s="1"/>
      <c r="C115" s="1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"/>
      <c r="B116" s="1"/>
      <c r="C116" s="1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1"/>
      <c r="B117" s="1"/>
      <c r="C117" s="1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"/>
      <c r="B118" s="1"/>
      <c r="C118" s="1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"/>
      <c r="B119" s="1"/>
      <c r="C119" s="1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"/>
      <c r="B120" s="1"/>
      <c r="C120" s="1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"/>
      <c r="B121" s="1"/>
      <c r="C121" s="1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"/>
      <c r="B122" s="1"/>
      <c r="C122" s="1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"/>
      <c r="B123" s="1"/>
      <c r="C123" s="1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"/>
      <c r="B124" s="1"/>
      <c r="C124" s="1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"/>
      <c r="B125" s="1"/>
      <c r="C125" s="1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"/>
      <c r="B126" s="1"/>
      <c r="C126" s="1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"/>
      <c r="B127" s="1"/>
      <c r="C127" s="1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"/>
      <c r="B128" s="1"/>
      <c r="C128" s="1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"/>
      <c r="B129" s="1"/>
      <c r="C129" s="1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"/>
      <c r="B130" s="1"/>
      <c r="C130" s="1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"/>
      <c r="B131" s="1"/>
      <c r="C131" s="1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"/>
      <c r="B132" s="1"/>
      <c r="C132" s="1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"/>
      <c r="B133" s="1"/>
      <c r="C133" s="1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"/>
      <c r="B134" s="1"/>
      <c r="C134" s="1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"/>
      <c r="B135" s="1"/>
      <c r="C135" s="1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"/>
      <c r="B136" s="1"/>
      <c r="C136" s="1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"/>
      <c r="B137" s="1"/>
      <c r="C137" s="1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"/>
      <c r="B138" s="1"/>
      <c r="C138" s="1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"/>
      <c r="B139" s="1"/>
      <c r="C139" s="1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"/>
      <c r="B140" s="1"/>
      <c r="C140" s="1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"/>
      <c r="B141" s="1"/>
      <c r="C141" s="1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"/>
      <c r="B142" s="1"/>
      <c r="C142" s="1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"/>
      <c r="B143" s="1"/>
      <c r="C143" s="1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1"/>
      <c r="B144" s="1"/>
      <c r="C144" s="1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"/>
      <c r="B145" s="1"/>
      <c r="C145" s="1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"/>
      <c r="B146" s="1"/>
      <c r="C146" s="1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"/>
      <c r="B147" s="1"/>
      <c r="C147" s="1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"/>
      <c r="B148" s="1"/>
      <c r="C148" s="1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"/>
      <c r="B149" s="1"/>
      <c r="C149" s="1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"/>
      <c r="B150" s="1"/>
      <c r="C150" s="1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"/>
      <c r="B151" s="1"/>
      <c r="C151" s="1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"/>
      <c r="B152" s="1"/>
      <c r="C152" s="1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"/>
      <c r="B153" s="1"/>
      <c r="C153" s="1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"/>
      <c r="B154" s="1"/>
      <c r="C154" s="1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"/>
      <c r="B155" s="1"/>
      <c r="C155" s="1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"/>
      <c r="B156" s="1"/>
      <c r="C156" s="1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"/>
      <c r="B157" s="1"/>
      <c r="C157" s="1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"/>
      <c r="B158" s="1"/>
      <c r="C158" s="1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"/>
      <c r="B159" s="1"/>
      <c r="C159" s="1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"/>
      <c r="B160" s="1"/>
      <c r="C160" s="1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"/>
      <c r="B161" s="1"/>
      <c r="C161" s="1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"/>
      <c r="B162" s="1"/>
      <c r="C162" s="1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"/>
      <c r="B163" s="1"/>
      <c r="C163" s="1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"/>
      <c r="B164" s="1"/>
      <c r="C164" s="1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"/>
      <c r="B165" s="1"/>
      <c r="C165" s="1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"/>
      <c r="B166" s="1"/>
      <c r="C166" s="1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"/>
      <c r="B167" s="1"/>
      <c r="C167" s="1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"/>
      <c r="B184" s="1"/>
      <c r="C184" s="1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"/>
      <c r="B185" s="1"/>
      <c r="C185" s="1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"/>
      <c r="B186" s="1"/>
      <c r="C186" s="1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"/>
      <c r="B187" s="1"/>
      <c r="C187" s="1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"/>
      <c r="B188" s="1"/>
      <c r="C188" s="1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"/>
      <c r="B189" s="1"/>
      <c r="C189" s="1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"/>
      <c r="B190" s="1"/>
      <c r="C190" s="1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"/>
      <c r="B191" s="1"/>
      <c r="C191" s="1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"/>
      <c r="B192" s="1"/>
      <c r="C192" s="1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"/>
      <c r="B193" s="1"/>
      <c r="C193" s="1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"/>
      <c r="B194" s="1"/>
      <c r="C194" s="1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"/>
      <c r="B195" s="1"/>
      <c r="C195" s="1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"/>
      <c r="B196" s="1"/>
      <c r="C196" s="1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"/>
      <c r="B197" s="1"/>
      <c r="C197" s="1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"/>
      <c r="B198" s="1"/>
      <c r="C198" s="1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"/>
      <c r="B199" s="1"/>
      <c r="C199" s="1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"/>
      <c r="B200" s="1"/>
      <c r="C200" s="1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"/>
      <c r="B201" s="1"/>
      <c r="C201" s="1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"/>
      <c r="B202" s="1"/>
      <c r="C202" s="1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"/>
      <c r="B203" s="1"/>
      <c r="C203" s="1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"/>
      <c r="B204" s="1"/>
      <c r="C204" s="1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"/>
      <c r="B205" s="1"/>
      <c r="C205" s="1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"/>
      <c r="B206" s="1"/>
      <c r="C206" s="1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"/>
      <c r="B207" s="1"/>
      <c r="C207" s="1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"/>
      <c r="B208" s="1"/>
      <c r="C208" s="1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"/>
      <c r="B209" s="1"/>
      <c r="C209" s="1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"/>
      <c r="B210" s="1"/>
      <c r="C210" s="1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"/>
      <c r="B211" s="1"/>
      <c r="C211" s="1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"/>
      <c r="B212" s="1"/>
      <c r="C212" s="1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"/>
      <c r="B213" s="1"/>
      <c r="C213" s="1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1"/>
      <c r="B214" s="1"/>
      <c r="C214" s="1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1"/>
      <c r="B215" s="1"/>
      <c r="C215" s="1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1"/>
      <c r="B216" s="1"/>
      <c r="C216" s="1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1"/>
      <c r="B217" s="1"/>
      <c r="C217" s="1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1"/>
      <c r="B218" s="1"/>
      <c r="C218" s="1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1"/>
      <c r="B219" s="1"/>
      <c r="C219" s="1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1"/>
      <c r="B220" s="1"/>
      <c r="C220" s="1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1"/>
      <c r="B221" s="1"/>
      <c r="C221" s="1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1"/>
      <c r="B222" s="1"/>
      <c r="C222" s="1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1"/>
      <c r="B223" s="1"/>
      <c r="C223" s="1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1"/>
      <c r="B224" s="1"/>
      <c r="C224" s="1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1"/>
      <c r="B225" s="1"/>
      <c r="C225" s="1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1"/>
      <c r="B226" s="1"/>
      <c r="C226" s="1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1"/>
      <c r="B955" s="1"/>
      <c r="C955" s="1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1"/>
      <c r="B956" s="1"/>
      <c r="C956" s="1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1"/>
      <c r="B957" s="1"/>
      <c r="C957" s="1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1"/>
      <c r="B958" s="1"/>
      <c r="C958" s="1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1"/>
      <c r="B959" s="1"/>
      <c r="C959" s="1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1"/>
      <c r="B960" s="1"/>
      <c r="C960" s="1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1"/>
      <c r="B961" s="1"/>
      <c r="C961" s="1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1"/>
      <c r="B962" s="1"/>
      <c r="C962" s="1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1"/>
      <c r="B963" s="1"/>
      <c r="C963" s="1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1"/>
      <c r="B964" s="1"/>
      <c r="C964" s="1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1"/>
      <c r="B965" s="1"/>
      <c r="C965" s="1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1"/>
      <c r="B966" s="1"/>
      <c r="C966" s="1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1"/>
      <c r="B967" s="1"/>
      <c r="C967" s="1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1"/>
      <c r="B968" s="1"/>
      <c r="C968" s="1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1"/>
      <c r="B969" s="1"/>
      <c r="C969" s="1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1"/>
      <c r="B970" s="1"/>
      <c r="C970" s="1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1"/>
      <c r="B971" s="1"/>
      <c r="C971" s="1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1"/>
      <c r="B972" s="1"/>
      <c r="C972" s="1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1"/>
      <c r="B973" s="1"/>
      <c r="C973" s="1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1"/>
      <c r="B974" s="1"/>
      <c r="C974" s="1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1"/>
      <c r="B975" s="1"/>
      <c r="C975" s="1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</sheetData>
  <mergeCells count="5">
    <mergeCell ref="C42:E42"/>
    <mergeCell ref="C43:E43"/>
    <mergeCell ref="C44:E44"/>
    <mergeCell ref="C45:E45"/>
    <mergeCell ref="C46:E46"/>
  </mergeCells>
  <dataValidations count="1">
    <dataValidation type="decimal" operator="greaterThanOrEqual" allowBlank="1" showDropDown="1" showErrorMessage="1" sqref="E7 D11 D22 D33:D35" xr:uid="{00000000-0002-0000-0000-000000000000}">
      <formula1>0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nnmadmin</dc:creator>
  <cp:lastModifiedBy>Robin Mooijman</cp:lastModifiedBy>
  <dcterms:created xsi:type="dcterms:W3CDTF">2013-09-18T14:03:02Z</dcterms:created>
  <dcterms:modified xsi:type="dcterms:W3CDTF">2021-07-12T14:02:53Z</dcterms:modified>
</cp:coreProperties>
</file>