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Project\Maassluis\2021 Aanbesteding ondergrondse containers\02 Nota van Inlichtingen\"/>
    </mc:Choice>
  </mc:AlternateContent>
  <bookViews>
    <workbookView xWindow="0" yWindow="0" windowWidth="28800" windowHeight="12435"/>
  </bookViews>
  <sheets>
    <sheet name="Blad1" sheetId="1" r:id="rId1"/>
    <sheet name="Blad2" sheetId="2" r:id="rId2"/>
    <sheet name="Blad3" sheetId="3" r:id="rId3"/>
  </sheets>
  <definedNames>
    <definedName name="_xlnm.Print_Area" localSheetId="0">Blad1!$A$1:$E$53</definedName>
  </definedNames>
  <calcPr calcId="162913"/>
</workbook>
</file>

<file path=xl/calcChain.xml><?xml version="1.0" encoding="utf-8"?>
<calcChain xmlns="http://schemas.openxmlformats.org/spreadsheetml/2006/main">
  <c r="D19" i="1" l="1"/>
  <c r="D18" i="1"/>
  <c r="D31" i="1" l="1"/>
  <c r="D26" i="1"/>
  <c r="D13" i="1"/>
  <c r="D12" i="1"/>
  <c r="D11" i="1"/>
  <c r="D10" i="1"/>
  <c r="D17" i="1"/>
  <c r="D16" i="1"/>
  <c r="D15" i="1"/>
  <c r="D14" i="1"/>
  <c r="D9" i="1" l="1"/>
  <c r="D7" i="1"/>
  <c r="D25" i="1" l="1"/>
  <c r="D36" i="1" l="1"/>
  <c r="B32" i="1"/>
  <c r="D20" i="1"/>
  <c r="D37" i="1" l="1"/>
  <c r="C38" i="1" l="1"/>
  <c r="D6" i="1" l="1"/>
  <c r="D32" i="1" l="1"/>
  <c r="C33" i="1" s="1"/>
  <c r="D8" i="1" l="1"/>
  <c r="C21" i="1" l="1"/>
  <c r="D27" i="1"/>
  <c r="C28" i="1" s="1"/>
  <c r="C40" i="1" l="1"/>
</calcChain>
</file>

<file path=xl/sharedStrings.xml><?xml version="1.0" encoding="utf-8"?>
<sst xmlns="http://schemas.openxmlformats.org/spreadsheetml/2006/main" count="58" uniqueCount="53">
  <si>
    <t>Naam Inschrijver:</t>
  </si>
  <si>
    <t>Naam (dhr/mevr):</t>
  </si>
  <si>
    <t>Functie:</t>
  </si>
  <si>
    <t>Handtekening:</t>
  </si>
  <si>
    <t>Indicatief aantal* (A)</t>
  </si>
  <si>
    <t>Indicatief aantal (A)</t>
  </si>
  <si>
    <t>prijs per eenheid (B)</t>
  </si>
  <si>
    <t>Totaal
(A*B)</t>
  </si>
  <si>
    <t>Onderdeel  C: Communicatiewerkzaamheden</t>
  </si>
  <si>
    <t>Totaal communicatiewerkzaamheden</t>
  </si>
  <si>
    <t>TOTALE INSCHRIJFSOM</t>
  </si>
  <si>
    <t>Leveren van losse sets as en wielen voor 240 liter of 140 liter minicontainer, per bestelling van 50 stuks</t>
  </si>
  <si>
    <t>Onderdeel Kwaliteit: Garantie</t>
  </si>
  <si>
    <t>aantal (gebruik het valmenu)</t>
  </si>
  <si>
    <t>Hoeveel jaren garantie wordt gegeven op de geleverde producten (minimaal 2 jaar, maak een keuze met het valmenu)</t>
  </si>
  <si>
    <t>Hoeveel hergebruik% wordt gegarandeerd (maak een keuze met het valmenu)</t>
  </si>
  <si>
    <t>Punten voor kwaliteit</t>
  </si>
  <si>
    <t xml:space="preserve">Totaal aantal punten voor garantie </t>
  </si>
  <si>
    <t>Totaal plaatsen minicontainers (incl. 5% Social Return)</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</si>
  <si>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</si>
  <si>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prijs per eenheid  (B)</t>
  </si>
  <si>
    <t>Aldus naar waarheid opgemaakt te …..................... op …................. 2019</t>
  </si>
  <si>
    <t>&lt;50%</t>
  </si>
  <si>
    <t>51% t/m 60%</t>
  </si>
  <si>
    <t>61% t/m 70%</t>
  </si>
  <si>
    <t>71% t/m 80%</t>
  </si>
  <si>
    <t>81% t/m 90%</t>
  </si>
  <si>
    <t>91% of hoger</t>
  </si>
  <si>
    <t>Leveren van losse rompen voor een 240 liter minicontainer (complete container zonder deksel, niet gemonteerd), per bestelling van 50 stuks</t>
  </si>
  <si>
    <t>Onderdeel A: 
Leveren minicontainers voor OPK en PMD deksels</t>
  </si>
  <si>
    <t>Leveren van losse deksels voor een 240 liter minicontainer voor OPK per bestelling van 50 stuks</t>
  </si>
  <si>
    <t>Leveren van losse rompen voor een 140 liter minicontainer (complete container zonder deksel, niet gemonteerd), per bestelling van 50 stuks</t>
  </si>
  <si>
    <t>Leveren van losse deksels voor een 240 liter minicontainer voor PMD per bestelling van 50 stuks</t>
  </si>
  <si>
    <t>Leveren van losse deksels voor een 140 liter minicontainer voor OPK per bestelling van 50 stuks</t>
  </si>
  <si>
    <t>Leveren van losse deksels voor een 140 liter minicontainer voor PMD per bestelling van 50 stuks</t>
  </si>
  <si>
    <t xml:space="preserve">Totaal levering minicontainers </t>
  </si>
  <si>
    <t xml:space="preserve">Leveren van losse deksels voor een 240 liter minicontainer voor OPK </t>
  </si>
  <si>
    <t xml:space="preserve">Leveren van losse deksels voor een 240 liter minicontainer voor PMD </t>
  </si>
  <si>
    <t xml:space="preserve">Leveren van losse deksels voor een 140 liter minicontainer voor OPK </t>
  </si>
  <si>
    <t xml:space="preserve">Leveren van losse deksels voor een 140 liter minicontainer voor PMD </t>
  </si>
  <si>
    <t>*aan de hoeveelheden kunnen geen rechten worden ontleend. Definitieve hoeveelheden volgen bij bestelling tzt.</t>
  </si>
  <si>
    <t>Innemen van restafvalcontainers. Indien prijs &gt;= 0 euro, dan afleveren op de gemeentewerf. Indien prijs is &lt; 0 euro, afvoer door opdrachtnemer</t>
  </si>
  <si>
    <t>Onderdeel B: 
Plaatsen minicontainers en innemen (en verwerken of hergebruiken) van restafvalcontainers</t>
  </si>
  <si>
    <t>Verzorgen van een mailing voor OPK (prijs per mailing per adres opgeven), in een ronde uitzetten.</t>
  </si>
  <si>
    <t>Verzorgen van een mailing voor PMD (prijs per mailing per adres opgeven), gefaseerd uitzetten en mailing verzorgen.</t>
  </si>
  <si>
    <t>Bijlage 3: Inschrijvingstabel perceel 2 versie 2.0</t>
  </si>
  <si>
    <t xml:space="preserve">Leveren en uitzetten van minicontainers voor OPK en innemen van restafval containers </t>
  </si>
  <si>
    <t>Leveren van 2 handheld scanners en een labelprinter, compleet met instructiehandleiding</t>
  </si>
  <si>
    <t>Leveren van chips</t>
  </si>
  <si>
    <t>Leveren van losse rompen voor een 240 liter minicontainer (complete container zonder deksel, niet gemonteerd), per bestelling van 3.750 stuks</t>
  </si>
  <si>
    <t>Leveren van losse rompen voor een 140 liter minicontainer (complete container zonder deksel, niet gemonteerd), per bestelling van 3.750 stuks</t>
  </si>
  <si>
    <t xml:space="preserve">Plaatsen van een minicontainer voor OPK aan huis, inclusief chip en sticker op de romp, gemonteerd en klaar voor gebruik </t>
  </si>
  <si>
    <t xml:space="preserve">Plaatsen van een minicontainer voor PMD aan huis, inclusief chip en sticker op de romp, gemonteerd en klaar voor gebruik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</si>
</sst>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9"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sz val="9"/>
      <color indexed="8"/>
      <name val="Verdana"/>
      <family val="2"/>
    </font>
    <font>
      <b/>
      <sz val="10"/>
      <color indexed="8"/>
      <name val="Verdana"/>
      <family val="2"/>
    </font>
  </fonts>
  <fills count="7">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rgb="FFFFFF00"/>
        <bgColor indexed="64"/>
      </patternFill>
    </fill>
    <fill>
      <patternFill patternType="solid">
        <fgColor theme="6" tint="0.79998168889431442"/>
        <bgColor indexed="64"/>
      </patternFill>
    </fill>
  </fills>
  <borders count="26">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6">
    <xf numFmtId="0" fontId="0" fillId="0" borderId="0" xfId="0"/>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164" fontId="3" fillId="3" borderId="6" xfId="0" applyNumberFormat="1" applyFont="1" applyFill="1" applyBorder="1" applyAlignment="1" applyProtection="1">
      <alignment horizontal="center" vertical="center"/>
      <protection locked="0"/>
    </xf>
    <xf numFmtId="165" fontId="3" fillId="0" borderId="7" xfId="0" applyNumberFormat="1" applyFont="1" applyBorder="1" applyAlignment="1">
      <alignment vertical="center" wrapText="1"/>
    </xf>
    <xf numFmtId="0" fontId="4" fillId="0" borderId="6" xfId="0" applyFont="1" applyBorder="1" applyAlignment="1">
      <alignment horizontal="center" vertical="center" wrapText="1"/>
    </xf>
    <xf numFmtId="0" fontId="4" fillId="0" borderId="5" xfId="0" applyFont="1" applyBorder="1" applyAlignment="1">
      <alignment vertical="center" wrapText="1"/>
    </xf>
    <xf numFmtId="0" fontId="2" fillId="2" borderId="8" xfId="0" applyFont="1" applyFill="1" applyBorder="1" applyAlignment="1">
      <alignment wrapText="1"/>
    </xf>
    <xf numFmtId="0" fontId="3" fillId="2" borderId="9" xfId="0" applyFont="1" applyFill="1" applyBorder="1" applyAlignment="1">
      <alignment horizontal="center" wrapText="1"/>
    </xf>
    <xf numFmtId="0" fontId="3" fillId="0" borderId="13" xfId="0" applyFont="1" applyBorder="1" applyAlignment="1">
      <alignment vertical="center" wrapText="1"/>
    </xf>
    <xf numFmtId="0" fontId="3" fillId="0" borderId="15" xfId="0" applyFont="1" applyBorder="1" applyAlignment="1">
      <alignment horizontal="center" wrapText="1"/>
    </xf>
    <xf numFmtId="165" fontId="2" fillId="0" borderId="0" xfId="0" applyNumberFormat="1" applyFont="1" applyBorder="1" applyAlignment="1">
      <alignment horizontal="right" wrapText="1"/>
    </xf>
    <xf numFmtId="0" fontId="2" fillId="4" borderId="16" xfId="0" applyFont="1" applyFill="1" applyBorder="1" applyAlignment="1"/>
    <xf numFmtId="0" fontId="2" fillId="4" borderId="12" xfId="0" applyFont="1" applyFill="1" applyBorder="1" applyAlignment="1"/>
    <xf numFmtId="0" fontId="2" fillId="0" borderId="0" xfId="0" applyFont="1" applyBorder="1" applyAlignment="1"/>
    <xf numFmtId="165" fontId="2" fillId="0" borderId="0" xfId="0" applyNumberFormat="1" applyFont="1" applyBorder="1" applyAlignment="1">
      <alignment horizontal="right"/>
    </xf>
    <xf numFmtId="0" fontId="2" fillId="0" borderId="0" xfId="0" applyFont="1" applyBorder="1" applyAlignment="1">
      <alignment wrapText="1"/>
    </xf>
    <xf numFmtId="0" fontId="3" fillId="0" borderId="0" xfId="0" applyFont="1" applyBorder="1" applyAlignment="1">
      <alignment horizontal="center" wrapText="1"/>
    </xf>
    <xf numFmtId="0" fontId="3" fillId="0" borderId="5" xfId="0" applyFont="1" applyBorder="1" applyAlignment="1">
      <alignment vertical="center"/>
    </xf>
    <xf numFmtId="0" fontId="3" fillId="0" borderId="8" xfId="0" applyFont="1" applyBorder="1" applyAlignment="1">
      <alignment vertical="top"/>
    </xf>
    <xf numFmtId="0" fontId="3" fillId="0" borderId="13" xfId="0" applyFont="1" applyFill="1" applyBorder="1" applyAlignment="1">
      <alignment vertical="center" wrapText="1"/>
    </xf>
    <xf numFmtId="165" fontId="2" fillId="0" borderId="0" xfId="0" applyNumberFormat="1" applyFont="1" applyFill="1" applyBorder="1" applyAlignment="1">
      <alignment horizontal="right" wrapText="1"/>
    </xf>
    <xf numFmtId="0" fontId="2" fillId="0" borderId="1" xfId="0" applyFont="1" applyFill="1" applyBorder="1" applyAlignment="1">
      <alignment wrapText="1"/>
    </xf>
    <xf numFmtId="0" fontId="3" fillId="0" borderId="1" xfId="0" applyFont="1" applyFill="1" applyBorder="1" applyAlignment="1">
      <alignment horizontal="center" wrapText="1"/>
    </xf>
    <xf numFmtId="165" fontId="2" fillId="0" borderId="1" xfId="0" applyNumberFormat="1" applyFont="1" applyFill="1" applyBorder="1" applyAlignment="1">
      <alignment horizontal="right" wrapText="1"/>
    </xf>
    <xf numFmtId="3" fontId="3" fillId="0" borderId="14" xfId="0" applyNumberFormat="1" applyFont="1" applyFill="1" applyBorder="1" applyAlignment="1">
      <alignment horizontal="center" vertical="center" wrapText="1"/>
    </xf>
    <xf numFmtId="3" fontId="3" fillId="0" borderId="6" xfId="0" applyNumberFormat="1" applyFont="1" applyBorder="1" applyAlignment="1">
      <alignment horizontal="center" vertical="center" wrapText="1"/>
    </xf>
    <xf numFmtId="3" fontId="4" fillId="0" borderId="14" xfId="0" applyNumberFormat="1" applyFont="1" applyBorder="1" applyAlignment="1">
      <alignment horizontal="center" vertical="center" wrapText="1"/>
    </xf>
    <xf numFmtId="0" fontId="3" fillId="0" borderId="0" xfId="0" applyFont="1" applyFill="1" applyBorder="1" applyAlignment="1">
      <alignment wrapText="1"/>
    </xf>
    <xf numFmtId="0" fontId="6" fillId="2" borderId="4" xfId="0" applyFont="1" applyFill="1" applyBorder="1" applyAlignment="1">
      <alignment horizontal="center" vertical="center" wrapText="1"/>
    </xf>
    <xf numFmtId="3" fontId="7" fillId="0" borderId="7" xfId="0" applyNumberFormat="1" applyFont="1" applyFill="1" applyBorder="1" applyAlignment="1" applyProtection="1">
      <alignment horizontal="right" vertical="center" wrapText="1"/>
    </xf>
    <xf numFmtId="9" fontId="0" fillId="0" borderId="0" xfId="0" applyNumberFormat="1" applyAlignment="1">
      <alignment horizontal="left"/>
    </xf>
    <xf numFmtId="0" fontId="0" fillId="0" borderId="0" xfId="0" applyAlignment="1">
      <alignment horizontal="right"/>
    </xf>
    <xf numFmtId="0" fontId="7" fillId="5" borderId="6" xfId="0" applyFont="1" applyFill="1" applyBorder="1" applyAlignment="1">
      <alignment horizontal="center" vertical="center" wrapText="1"/>
    </xf>
    <xf numFmtId="9" fontId="7" fillId="5" borderId="6"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0" borderId="0" xfId="0" applyAlignment="1">
      <alignment horizontal="center"/>
    </xf>
    <xf numFmtId="0" fontId="2" fillId="0" borderId="0" xfId="0" applyFont="1" applyBorder="1" applyAlignment="1">
      <alignment horizontal="center" wrapText="1"/>
    </xf>
    <xf numFmtId="0" fontId="1" fillId="0" borderId="0" xfId="0" applyFont="1" applyAlignment="1" applyProtection="1">
      <alignment horizontal="left"/>
    </xf>
    <xf numFmtId="0" fontId="8" fillId="0" borderId="0" xfId="0" applyFont="1" applyBorder="1" applyProtection="1"/>
    <xf numFmtId="0" fontId="1" fillId="0" borderId="0" xfId="0" applyFont="1" applyBorder="1" applyAlignment="1">
      <alignment horizontal="left" vertical="center" wrapText="1"/>
    </xf>
    <xf numFmtId="0" fontId="0" fillId="0" borderId="0" xfId="0" applyAlignment="1">
      <alignment wrapText="1"/>
    </xf>
    <xf numFmtId="0" fontId="5" fillId="0" borderId="1" xfId="0" applyFont="1" applyFill="1" applyBorder="1" applyAlignment="1">
      <alignment wrapText="1"/>
    </xf>
    <xf numFmtId="3" fontId="4" fillId="0" borderId="6" xfId="0" applyNumberFormat="1" applyFont="1" applyBorder="1" applyAlignment="1">
      <alignment horizontal="center" vertical="center" wrapText="1"/>
    </xf>
    <xf numFmtId="0" fontId="2" fillId="0" borderId="0" xfId="0" applyFont="1" applyFill="1" applyBorder="1" applyAlignment="1">
      <alignment horizontal="left" wrapText="1"/>
    </xf>
    <xf numFmtId="0" fontId="2" fillId="0" borderId="15" xfId="0" applyFont="1" applyFill="1" applyBorder="1" applyAlignment="1">
      <alignment horizontal="left" wrapText="1"/>
    </xf>
    <xf numFmtId="165" fontId="2" fillId="2" borderId="10" xfId="0" applyNumberFormat="1" applyFont="1" applyFill="1" applyBorder="1" applyAlignment="1">
      <alignment horizontal="right" wrapText="1"/>
    </xf>
    <xf numFmtId="165" fontId="2" fillId="2" borderId="11" xfId="0" applyNumberFormat="1" applyFont="1" applyFill="1" applyBorder="1" applyAlignment="1">
      <alignment horizontal="right" wrapText="1"/>
    </xf>
    <xf numFmtId="0" fontId="6" fillId="2" borderId="2" xfId="0" applyFont="1" applyFill="1" applyBorder="1" applyAlignment="1">
      <alignment vertical="center" wrapText="1"/>
    </xf>
    <xf numFmtId="0" fontId="0" fillId="2" borderId="3" xfId="0" applyFill="1" applyBorder="1" applyAlignment="1">
      <alignment vertical="center"/>
    </xf>
    <xf numFmtId="0" fontId="7" fillId="0" borderId="5" xfId="0" applyFont="1" applyBorder="1" applyAlignment="1">
      <alignment vertical="center" wrapText="1"/>
    </xf>
    <xf numFmtId="0" fontId="0" fillId="0" borderId="6" xfId="0" applyBorder="1" applyAlignment="1">
      <alignment vertic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3" fontId="6" fillId="2" borderId="10" xfId="0" applyNumberFormat="1" applyFont="1" applyFill="1" applyBorder="1" applyAlignment="1">
      <alignment horizontal="right" vertical="center" wrapText="1"/>
    </xf>
    <xf numFmtId="3" fontId="6" fillId="2" borderId="11" xfId="0" applyNumberFormat="1" applyFont="1" applyFill="1" applyBorder="1" applyAlignment="1">
      <alignment horizontal="right" vertical="center" wrapText="1"/>
    </xf>
    <xf numFmtId="165" fontId="6" fillId="4" borderId="12" xfId="0" applyNumberFormat="1" applyFont="1" applyFill="1" applyBorder="1" applyAlignment="1">
      <alignment horizontal="right"/>
    </xf>
    <xf numFmtId="165" fontId="6" fillId="4" borderId="17" xfId="0" applyNumberFormat="1" applyFont="1" applyFill="1" applyBorder="1" applyAlignment="1">
      <alignment horizontal="right"/>
    </xf>
    <xf numFmtId="0" fontId="3" fillId="0" borderId="18"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3" borderId="18"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0" fontId="3" fillId="3" borderId="10" xfId="0" applyFont="1" applyFill="1" applyBorder="1" applyAlignment="1">
      <alignment horizontal="left" vertical="top"/>
    </xf>
    <xf numFmtId="0" fontId="3" fillId="3" borderId="20" xfId="0" applyFont="1" applyFill="1" applyBorder="1" applyAlignment="1">
      <alignment horizontal="left" vertical="top"/>
    </xf>
    <xf numFmtId="0" fontId="3" fillId="3" borderId="11" xfId="0" applyFont="1" applyFill="1" applyBorder="1" applyAlignment="1">
      <alignment horizontal="left" vertical="top"/>
    </xf>
    <xf numFmtId="0" fontId="5" fillId="6" borderId="18"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19" xfId="0" applyFont="1" applyFill="1" applyBorder="1" applyAlignment="1">
      <alignment horizontal="left" vertical="top" wrapText="1"/>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428625</xdr:colOff>
      <xdr:row>0</xdr:row>
      <xdr:rowOff>85725</xdr:rowOff>
    </xdr:from>
    <xdr:to>
      <xdr:col>3</xdr:col>
      <xdr:colOff>1169146</xdr:colOff>
      <xdr:row>3</xdr:row>
      <xdr:rowOff>151561</xdr:rowOff>
    </xdr:to>
    <xdr:pic>
      <xdr:nvPicPr>
        <xdr:cNvPr id="3" name="Afbeelding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86900" y="85725"/>
          <a:ext cx="1731121" cy="93261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tabSelected="1" workbookViewId="0"/>
  </sheetViews>
  <sheetFormatPr defaultRowHeight="15" x14ac:dyDescent="0.25"/>
  <cols>
    <col min="1" max="1" width="123.5703125" customWidth="1"/>
    <col min="2" max="2" width="15.42578125" customWidth="1"/>
    <col min="3" max="3" width="14.85546875" customWidth="1"/>
    <col min="4" max="4" width="18.42578125" customWidth="1"/>
    <col min="5" max="5" width="2.42578125" customWidth="1"/>
    <col min="23" max="23" width="9.140625" customWidth="1"/>
  </cols>
  <sheetData>
    <row r="1" spans="1:4" ht="27" customHeight="1" x14ac:dyDescent="0.25">
      <c r="A1" s="41" t="s">
        <v>45</v>
      </c>
      <c r="B1" s="19"/>
      <c r="C1" s="19"/>
      <c r="D1" s="19"/>
    </row>
    <row r="2" spans="1:4" ht="24" customHeight="1" x14ac:dyDescent="0.25">
      <c r="A2" s="42" t="s">
        <v>46</v>
      </c>
      <c r="B2" s="19"/>
      <c r="C2" s="19"/>
      <c r="D2" s="19"/>
    </row>
    <row r="3" spans="1:4" s="44" customFormat="1" ht="17.25" customHeight="1" x14ac:dyDescent="0.25">
      <c r="A3" s="42"/>
      <c r="B3" s="40"/>
      <c r="C3" s="40"/>
      <c r="D3" s="19"/>
    </row>
    <row r="4" spans="1:4" s="44" customFormat="1" ht="17.25" customHeight="1" thickBot="1" x14ac:dyDescent="0.3">
      <c r="A4" s="43"/>
      <c r="B4" s="40"/>
      <c r="C4" s="40"/>
      <c r="D4" s="40"/>
    </row>
    <row r="5" spans="1:4" ht="30" customHeight="1" x14ac:dyDescent="0.25">
      <c r="A5" s="1" t="s">
        <v>29</v>
      </c>
      <c r="B5" s="2" t="s">
        <v>5</v>
      </c>
      <c r="C5" s="2" t="s">
        <v>6</v>
      </c>
      <c r="D5" s="3" t="s">
        <v>7</v>
      </c>
    </row>
    <row r="6" spans="1:4" ht="18" customHeight="1" x14ac:dyDescent="0.25">
      <c r="A6" s="4" t="s">
        <v>49</v>
      </c>
      <c r="B6" s="29">
        <v>3750</v>
      </c>
      <c r="C6" s="6"/>
      <c r="D6" s="7">
        <f t="shared" ref="D6" si="0">B6*C6</f>
        <v>0</v>
      </c>
    </row>
    <row r="7" spans="1:4" ht="18" customHeight="1" x14ac:dyDescent="0.25">
      <c r="A7" s="4" t="s">
        <v>50</v>
      </c>
      <c r="B7" s="29">
        <v>3750</v>
      </c>
      <c r="C7" s="6"/>
      <c r="D7" s="7">
        <f t="shared" ref="D7" si="1">B7*C7</f>
        <v>0</v>
      </c>
    </row>
    <row r="8" spans="1:4" ht="18" customHeight="1" x14ac:dyDescent="0.25">
      <c r="A8" s="4" t="s">
        <v>28</v>
      </c>
      <c r="B8" s="5">
        <v>50</v>
      </c>
      <c r="C8" s="6"/>
      <c r="D8" s="7">
        <f t="shared" ref="D8" si="2">B8*C8</f>
        <v>0</v>
      </c>
    </row>
    <row r="9" spans="1:4" ht="18" customHeight="1" x14ac:dyDescent="0.25">
      <c r="A9" s="4" t="s">
        <v>31</v>
      </c>
      <c r="B9" s="5">
        <v>50</v>
      </c>
      <c r="C9" s="6"/>
      <c r="D9" s="7">
        <f t="shared" ref="D9:D14" si="3">B9*C9</f>
        <v>0</v>
      </c>
    </row>
    <row r="10" spans="1:4" ht="18" customHeight="1" x14ac:dyDescent="0.25">
      <c r="A10" s="4" t="s">
        <v>36</v>
      </c>
      <c r="B10" s="8">
        <v>750</v>
      </c>
      <c r="C10" s="6"/>
      <c r="D10" s="7">
        <f t="shared" ref="D10:D13" si="4">B10*C10</f>
        <v>0</v>
      </c>
    </row>
    <row r="11" spans="1:4" ht="18" customHeight="1" x14ac:dyDescent="0.25">
      <c r="A11" s="4" t="s">
        <v>37</v>
      </c>
      <c r="B11" s="8">
        <v>3000</v>
      </c>
      <c r="C11" s="6"/>
      <c r="D11" s="7">
        <f t="shared" si="4"/>
        <v>0</v>
      </c>
    </row>
    <row r="12" spans="1:4" ht="18" customHeight="1" x14ac:dyDescent="0.25">
      <c r="A12" s="4" t="s">
        <v>38</v>
      </c>
      <c r="B12" s="8">
        <v>750</v>
      </c>
      <c r="C12" s="6"/>
      <c r="D12" s="7">
        <f t="shared" si="4"/>
        <v>0</v>
      </c>
    </row>
    <row r="13" spans="1:4" ht="18" customHeight="1" x14ac:dyDescent="0.25">
      <c r="A13" s="4" t="s">
        <v>39</v>
      </c>
      <c r="B13" s="8">
        <v>3000</v>
      </c>
      <c r="C13" s="6"/>
      <c r="D13" s="7">
        <f t="shared" si="4"/>
        <v>0</v>
      </c>
    </row>
    <row r="14" spans="1:4" ht="18" customHeight="1" x14ac:dyDescent="0.25">
      <c r="A14" s="4" t="s">
        <v>30</v>
      </c>
      <c r="B14" s="8">
        <v>50</v>
      </c>
      <c r="C14" s="6"/>
      <c r="D14" s="7">
        <f t="shared" si="3"/>
        <v>0</v>
      </c>
    </row>
    <row r="15" spans="1:4" ht="18" customHeight="1" x14ac:dyDescent="0.25">
      <c r="A15" s="4" t="s">
        <v>32</v>
      </c>
      <c r="B15" s="8">
        <v>50</v>
      </c>
      <c r="C15" s="6"/>
      <c r="D15" s="7">
        <f t="shared" ref="D15:D16" si="5">B15*C15</f>
        <v>0</v>
      </c>
    </row>
    <row r="16" spans="1:4" ht="18" customHeight="1" x14ac:dyDescent="0.25">
      <c r="A16" s="4" t="s">
        <v>33</v>
      </c>
      <c r="B16" s="8">
        <v>50</v>
      </c>
      <c r="C16" s="6"/>
      <c r="D16" s="7">
        <f t="shared" si="5"/>
        <v>0</v>
      </c>
    </row>
    <row r="17" spans="1:23" ht="18" customHeight="1" x14ac:dyDescent="0.25">
      <c r="A17" s="4" t="s">
        <v>34</v>
      </c>
      <c r="B17" s="8">
        <v>50</v>
      </c>
      <c r="C17" s="6"/>
      <c r="D17" s="7">
        <f t="shared" ref="D17:D19" si="6">B17*C17</f>
        <v>0</v>
      </c>
    </row>
    <row r="18" spans="1:23" ht="18" customHeight="1" x14ac:dyDescent="0.25">
      <c r="A18" s="9" t="s">
        <v>11</v>
      </c>
      <c r="B18" s="8">
        <v>50</v>
      </c>
      <c r="C18" s="6"/>
      <c r="D18" s="7">
        <f t="shared" si="6"/>
        <v>0</v>
      </c>
    </row>
    <row r="19" spans="1:23" ht="18" customHeight="1" x14ac:dyDescent="0.25">
      <c r="A19" s="9" t="s">
        <v>48</v>
      </c>
      <c r="B19" s="46">
        <v>8000</v>
      </c>
      <c r="C19" s="6"/>
      <c r="D19" s="7">
        <f t="shared" si="6"/>
        <v>0</v>
      </c>
    </row>
    <row r="20" spans="1:23" ht="18" customHeight="1" x14ac:dyDescent="0.25">
      <c r="A20" s="9" t="s">
        <v>47</v>
      </c>
      <c r="B20" s="8">
        <v>1</v>
      </c>
      <c r="C20" s="6"/>
      <c r="D20" s="7">
        <f t="shared" ref="D20" si="7">B20*C20</f>
        <v>0</v>
      </c>
    </row>
    <row r="21" spans="1:23" ht="18" customHeight="1" thickBot="1" x14ac:dyDescent="0.3">
      <c r="A21" s="10" t="s">
        <v>35</v>
      </c>
      <c r="B21" s="11"/>
      <c r="C21" s="49">
        <f>SUM(D6:D20)</f>
        <v>0</v>
      </c>
      <c r="D21" s="50"/>
    </row>
    <row r="22" spans="1:23" ht="18" customHeight="1" thickBot="1" x14ac:dyDescent="0.3">
      <c r="A22" s="45" t="s">
        <v>40</v>
      </c>
      <c r="B22" s="26"/>
      <c r="C22" s="27"/>
      <c r="D22" s="27"/>
    </row>
    <row r="23" spans="1:23" ht="15" customHeight="1" thickBot="1" x14ac:dyDescent="0.3">
      <c r="A23" s="25"/>
      <c r="B23" s="26"/>
      <c r="C23" s="27"/>
      <c r="D23" s="27"/>
    </row>
    <row r="24" spans="1:23" ht="33.75" customHeight="1" x14ac:dyDescent="0.25">
      <c r="A24" s="1" t="s">
        <v>42</v>
      </c>
      <c r="B24" s="2" t="s">
        <v>5</v>
      </c>
      <c r="C24" s="2" t="s">
        <v>6</v>
      </c>
      <c r="D24" s="3" t="s">
        <v>7</v>
      </c>
    </row>
    <row r="25" spans="1:23" ht="18" customHeight="1" x14ac:dyDescent="0.25">
      <c r="A25" s="23" t="s">
        <v>51</v>
      </c>
      <c r="B25" s="28">
        <v>1500</v>
      </c>
      <c r="C25" s="6"/>
      <c r="D25" s="7">
        <f>C25*B25</f>
        <v>0</v>
      </c>
    </row>
    <row r="26" spans="1:23" ht="18" customHeight="1" x14ac:dyDescent="0.25">
      <c r="A26" s="23" t="s">
        <v>52</v>
      </c>
      <c r="B26" s="28">
        <v>6014</v>
      </c>
      <c r="C26" s="6"/>
      <c r="D26" s="7">
        <f>C26*B26</f>
        <v>0</v>
      </c>
    </row>
    <row r="27" spans="1:23" ht="18" customHeight="1" x14ac:dyDescent="0.25">
      <c r="A27" s="23" t="s">
        <v>41</v>
      </c>
      <c r="B27" s="28">
        <v>6014</v>
      </c>
      <c r="C27" s="6"/>
      <c r="D27" s="7">
        <f>C27*B27</f>
        <v>0</v>
      </c>
      <c r="W27" s="39"/>
    </row>
    <row r="28" spans="1:23" ht="18" customHeight="1" thickBot="1" x14ac:dyDescent="0.3">
      <c r="A28" s="10" t="s">
        <v>18</v>
      </c>
      <c r="B28" s="11"/>
      <c r="C28" s="49">
        <f>SUM(D25:D27)</f>
        <v>0</v>
      </c>
      <c r="D28" s="50"/>
      <c r="W28" s="39"/>
    </row>
    <row r="29" spans="1:23" ht="17.25" customHeight="1" thickBot="1" x14ac:dyDescent="0.3">
      <c r="A29" s="13"/>
      <c r="B29" s="13"/>
      <c r="C29" s="13"/>
      <c r="D29" s="13"/>
      <c r="W29" s="39"/>
    </row>
    <row r="30" spans="1:23" ht="35.25" customHeight="1" x14ac:dyDescent="0.25">
      <c r="A30" s="1" t="s">
        <v>8</v>
      </c>
      <c r="B30" s="2" t="s">
        <v>4</v>
      </c>
      <c r="C30" s="2" t="s">
        <v>20</v>
      </c>
      <c r="D30" s="3" t="s">
        <v>7</v>
      </c>
      <c r="W30" s="39"/>
    </row>
    <row r="31" spans="1:23" ht="18" customHeight="1" x14ac:dyDescent="0.25">
      <c r="A31" s="12" t="s">
        <v>43</v>
      </c>
      <c r="B31" s="30">
        <v>1500</v>
      </c>
      <c r="C31" s="6"/>
      <c r="D31" s="7">
        <f>2*B31*C31</f>
        <v>0</v>
      </c>
      <c r="W31" s="39"/>
    </row>
    <row r="32" spans="1:23" ht="18" customHeight="1" x14ac:dyDescent="0.25">
      <c r="A32" s="12" t="s">
        <v>44</v>
      </c>
      <c r="B32" s="30">
        <f>B27</f>
        <v>6014</v>
      </c>
      <c r="C32" s="6"/>
      <c r="D32" s="7">
        <f>2*B32*C32</f>
        <v>0</v>
      </c>
      <c r="W32" s="39"/>
    </row>
    <row r="33" spans="1:27" ht="18" customHeight="1" thickBot="1" x14ac:dyDescent="0.3">
      <c r="A33" s="10" t="s">
        <v>9</v>
      </c>
      <c r="B33" s="11"/>
      <c r="C33" s="49">
        <f>SUM(D32:D32)</f>
        <v>0</v>
      </c>
      <c r="D33" s="50"/>
      <c r="W33" s="39"/>
    </row>
    <row r="34" spans="1:27" ht="15.75" customHeight="1" thickBot="1" x14ac:dyDescent="0.3">
      <c r="A34" s="48"/>
      <c r="B34" s="48"/>
      <c r="C34" s="48"/>
      <c r="D34" s="24"/>
    </row>
    <row r="35" spans="1:27" ht="36" customHeight="1" x14ac:dyDescent="0.25">
      <c r="A35" s="51" t="s">
        <v>12</v>
      </c>
      <c r="B35" s="52"/>
      <c r="C35" s="38" t="s">
        <v>13</v>
      </c>
      <c r="D35" s="32" t="s">
        <v>16</v>
      </c>
    </row>
    <row r="36" spans="1:27" ht="18" customHeight="1" x14ac:dyDescent="0.25">
      <c r="A36" s="53" t="s">
        <v>14</v>
      </c>
      <c r="B36" s="54"/>
      <c r="C36" s="36">
        <v>2</v>
      </c>
      <c r="D36" s="33">
        <f>VLOOKUP(C36,Z40:AA48,2)</f>
        <v>0</v>
      </c>
    </row>
    <row r="37" spans="1:27" ht="18" customHeight="1" x14ac:dyDescent="0.25">
      <c r="A37" s="53" t="s">
        <v>15</v>
      </c>
      <c r="B37" s="54"/>
      <c r="C37" s="37" t="s">
        <v>22</v>
      </c>
      <c r="D37" s="33">
        <f>VLOOKUP(C37,W39:X44,2)</f>
        <v>0</v>
      </c>
    </row>
    <row r="38" spans="1:27" ht="18" customHeight="1" thickBot="1" x14ac:dyDescent="0.3">
      <c r="A38" s="55" t="s">
        <v>17</v>
      </c>
      <c r="B38" s="56"/>
      <c r="C38" s="57">
        <f>SUM(D36:D37)</f>
        <v>0</v>
      </c>
      <c r="D38" s="58"/>
    </row>
    <row r="39" spans="1:27" ht="15" customHeight="1" thickBot="1" x14ac:dyDescent="0.3">
      <c r="A39" s="47"/>
      <c r="B39" s="47"/>
      <c r="C39" s="47"/>
      <c r="D39" s="24"/>
      <c r="W39" s="34" t="s">
        <v>22</v>
      </c>
      <c r="X39" s="35">
        <v>0</v>
      </c>
    </row>
    <row r="40" spans="1:27" ht="15" customHeight="1" thickBot="1" x14ac:dyDescent="0.3">
      <c r="A40" s="15" t="s">
        <v>10</v>
      </c>
      <c r="B40" s="16"/>
      <c r="C40" s="59">
        <f>C33+C28+C21</f>
        <v>0</v>
      </c>
      <c r="D40" s="60"/>
      <c r="W40" s="31" t="s">
        <v>23</v>
      </c>
      <c r="X40">
        <v>2</v>
      </c>
      <c r="Z40">
        <v>2</v>
      </c>
      <c r="AA40">
        <v>0</v>
      </c>
    </row>
    <row r="41" spans="1:27" ht="15" customHeight="1" x14ac:dyDescent="0.25">
      <c r="A41" s="19"/>
      <c r="B41" s="20"/>
      <c r="C41" s="14"/>
      <c r="D41" s="14"/>
      <c r="W41" s="31" t="s">
        <v>24</v>
      </c>
      <c r="X41">
        <v>4</v>
      </c>
      <c r="Z41">
        <v>3</v>
      </c>
      <c r="AA41">
        <v>1</v>
      </c>
    </row>
    <row r="42" spans="1:27" ht="34.5" customHeight="1" x14ac:dyDescent="0.25">
      <c r="A42" s="70" t="s">
        <v>19</v>
      </c>
      <c r="B42" s="71"/>
      <c r="C42" s="71"/>
      <c r="D42" s="72"/>
      <c r="W42" s="31" t="s">
        <v>25</v>
      </c>
      <c r="X42">
        <v>6</v>
      </c>
      <c r="Z42">
        <v>4</v>
      </c>
      <c r="AA42">
        <v>2</v>
      </c>
    </row>
    <row r="43" spans="1:27" ht="15" customHeight="1" thickBot="1" x14ac:dyDescent="0.3">
      <c r="A43" s="17"/>
      <c r="B43" s="17"/>
      <c r="C43" s="18"/>
      <c r="D43" s="18"/>
      <c r="W43" s="31" t="s">
        <v>26</v>
      </c>
      <c r="X43">
        <v>8</v>
      </c>
      <c r="Z43">
        <v>5</v>
      </c>
      <c r="AA43">
        <v>3</v>
      </c>
    </row>
    <row r="44" spans="1:27" ht="15" customHeight="1" x14ac:dyDescent="0.25">
      <c r="A44" s="73" t="s">
        <v>21</v>
      </c>
      <c r="B44" s="74"/>
      <c r="C44" s="74"/>
      <c r="D44" s="75"/>
      <c r="W44" s="31" t="s">
        <v>27</v>
      </c>
      <c r="X44">
        <v>10</v>
      </c>
      <c r="Z44">
        <v>6</v>
      </c>
      <c r="AA44">
        <v>4</v>
      </c>
    </row>
    <row r="45" spans="1:27" x14ac:dyDescent="0.25">
      <c r="A45" s="21"/>
      <c r="B45" s="61"/>
      <c r="C45" s="62"/>
      <c r="D45" s="63"/>
      <c r="Z45">
        <v>7</v>
      </c>
      <c r="AA45">
        <v>5</v>
      </c>
    </row>
    <row r="46" spans="1:27" ht="19.5" customHeight="1" x14ac:dyDescent="0.25">
      <c r="A46" s="21" t="s">
        <v>0</v>
      </c>
      <c r="B46" s="64"/>
      <c r="C46" s="65"/>
      <c r="D46" s="66"/>
    </row>
    <row r="47" spans="1:27" x14ac:dyDescent="0.25">
      <c r="A47" s="21"/>
      <c r="B47" s="61"/>
      <c r="C47" s="62"/>
      <c r="D47" s="63"/>
    </row>
    <row r="48" spans="1:27" x14ac:dyDescent="0.25">
      <c r="A48" s="21" t="s">
        <v>1</v>
      </c>
      <c r="B48" s="64"/>
      <c r="C48" s="65"/>
      <c r="D48" s="66"/>
    </row>
    <row r="49" spans="1:4" x14ac:dyDescent="0.25">
      <c r="A49" s="21"/>
      <c r="B49" s="61"/>
      <c r="C49" s="62"/>
      <c r="D49" s="63"/>
    </row>
    <row r="50" spans="1:4" ht="15" customHeight="1" x14ac:dyDescent="0.25">
      <c r="A50" s="21" t="s">
        <v>2</v>
      </c>
      <c r="B50" s="64"/>
      <c r="C50" s="65"/>
      <c r="D50" s="66"/>
    </row>
    <row r="51" spans="1:4" x14ac:dyDescent="0.25">
      <c r="A51" s="21"/>
      <c r="B51" s="61"/>
      <c r="C51" s="62"/>
      <c r="D51" s="63"/>
    </row>
    <row r="52" spans="1:4" ht="15.75" thickBot="1" x14ac:dyDescent="0.3">
      <c r="A52" s="22" t="s">
        <v>3</v>
      </c>
      <c r="B52" s="67"/>
      <c r="C52" s="68"/>
      <c r="D52" s="69"/>
    </row>
  </sheetData>
  <sheetProtection algorithmName="SHA-512" hashValue="tqLQl8OqFfoKnW7fubjx6gPmD2h9TYS+wvvsFA3dgI623eVdiL5dFIKuRxkxnuVBEpfLizVBpI/bfvYbYVtvnw==" saltValue="Rz1nb3sYtyma9FHbmWM3eA==" spinCount="100000" sheet="1" objects="1" scenarios="1"/>
  <protectedRanges>
    <protectedRange sqref="C25:C27 C31:C32 C36:C37 A44 B46 B48 B50 B52 C6:C20" name="Bereik1"/>
  </protectedRanges>
  <mergeCells count="21">
    <mergeCell ref="C40:D40"/>
    <mergeCell ref="B49:D49"/>
    <mergeCell ref="B50:D50"/>
    <mergeCell ref="B51:D51"/>
    <mergeCell ref="B52:D52"/>
    <mergeCell ref="A42:D42"/>
    <mergeCell ref="A44:D44"/>
    <mergeCell ref="B45:D45"/>
    <mergeCell ref="B46:D46"/>
    <mergeCell ref="B47:D47"/>
    <mergeCell ref="B48:D48"/>
    <mergeCell ref="A39:C39"/>
    <mergeCell ref="A34:C34"/>
    <mergeCell ref="C21:D21"/>
    <mergeCell ref="C28:D28"/>
    <mergeCell ref="C33:D33"/>
    <mergeCell ref="A35:B35"/>
    <mergeCell ref="A36:B36"/>
    <mergeCell ref="A37:B37"/>
    <mergeCell ref="A38:B38"/>
    <mergeCell ref="C38:D38"/>
  </mergeCells>
  <dataValidations disablePrompts="1" count="2">
    <dataValidation type="list" allowBlank="1" showInputMessage="1" showErrorMessage="1" sqref="C36">
      <formula1>$Z$40:$Z$45</formula1>
    </dataValidation>
    <dataValidation type="list" allowBlank="1" showInputMessage="1" showErrorMessage="1" sqref="C37">
      <formula1>$W$39:$W$44</formula1>
    </dataValidation>
  </dataValidations>
  <pageMargins left="0.70866141732283472" right="0.70866141732283472" top="0.74803149606299213" bottom="0.74803149606299213" header="0.31496062992125984" footer="0.31496062992125984"/>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Wim Nooijen</cp:lastModifiedBy>
  <cp:lastPrinted>2021-08-18T08:24:46Z</cp:lastPrinted>
  <dcterms:created xsi:type="dcterms:W3CDTF">2017-09-13T10:33:40Z</dcterms:created>
  <dcterms:modified xsi:type="dcterms:W3CDTF">2021-08-18T11:44:30Z</dcterms:modified>
</cp:coreProperties>
</file>