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Project\Maassluis\2021 Aanbesteding ondergrondse containers\02 Nota van Inlichtingen\"/>
    </mc:Choice>
  </mc:AlternateContent>
  <bookViews>
    <workbookView xWindow="0" yWindow="0" windowWidth="28800" windowHeight="12435"/>
  </bookViews>
  <sheets>
    <sheet name="Blad1" sheetId="1" r:id="rId1"/>
    <sheet name="Blad2" sheetId="2" r:id="rId2"/>
    <sheet name="Blad3" sheetId="3" r:id="rId3"/>
  </sheets>
  <definedNames>
    <definedName name="_xlnm.Print_Area" localSheetId="0">Blad1!$A$1:$E$53</definedName>
  </definedNames>
  <calcPr calcId="162913"/>
</workbook>
</file>

<file path=xl/calcChain.xml><?xml version="1.0" encoding="utf-8"?>
<calcChain xmlns="http://schemas.openxmlformats.org/spreadsheetml/2006/main">
  <c r="D19" i="1" l="1"/>
  <c r="D18" i="1"/>
  <c r="D31" i="1" l="1"/>
  <c r="D26" i="1"/>
  <c r="D13" i="1"/>
  <c r="D12" i="1"/>
  <c r="D11" i="1"/>
  <c r="D10" i="1"/>
  <c r="D17" i="1"/>
  <c r="D16" i="1"/>
  <c r="D15" i="1"/>
  <c r="D14" i="1"/>
  <c r="D9" i="1" l="1"/>
  <c r="D7" i="1"/>
  <c r="D25" i="1" l="1"/>
  <c r="D36" i="1" l="1"/>
  <c r="B32" i="1"/>
  <c r="D20" i="1"/>
  <c r="D37" i="1" l="1"/>
  <c r="C38" i="1" l="1"/>
  <c r="D6" i="1" l="1"/>
  <c r="D32" i="1" l="1"/>
  <c r="C33" i="1" s="1"/>
  <c r="D8" i="1" l="1"/>
  <c r="C21" i="1" l="1"/>
  <c r="D27" i="1"/>
  <c r="C28" i="1" s="1"/>
  <c r="C40" i="1" l="1"/>
</calcChain>
</file>

<file path=xl/sharedStrings.xml><?xml version="1.0" encoding="utf-8"?>
<sst xmlns="http://schemas.openxmlformats.org/spreadsheetml/2006/main" count="58" uniqueCount="53">
  <si>
    <t>Naam Inschrijver:</t>
  </si>
  <si>
    <t>Naam (dhr/mevr):</t>
  </si>
  <si>
    <t>Functie:</t>
  </si>
  <si>
    <t>Handtekening:</t>
  </si>
  <si>
    <t>Indicatief aantal* (A)</t>
  </si>
  <si>
    <t>Indicatief aantal (A)</t>
  </si>
  <si>
    <t>prijs per eenheid (B)</t>
  </si>
  <si>
    <t>Totaal
(A*B)</t>
  </si>
  <si>
    <t>Onderdeel  C: Communicatiewerkzaamheden</t>
  </si>
  <si>
    <t>Totaal communicatiewerkzaamheden</t>
  </si>
  <si>
    <t>TOTALE INSCHRIJFSOM</t>
  </si>
  <si>
    <t>Leveren van losse sets as en wielen voor 240 liter of 140 liter minicontainer, per bestelling van 50 stuks</t>
  </si>
  <si>
    <t>Onderdeel Kwaliteit: Garantie</t>
  </si>
  <si>
    <t>aantal (gebruik het valmenu)</t>
  </si>
  <si>
    <t>Hoeveel jaren garantie wordt gegeven op de geleverde producten (minimaal 2 jaar, maak een keuze met het valmenu)</t>
  </si>
  <si>
    <t>Hoeveel hergebruik% wordt gegarandeerd (maak een keuze met het valmenu)</t>
  </si>
  <si>
    <t>Punten voor kwaliteit</t>
  </si>
  <si>
    <t xml:space="preserve">Totaal aantal punten voor garantie </t>
  </si>
  <si>
    <t>Totaal plaatsen minicontainers (incl. 5% Social Return)</t>
  </si>
  <si>
    <t xml:space="preserve">Door ondertekening van deze inschrijftabel verklaart de inschrijver zich bereid en in staat de diensten, goederen en werken te leveren conform de eisen gesteld in de aankondiging in het 'Supplement op het Publicatieblad van de Europese Gemeenschappen', de onderhavige aanbestedingsleidraad, de verstrekte Nota’s van Inlichtingen en de eventuele overige aanbestedingsdocumenten.
</t>
  </si>
  <si>
    <t>prijs per eenheid  (B)</t>
  </si>
  <si>
    <t>Aldus naar waarheid opgemaakt te …..................... op …................. 2019</t>
  </si>
  <si>
    <t>&lt;50%</t>
  </si>
  <si>
    <t>51% t/m 60%</t>
  </si>
  <si>
    <t>61% t/m 70%</t>
  </si>
  <si>
    <t>71% t/m 80%</t>
  </si>
  <si>
    <t>81% t/m 90%</t>
  </si>
  <si>
    <t>91% of hoger</t>
  </si>
  <si>
    <t>Leveren van losse rompen voor een 240 liter minicontainer (complete container zonder deksel, niet gemonteerd), per bestelling van 50 stuks</t>
  </si>
  <si>
    <t>Onderdeel A: 
Leveren minicontainers voor OPK en PMD deksels</t>
  </si>
  <si>
    <t>Leveren van losse deksels voor een 240 liter minicontainer voor OPK per bestelling van 50 stuks</t>
  </si>
  <si>
    <t>Leveren van losse rompen voor een 140 liter minicontainer (complete container zonder deksel, niet gemonteerd), per bestelling van 50 stuks</t>
  </si>
  <si>
    <t>Leveren van losse deksels voor een 240 liter minicontainer voor PMD per bestelling van 50 stuks</t>
  </si>
  <si>
    <t>Leveren van losse deksels voor een 140 liter minicontainer voor OPK per bestelling van 50 stuks</t>
  </si>
  <si>
    <t>Leveren van losse deksels voor een 140 liter minicontainer voor PMD per bestelling van 50 stuks</t>
  </si>
  <si>
    <t xml:space="preserve">Totaal levering minicontainers </t>
  </si>
  <si>
    <t xml:space="preserve">Leveren van losse deksels voor een 240 liter minicontainer voor OPK </t>
  </si>
  <si>
    <t xml:space="preserve">Leveren van losse deksels voor een 240 liter minicontainer voor PMD </t>
  </si>
  <si>
    <t xml:space="preserve">Leveren van losse deksels voor een 140 liter minicontainer voor OPK </t>
  </si>
  <si>
    <t xml:space="preserve">Leveren van losse deksels voor een 140 liter minicontainer voor PMD </t>
  </si>
  <si>
    <t>*aan de hoeveelheden kunnen geen rechten worden ontleend. Definitieve hoeveelheden volgen bij bestelling tzt.</t>
  </si>
  <si>
    <t>Innemen van restafvalcontainers. Indien prijs &gt;= 0 euro, dan afleveren op de gemeentewerf. Indien prijs is &lt; 0 euro, afvoer door opdrachtnemer</t>
  </si>
  <si>
    <t>Onderdeel B: 
Plaatsen minicontainers en innemen (en verwerken of hergebruiken) van restafvalcontainers</t>
  </si>
  <si>
    <t>Verzorgen van een mailing voor OPK (prijs per mailing per adres opgeven), in een ronde uitzetten.</t>
  </si>
  <si>
    <t>Verzorgen van een mailing voor PMD (prijs per mailing per adres opgeven), gefaseerd uitzetten en mailing verzorgen.</t>
  </si>
  <si>
    <t>Bijlage 3: Inschrijvingstabel perceel 2 versie 2.0</t>
  </si>
  <si>
    <t xml:space="preserve">Leveren en uitzetten van minicontainers voor OPK en innemen van restafval containers </t>
  </si>
  <si>
    <t>Leveren van 2 handheld scanners en een labelprinter, compleet met instructiehandleiding</t>
  </si>
  <si>
    <t>Leveren van chips</t>
  </si>
  <si>
    <t>Leveren van losse rompen voor een 240 liter minicontainer (complete container zonder deksel, niet gemonteerd), per bestelling van 3.750 stuks</t>
  </si>
  <si>
    <t>Leveren van losse rompen voor een 140 liter minicontainer (complete container zonder deksel, niet gemonteerd), per bestelling van 3.750 stuks</t>
  </si>
  <si>
    <t xml:space="preserve">Plaatsen van een minicontainer voor OPK aan huis, inclusief chip en sticker op de romp, gemonteerd en klaar voor gebruik </t>
  </si>
  <si>
    <t xml:space="preserve">Plaatsen van een minicontainer voor PMD aan huis, inclusief chip en sticker op de romp, gemonteerd en klaar voor gebruik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</si>
</sst>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 #,##0.00"/>
    <numFmt numFmtId="165" formatCode="&quot;€&quot;\ #,##0.00_-"/>
  </numFmts>
  <fonts count="9" x14ac:knownFonts="1">
    <font>
      <sz val="11"/>
      <color theme="1"/>
      <name val="Calibri"/>
      <family val="2"/>
      <scheme val="minor"/>
    </font>
    <font>
      <b/>
      <sz val="12"/>
      <color indexed="8"/>
      <name val="Verdana"/>
      <family val="2"/>
    </font>
    <font>
      <b/>
      <sz val="8"/>
      <color indexed="8"/>
      <name val="Verdana"/>
      <family val="2"/>
    </font>
    <font>
      <sz val="8"/>
      <color indexed="8"/>
      <name val="Verdana"/>
      <family val="2"/>
    </font>
    <font>
      <sz val="8"/>
      <name val="Verdana"/>
      <family val="2"/>
    </font>
    <font>
      <i/>
      <sz val="8"/>
      <color indexed="8"/>
      <name val="Verdana"/>
      <family val="2"/>
    </font>
    <font>
      <b/>
      <sz val="9"/>
      <color indexed="8"/>
      <name val="Verdana"/>
      <family val="2"/>
    </font>
    <font>
      <sz val="9"/>
      <color indexed="8"/>
      <name val="Verdana"/>
      <family val="2"/>
    </font>
    <font>
      <b/>
      <sz val="10"/>
      <color indexed="8"/>
      <name val="Verdana"/>
      <family val="2"/>
    </font>
  </fonts>
  <fills count="7">
    <fill>
      <patternFill patternType="none"/>
    </fill>
    <fill>
      <patternFill patternType="gray125"/>
    </fill>
    <fill>
      <patternFill patternType="solid">
        <fgColor theme="0" tint="-4.9989318521683403E-2"/>
        <bgColor indexed="64"/>
      </patternFill>
    </fill>
    <fill>
      <patternFill patternType="solid">
        <fgColor indexed="1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6" tint="0.79998168889431442"/>
        <bgColor indexed="64"/>
      </patternFill>
    </fill>
  </fills>
  <borders count="2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76">
    <xf numFmtId="0" fontId="0" fillId="0" borderId="0" xfId="0"/>
    <xf numFmtId="0" fontId="2" fillId="2" borderId="2" xfId="0" applyFont="1" applyFill="1" applyBorder="1" applyAlignment="1">
      <alignmen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3" fillId="0" borderId="5" xfId="0" applyFont="1" applyBorder="1" applyAlignment="1">
      <alignment vertical="center" wrapText="1"/>
    </xf>
    <xf numFmtId="0" fontId="3" fillId="0" borderId="6" xfId="0" applyFont="1" applyBorder="1" applyAlignment="1">
      <alignment horizontal="center" vertical="center" wrapText="1"/>
    </xf>
    <xf numFmtId="164" fontId="3" fillId="3" borderId="6" xfId="0" applyNumberFormat="1" applyFont="1" applyFill="1" applyBorder="1" applyAlignment="1" applyProtection="1">
      <alignment horizontal="center" vertical="center"/>
      <protection locked="0"/>
    </xf>
    <xf numFmtId="165" fontId="3" fillId="0" borderId="7" xfId="0" applyNumberFormat="1" applyFont="1" applyBorder="1" applyAlignment="1">
      <alignment vertical="center" wrapText="1"/>
    </xf>
    <xf numFmtId="0" fontId="4" fillId="0" borderId="6" xfId="0" applyFont="1" applyBorder="1" applyAlignment="1">
      <alignment horizontal="center" vertical="center" wrapText="1"/>
    </xf>
    <xf numFmtId="0" fontId="4" fillId="0" borderId="5" xfId="0" applyFont="1" applyBorder="1" applyAlignment="1">
      <alignment vertical="center" wrapText="1"/>
    </xf>
    <xf numFmtId="0" fontId="2" fillId="2" borderId="8" xfId="0" applyFont="1" applyFill="1" applyBorder="1" applyAlignment="1">
      <alignment wrapText="1"/>
    </xf>
    <xf numFmtId="0" fontId="3" fillId="2" borderId="9" xfId="0" applyFont="1" applyFill="1" applyBorder="1" applyAlignment="1">
      <alignment horizontal="center" wrapText="1"/>
    </xf>
    <xf numFmtId="0" fontId="3" fillId="0" borderId="13" xfId="0" applyFont="1" applyBorder="1" applyAlignment="1">
      <alignment vertical="center" wrapText="1"/>
    </xf>
    <xf numFmtId="0" fontId="3" fillId="0" borderId="15" xfId="0" applyFont="1" applyBorder="1" applyAlignment="1">
      <alignment horizontal="center" wrapText="1"/>
    </xf>
    <xf numFmtId="165" fontId="2" fillId="0" borderId="0" xfId="0" applyNumberFormat="1" applyFont="1" applyBorder="1" applyAlignment="1">
      <alignment horizontal="right" wrapText="1"/>
    </xf>
    <xf numFmtId="0" fontId="2" fillId="4" borderId="16" xfId="0" applyFont="1" applyFill="1" applyBorder="1" applyAlignment="1"/>
    <xf numFmtId="0" fontId="2" fillId="4" borderId="12" xfId="0" applyFont="1" applyFill="1" applyBorder="1" applyAlignment="1"/>
    <xf numFmtId="0" fontId="2" fillId="0" borderId="0" xfId="0" applyFont="1" applyBorder="1" applyAlignment="1"/>
    <xf numFmtId="165" fontId="2" fillId="0" borderId="0" xfId="0" applyNumberFormat="1" applyFont="1" applyBorder="1" applyAlignment="1">
      <alignment horizontal="right"/>
    </xf>
    <xf numFmtId="0" fontId="2" fillId="0" borderId="0" xfId="0" applyFont="1" applyBorder="1" applyAlignment="1">
      <alignment wrapText="1"/>
    </xf>
    <xf numFmtId="0" fontId="3" fillId="0" borderId="0" xfId="0" applyFont="1" applyBorder="1" applyAlignment="1">
      <alignment horizontal="center" wrapText="1"/>
    </xf>
    <xf numFmtId="0" fontId="3" fillId="0" borderId="5" xfId="0" applyFont="1" applyBorder="1" applyAlignment="1">
      <alignment vertical="center"/>
    </xf>
    <xf numFmtId="0" fontId="3" fillId="0" borderId="8" xfId="0" applyFont="1" applyBorder="1" applyAlignment="1">
      <alignment vertical="top"/>
    </xf>
    <xf numFmtId="0" fontId="3" fillId="0" borderId="13" xfId="0" applyFont="1" applyFill="1" applyBorder="1" applyAlignment="1">
      <alignment vertical="center" wrapText="1"/>
    </xf>
    <xf numFmtId="165" fontId="2" fillId="0" borderId="0" xfId="0" applyNumberFormat="1" applyFont="1" applyFill="1" applyBorder="1" applyAlignment="1">
      <alignment horizontal="right" wrapText="1"/>
    </xf>
    <xf numFmtId="0" fontId="2" fillId="0" borderId="1" xfId="0" applyFont="1" applyFill="1" applyBorder="1" applyAlignment="1">
      <alignment wrapText="1"/>
    </xf>
    <xf numFmtId="0" fontId="3" fillId="0" borderId="1" xfId="0" applyFont="1" applyFill="1" applyBorder="1" applyAlignment="1">
      <alignment horizontal="center" wrapText="1"/>
    </xf>
    <xf numFmtId="165" fontId="2" fillId="0" borderId="1" xfId="0" applyNumberFormat="1" applyFont="1" applyFill="1" applyBorder="1" applyAlignment="1">
      <alignment horizontal="right" wrapText="1"/>
    </xf>
    <xf numFmtId="3" fontId="3" fillId="0" borderId="14" xfId="0" applyNumberFormat="1" applyFont="1" applyFill="1" applyBorder="1" applyAlignment="1">
      <alignment horizontal="center" vertical="center" wrapText="1"/>
    </xf>
    <xf numFmtId="3" fontId="3" fillId="0" borderId="6" xfId="0" applyNumberFormat="1" applyFont="1" applyBorder="1" applyAlignment="1">
      <alignment horizontal="center" vertical="center" wrapText="1"/>
    </xf>
    <xf numFmtId="3" fontId="4" fillId="0" borderId="14" xfId="0" applyNumberFormat="1" applyFont="1" applyBorder="1" applyAlignment="1">
      <alignment horizontal="center" vertical="center" wrapText="1"/>
    </xf>
    <xf numFmtId="0" fontId="3" fillId="0" borderId="0" xfId="0" applyFont="1" applyFill="1" applyBorder="1" applyAlignment="1">
      <alignment wrapText="1"/>
    </xf>
    <xf numFmtId="0" fontId="6" fillId="2" borderId="4" xfId="0" applyFont="1" applyFill="1" applyBorder="1" applyAlignment="1">
      <alignment horizontal="center" vertical="center" wrapText="1"/>
    </xf>
    <xf numFmtId="3" fontId="7" fillId="0" borderId="7" xfId="0" applyNumberFormat="1" applyFont="1" applyFill="1" applyBorder="1" applyAlignment="1" applyProtection="1">
      <alignment horizontal="right" vertical="center" wrapText="1"/>
    </xf>
    <xf numFmtId="9" fontId="0" fillId="0" borderId="0" xfId="0" applyNumberFormat="1" applyAlignment="1">
      <alignment horizontal="left"/>
    </xf>
    <xf numFmtId="0" fontId="0" fillId="0" borderId="0" xfId="0" applyAlignment="1">
      <alignment horizontal="right"/>
    </xf>
    <xf numFmtId="0" fontId="7" fillId="5" borderId="6" xfId="0" applyFont="1" applyFill="1" applyBorder="1" applyAlignment="1">
      <alignment horizontal="center" vertical="center" wrapText="1"/>
    </xf>
    <xf numFmtId="9" fontId="7" fillId="5" borderId="6"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0" xfId="0" applyAlignment="1">
      <alignment horizontal="center"/>
    </xf>
    <xf numFmtId="0" fontId="2" fillId="0" borderId="0" xfId="0" applyFont="1" applyBorder="1" applyAlignment="1">
      <alignment horizontal="center" wrapText="1"/>
    </xf>
    <xf numFmtId="0" fontId="1" fillId="0" borderId="0" xfId="0" applyFont="1" applyAlignment="1" applyProtection="1">
      <alignment horizontal="left"/>
    </xf>
    <xf numFmtId="0" fontId="8" fillId="0" borderId="0" xfId="0" applyFont="1" applyBorder="1" applyProtection="1"/>
    <xf numFmtId="0" fontId="1" fillId="0" borderId="0" xfId="0" applyFont="1" applyBorder="1" applyAlignment="1">
      <alignment horizontal="left" vertical="center" wrapText="1"/>
    </xf>
    <xf numFmtId="0" fontId="0" fillId="0" borderId="0" xfId="0" applyAlignment="1">
      <alignment wrapText="1"/>
    </xf>
    <xf numFmtId="0" fontId="5" fillId="0" borderId="1" xfId="0" applyFont="1" applyFill="1" applyBorder="1" applyAlignment="1">
      <alignment wrapText="1"/>
    </xf>
    <xf numFmtId="3" fontId="4" fillId="0" borderId="6" xfId="0" applyNumberFormat="1" applyFont="1" applyBorder="1" applyAlignment="1">
      <alignment horizontal="center" vertical="center" wrapText="1"/>
    </xf>
    <xf numFmtId="0" fontId="2" fillId="0" borderId="0" xfId="0" applyFont="1" applyFill="1" applyBorder="1" applyAlignment="1">
      <alignment horizontal="left" wrapText="1"/>
    </xf>
    <xf numFmtId="0" fontId="2" fillId="0" borderId="15" xfId="0" applyFont="1" applyFill="1" applyBorder="1" applyAlignment="1">
      <alignment horizontal="left" wrapText="1"/>
    </xf>
    <xf numFmtId="165" fontId="2" fillId="2" borderId="10" xfId="0" applyNumberFormat="1" applyFont="1" applyFill="1" applyBorder="1" applyAlignment="1">
      <alignment horizontal="right" wrapText="1"/>
    </xf>
    <xf numFmtId="165" fontId="2" fillId="2" borderId="11" xfId="0" applyNumberFormat="1" applyFont="1" applyFill="1" applyBorder="1" applyAlignment="1">
      <alignment horizontal="right" wrapText="1"/>
    </xf>
    <xf numFmtId="0" fontId="6" fillId="2" borderId="2" xfId="0" applyFont="1" applyFill="1" applyBorder="1" applyAlignment="1">
      <alignment vertical="center" wrapText="1"/>
    </xf>
    <xf numFmtId="0" fontId="0" fillId="2" borderId="3" xfId="0" applyFill="1" applyBorder="1" applyAlignment="1">
      <alignment vertical="center"/>
    </xf>
    <xf numFmtId="0" fontId="7" fillId="0" borderId="5" xfId="0" applyFont="1" applyBorder="1" applyAlignment="1">
      <alignment vertical="center" wrapText="1"/>
    </xf>
    <xf numFmtId="0" fontId="0" fillId="0" borderId="6" xfId="0" applyBorder="1" applyAlignment="1">
      <alignment vertical="center"/>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3" fontId="6" fillId="2" borderId="10" xfId="0" applyNumberFormat="1" applyFont="1" applyFill="1" applyBorder="1" applyAlignment="1">
      <alignment horizontal="right" vertical="center" wrapText="1"/>
    </xf>
    <xf numFmtId="3" fontId="6" fillId="2" borderId="11" xfId="0" applyNumberFormat="1" applyFont="1" applyFill="1" applyBorder="1" applyAlignment="1">
      <alignment horizontal="right" vertical="center" wrapText="1"/>
    </xf>
    <xf numFmtId="165" fontId="6" fillId="4" borderId="12" xfId="0" applyNumberFormat="1" applyFont="1" applyFill="1" applyBorder="1" applyAlignment="1">
      <alignment horizontal="right"/>
    </xf>
    <xf numFmtId="165" fontId="6" fillId="4" borderId="17" xfId="0" applyNumberFormat="1" applyFont="1" applyFill="1" applyBorder="1" applyAlignment="1">
      <alignment horizontal="right"/>
    </xf>
    <xf numFmtId="0" fontId="3" fillId="0" borderId="18" xfId="0" applyFont="1" applyBorder="1" applyAlignment="1">
      <alignment horizontal="left" vertical="center"/>
    </xf>
    <xf numFmtId="0" fontId="3" fillId="0" borderId="21" xfId="0" applyFont="1" applyBorder="1" applyAlignment="1">
      <alignment horizontal="left" vertical="center"/>
    </xf>
    <xf numFmtId="0" fontId="3" fillId="0" borderId="25" xfId="0" applyFont="1" applyBorder="1" applyAlignment="1">
      <alignment horizontal="left" vertical="center"/>
    </xf>
    <xf numFmtId="0" fontId="3" fillId="3" borderId="18" xfId="0" applyFont="1" applyFill="1" applyBorder="1" applyAlignment="1" applyProtection="1">
      <alignment horizontal="left" vertical="center"/>
      <protection locked="0"/>
    </xf>
    <xf numFmtId="0" fontId="3" fillId="3" borderId="21" xfId="0" applyFont="1" applyFill="1" applyBorder="1" applyAlignment="1" applyProtection="1">
      <alignment horizontal="left" vertical="center"/>
      <protection locked="0"/>
    </xf>
    <xf numFmtId="0" fontId="3" fillId="3" borderId="25" xfId="0" applyFont="1" applyFill="1" applyBorder="1" applyAlignment="1" applyProtection="1">
      <alignment horizontal="left" vertical="center"/>
      <protection locked="0"/>
    </xf>
    <xf numFmtId="0" fontId="3" fillId="3" borderId="10" xfId="0" applyFont="1" applyFill="1" applyBorder="1" applyAlignment="1">
      <alignment horizontal="left" vertical="top"/>
    </xf>
    <xf numFmtId="0" fontId="3" fillId="3" borderId="20" xfId="0" applyFont="1" applyFill="1" applyBorder="1" applyAlignment="1">
      <alignment horizontal="left" vertical="top"/>
    </xf>
    <xf numFmtId="0" fontId="3" fillId="3" borderId="11" xfId="0" applyFont="1" applyFill="1" applyBorder="1" applyAlignment="1">
      <alignment horizontal="left" vertical="top"/>
    </xf>
    <xf numFmtId="0" fontId="5" fillId="6" borderId="18" xfId="0" applyFont="1" applyFill="1" applyBorder="1" applyAlignment="1">
      <alignment horizontal="left" vertical="top" wrapText="1"/>
    </xf>
    <xf numFmtId="0" fontId="5" fillId="6" borderId="21" xfId="0" applyFont="1" applyFill="1" applyBorder="1" applyAlignment="1">
      <alignment horizontal="left" vertical="top" wrapText="1"/>
    </xf>
    <xf numFmtId="0" fontId="5" fillId="6" borderId="19" xfId="0" applyFont="1" applyFill="1" applyBorder="1" applyAlignment="1">
      <alignment horizontal="left" vertical="top" wrapText="1"/>
    </xf>
    <xf numFmtId="0" fontId="3" fillId="3" borderId="22" xfId="0" applyFont="1" applyFill="1" applyBorder="1" applyAlignment="1" applyProtection="1">
      <alignment horizontal="left" vertical="center"/>
      <protection locked="0"/>
    </xf>
    <xf numFmtId="0" fontId="3" fillId="3" borderId="23" xfId="0" applyFont="1" applyFill="1" applyBorder="1" applyAlignment="1" applyProtection="1">
      <alignment horizontal="left" vertical="center"/>
      <protection locked="0"/>
    </xf>
    <xf numFmtId="0" fontId="3" fillId="3" borderId="24" xfId="0" applyFont="1" applyFill="1" applyBorder="1" applyAlignment="1" applyProtection="1">
      <alignment horizontal="left" vertical="center"/>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428625</xdr:colOff>
      <xdr:row>0</xdr:row>
      <xdr:rowOff>85725</xdr:rowOff>
    </xdr:from>
    <xdr:to>
      <xdr:col>3</xdr:col>
      <xdr:colOff>1169146</xdr:colOff>
      <xdr:row>3</xdr:row>
      <xdr:rowOff>151561</xdr:rowOff>
    </xdr:to>
    <xdr:pic>
      <xdr:nvPicPr>
        <xdr:cNvPr id="3"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86900" y="85725"/>
          <a:ext cx="1731121" cy="932611"/>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2"/>
  <sheetViews>
    <sheetView tabSelected="1" workbookViewId="0"/>
  </sheetViews>
  <sheetFormatPr defaultRowHeight="15" x14ac:dyDescent="0.25"/>
  <cols>
    <col min="1" max="1" width="123.5703125" customWidth="1"/>
    <col min="2" max="2" width="15.42578125" customWidth="1"/>
    <col min="3" max="3" width="14.85546875" customWidth="1"/>
    <col min="4" max="4" width="18.42578125" customWidth="1"/>
    <col min="5" max="5" width="2.42578125" customWidth="1"/>
    <col min="23" max="23" width="9.140625" customWidth="1"/>
  </cols>
  <sheetData>
    <row r="1" spans="1:4" ht="27" customHeight="1" x14ac:dyDescent="0.25">
      <c r="A1" s="41" t="s">
        <v>45</v>
      </c>
      <c r="B1" s="19"/>
      <c r="C1" s="19"/>
      <c r="D1" s="19"/>
    </row>
    <row r="2" spans="1:4" ht="24" customHeight="1" x14ac:dyDescent="0.25">
      <c r="A2" s="42" t="s">
        <v>46</v>
      </c>
      <c r="B2" s="19"/>
      <c r="C2" s="19"/>
      <c r="D2" s="19"/>
    </row>
    <row r="3" spans="1:4" s="44" customFormat="1" ht="17.25" customHeight="1" x14ac:dyDescent="0.25">
      <c r="A3" s="42"/>
      <c r="B3" s="40"/>
      <c r="C3" s="40"/>
      <c r="D3" s="19"/>
    </row>
    <row r="4" spans="1:4" s="44" customFormat="1" ht="17.25" customHeight="1" thickBot="1" x14ac:dyDescent="0.3">
      <c r="A4" s="43"/>
      <c r="B4" s="40"/>
      <c r="C4" s="40"/>
      <c r="D4" s="40"/>
    </row>
    <row r="5" spans="1:4" ht="30" customHeight="1" x14ac:dyDescent="0.25">
      <c r="A5" s="1" t="s">
        <v>29</v>
      </c>
      <c r="B5" s="2" t="s">
        <v>5</v>
      </c>
      <c r="C5" s="2" t="s">
        <v>6</v>
      </c>
      <c r="D5" s="3" t="s">
        <v>7</v>
      </c>
    </row>
    <row r="6" spans="1:4" ht="18" customHeight="1" x14ac:dyDescent="0.25">
      <c r="A6" s="4" t="s">
        <v>49</v>
      </c>
      <c r="B6" s="29">
        <v>3750</v>
      </c>
      <c r="C6" s="6"/>
      <c r="D6" s="7">
        <f t="shared" ref="D6" si="0">B6*C6</f>
        <v>0</v>
      </c>
    </row>
    <row r="7" spans="1:4" ht="18" customHeight="1" x14ac:dyDescent="0.25">
      <c r="A7" s="4" t="s">
        <v>50</v>
      </c>
      <c r="B7" s="29">
        <v>3750</v>
      </c>
      <c r="C7" s="6"/>
      <c r="D7" s="7">
        <f t="shared" ref="D7" si="1">B7*C7</f>
        <v>0</v>
      </c>
    </row>
    <row r="8" spans="1:4" ht="18" customHeight="1" x14ac:dyDescent="0.25">
      <c r="A8" s="4" t="s">
        <v>28</v>
      </c>
      <c r="B8" s="5">
        <v>50</v>
      </c>
      <c r="C8" s="6"/>
      <c r="D8" s="7">
        <f t="shared" ref="D8" si="2">B8*C8</f>
        <v>0</v>
      </c>
    </row>
    <row r="9" spans="1:4" ht="18" customHeight="1" x14ac:dyDescent="0.25">
      <c r="A9" s="4" t="s">
        <v>31</v>
      </c>
      <c r="B9" s="5">
        <v>50</v>
      </c>
      <c r="C9" s="6"/>
      <c r="D9" s="7">
        <f t="shared" ref="D9:D14" si="3">B9*C9</f>
        <v>0</v>
      </c>
    </row>
    <row r="10" spans="1:4" ht="18" customHeight="1" x14ac:dyDescent="0.25">
      <c r="A10" s="4" t="s">
        <v>36</v>
      </c>
      <c r="B10" s="8">
        <v>750</v>
      </c>
      <c r="C10" s="6"/>
      <c r="D10" s="7">
        <f t="shared" ref="D10:D13" si="4">B10*C10</f>
        <v>0</v>
      </c>
    </row>
    <row r="11" spans="1:4" ht="18" customHeight="1" x14ac:dyDescent="0.25">
      <c r="A11" s="4" t="s">
        <v>37</v>
      </c>
      <c r="B11" s="8">
        <v>3000</v>
      </c>
      <c r="C11" s="6"/>
      <c r="D11" s="7">
        <f t="shared" si="4"/>
        <v>0</v>
      </c>
    </row>
    <row r="12" spans="1:4" ht="18" customHeight="1" x14ac:dyDescent="0.25">
      <c r="A12" s="4" t="s">
        <v>38</v>
      </c>
      <c r="B12" s="8">
        <v>750</v>
      </c>
      <c r="C12" s="6"/>
      <c r="D12" s="7">
        <f t="shared" si="4"/>
        <v>0</v>
      </c>
    </row>
    <row r="13" spans="1:4" ht="18" customHeight="1" x14ac:dyDescent="0.25">
      <c r="A13" s="4" t="s">
        <v>39</v>
      </c>
      <c r="B13" s="8">
        <v>3000</v>
      </c>
      <c r="C13" s="6"/>
      <c r="D13" s="7">
        <f t="shared" si="4"/>
        <v>0</v>
      </c>
    </row>
    <row r="14" spans="1:4" ht="18" customHeight="1" x14ac:dyDescent="0.25">
      <c r="A14" s="4" t="s">
        <v>30</v>
      </c>
      <c r="B14" s="8">
        <v>50</v>
      </c>
      <c r="C14" s="6"/>
      <c r="D14" s="7">
        <f t="shared" si="3"/>
        <v>0</v>
      </c>
    </row>
    <row r="15" spans="1:4" ht="18" customHeight="1" x14ac:dyDescent="0.25">
      <c r="A15" s="4" t="s">
        <v>32</v>
      </c>
      <c r="B15" s="8">
        <v>50</v>
      </c>
      <c r="C15" s="6"/>
      <c r="D15" s="7">
        <f t="shared" ref="D15:D16" si="5">B15*C15</f>
        <v>0</v>
      </c>
    </row>
    <row r="16" spans="1:4" ht="18" customHeight="1" x14ac:dyDescent="0.25">
      <c r="A16" s="4" t="s">
        <v>33</v>
      </c>
      <c r="B16" s="8">
        <v>50</v>
      </c>
      <c r="C16" s="6"/>
      <c r="D16" s="7">
        <f t="shared" si="5"/>
        <v>0</v>
      </c>
    </row>
    <row r="17" spans="1:23" ht="18" customHeight="1" x14ac:dyDescent="0.25">
      <c r="A17" s="4" t="s">
        <v>34</v>
      </c>
      <c r="B17" s="8">
        <v>50</v>
      </c>
      <c r="C17" s="6"/>
      <c r="D17" s="7">
        <f t="shared" ref="D17:D19" si="6">B17*C17</f>
        <v>0</v>
      </c>
    </row>
    <row r="18" spans="1:23" ht="18" customHeight="1" x14ac:dyDescent="0.25">
      <c r="A18" s="9" t="s">
        <v>11</v>
      </c>
      <c r="B18" s="8">
        <v>50</v>
      </c>
      <c r="C18" s="6"/>
      <c r="D18" s="7">
        <f t="shared" si="6"/>
        <v>0</v>
      </c>
    </row>
    <row r="19" spans="1:23" ht="18" customHeight="1" x14ac:dyDescent="0.25">
      <c r="A19" s="9" t="s">
        <v>48</v>
      </c>
      <c r="B19" s="46">
        <v>8000</v>
      </c>
      <c r="C19" s="6"/>
      <c r="D19" s="7">
        <f t="shared" si="6"/>
        <v>0</v>
      </c>
    </row>
    <row r="20" spans="1:23" ht="18" customHeight="1" x14ac:dyDescent="0.25">
      <c r="A20" s="9" t="s">
        <v>47</v>
      </c>
      <c r="B20" s="8">
        <v>1</v>
      </c>
      <c r="C20" s="6"/>
      <c r="D20" s="7">
        <f t="shared" ref="D20" si="7">B20*C20</f>
        <v>0</v>
      </c>
    </row>
    <row r="21" spans="1:23" ht="18" customHeight="1" thickBot="1" x14ac:dyDescent="0.3">
      <c r="A21" s="10" t="s">
        <v>35</v>
      </c>
      <c r="B21" s="11"/>
      <c r="C21" s="49">
        <f>SUM(D6:D20)</f>
        <v>0</v>
      </c>
      <c r="D21" s="50"/>
    </row>
    <row r="22" spans="1:23" ht="18" customHeight="1" thickBot="1" x14ac:dyDescent="0.3">
      <c r="A22" s="45" t="s">
        <v>40</v>
      </c>
      <c r="B22" s="26"/>
      <c r="C22" s="27"/>
      <c r="D22" s="27"/>
    </row>
    <row r="23" spans="1:23" ht="15" customHeight="1" thickBot="1" x14ac:dyDescent="0.3">
      <c r="A23" s="25"/>
      <c r="B23" s="26"/>
      <c r="C23" s="27"/>
      <c r="D23" s="27"/>
    </row>
    <row r="24" spans="1:23" ht="33.75" customHeight="1" x14ac:dyDescent="0.25">
      <c r="A24" s="1" t="s">
        <v>42</v>
      </c>
      <c r="B24" s="2" t="s">
        <v>5</v>
      </c>
      <c r="C24" s="2" t="s">
        <v>6</v>
      </c>
      <c r="D24" s="3" t="s">
        <v>7</v>
      </c>
    </row>
    <row r="25" spans="1:23" ht="18" customHeight="1" x14ac:dyDescent="0.25">
      <c r="A25" s="23" t="s">
        <v>51</v>
      </c>
      <c r="B25" s="28">
        <v>1500</v>
      </c>
      <c r="C25" s="6"/>
      <c r="D25" s="7">
        <f>C25*B25</f>
        <v>0</v>
      </c>
    </row>
    <row r="26" spans="1:23" ht="18" customHeight="1" x14ac:dyDescent="0.25">
      <c r="A26" s="23" t="s">
        <v>52</v>
      </c>
      <c r="B26" s="28">
        <v>6014</v>
      </c>
      <c r="C26" s="6"/>
      <c r="D26" s="7">
        <f>C26*B26</f>
        <v>0</v>
      </c>
    </row>
    <row r="27" spans="1:23" ht="18" customHeight="1" x14ac:dyDescent="0.25">
      <c r="A27" s="23" t="s">
        <v>41</v>
      </c>
      <c r="B27" s="28">
        <v>6014</v>
      </c>
      <c r="C27" s="6"/>
      <c r="D27" s="7">
        <f>C27*B27</f>
        <v>0</v>
      </c>
      <c r="W27" s="39"/>
    </row>
    <row r="28" spans="1:23" ht="18" customHeight="1" thickBot="1" x14ac:dyDescent="0.3">
      <c r="A28" s="10" t="s">
        <v>18</v>
      </c>
      <c r="B28" s="11"/>
      <c r="C28" s="49">
        <f>SUM(D25:D27)</f>
        <v>0</v>
      </c>
      <c r="D28" s="50"/>
      <c r="W28" s="39"/>
    </row>
    <row r="29" spans="1:23" ht="17.25" customHeight="1" thickBot="1" x14ac:dyDescent="0.3">
      <c r="A29" s="13"/>
      <c r="B29" s="13"/>
      <c r="C29" s="13"/>
      <c r="D29" s="13"/>
      <c r="W29" s="39"/>
    </row>
    <row r="30" spans="1:23" ht="35.25" customHeight="1" x14ac:dyDescent="0.25">
      <c r="A30" s="1" t="s">
        <v>8</v>
      </c>
      <c r="B30" s="2" t="s">
        <v>4</v>
      </c>
      <c r="C30" s="2" t="s">
        <v>20</v>
      </c>
      <c r="D30" s="3" t="s">
        <v>7</v>
      </c>
      <c r="W30" s="39"/>
    </row>
    <row r="31" spans="1:23" ht="18" customHeight="1" x14ac:dyDescent="0.25">
      <c r="A31" s="12" t="s">
        <v>43</v>
      </c>
      <c r="B31" s="30">
        <v>1500</v>
      </c>
      <c r="C31" s="6"/>
      <c r="D31" s="7">
        <f>2*B31*C31</f>
        <v>0</v>
      </c>
      <c r="W31" s="39"/>
    </row>
    <row r="32" spans="1:23" ht="18" customHeight="1" x14ac:dyDescent="0.25">
      <c r="A32" s="12" t="s">
        <v>44</v>
      </c>
      <c r="B32" s="30">
        <f>B27</f>
        <v>6014</v>
      </c>
      <c r="C32" s="6"/>
      <c r="D32" s="7">
        <f>2*B32*C32</f>
        <v>0</v>
      </c>
      <c r="W32" s="39"/>
    </row>
    <row r="33" spans="1:27" ht="18" customHeight="1" thickBot="1" x14ac:dyDescent="0.3">
      <c r="A33" s="10" t="s">
        <v>9</v>
      </c>
      <c r="B33" s="11"/>
      <c r="C33" s="49">
        <f>SUM(D32:D32)</f>
        <v>0</v>
      </c>
      <c r="D33" s="50"/>
      <c r="W33" s="39"/>
    </row>
    <row r="34" spans="1:27" ht="15.75" customHeight="1" thickBot="1" x14ac:dyDescent="0.3">
      <c r="A34" s="48"/>
      <c r="B34" s="48"/>
      <c r="C34" s="48"/>
      <c r="D34" s="24"/>
    </row>
    <row r="35" spans="1:27" ht="36" customHeight="1" x14ac:dyDescent="0.25">
      <c r="A35" s="51" t="s">
        <v>12</v>
      </c>
      <c r="B35" s="52"/>
      <c r="C35" s="38" t="s">
        <v>13</v>
      </c>
      <c r="D35" s="32" t="s">
        <v>16</v>
      </c>
    </row>
    <row r="36" spans="1:27" ht="18" customHeight="1" x14ac:dyDescent="0.25">
      <c r="A36" s="53" t="s">
        <v>14</v>
      </c>
      <c r="B36" s="54"/>
      <c r="C36" s="36">
        <v>2</v>
      </c>
      <c r="D36" s="33">
        <f>VLOOKUP(C36,Z40:AA48,2)</f>
        <v>0</v>
      </c>
    </row>
    <row r="37" spans="1:27" ht="18" customHeight="1" x14ac:dyDescent="0.25">
      <c r="A37" s="53" t="s">
        <v>15</v>
      </c>
      <c r="B37" s="54"/>
      <c r="C37" s="37" t="s">
        <v>22</v>
      </c>
      <c r="D37" s="33">
        <f>VLOOKUP(C37,W39:X44,2)</f>
        <v>0</v>
      </c>
    </row>
    <row r="38" spans="1:27" ht="18" customHeight="1" thickBot="1" x14ac:dyDescent="0.3">
      <c r="A38" s="55" t="s">
        <v>17</v>
      </c>
      <c r="B38" s="56"/>
      <c r="C38" s="57">
        <f>SUM(D36:D37)</f>
        <v>0</v>
      </c>
      <c r="D38" s="58"/>
    </row>
    <row r="39" spans="1:27" ht="15" customHeight="1" thickBot="1" x14ac:dyDescent="0.3">
      <c r="A39" s="47"/>
      <c r="B39" s="47"/>
      <c r="C39" s="47"/>
      <c r="D39" s="24"/>
      <c r="W39" s="34" t="s">
        <v>22</v>
      </c>
      <c r="X39" s="35">
        <v>0</v>
      </c>
    </row>
    <row r="40" spans="1:27" ht="15" customHeight="1" thickBot="1" x14ac:dyDescent="0.3">
      <c r="A40" s="15" t="s">
        <v>10</v>
      </c>
      <c r="B40" s="16"/>
      <c r="C40" s="59">
        <f>C33+C28+C21</f>
        <v>0</v>
      </c>
      <c r="D40" s="60"/>
      <c r="W40" s="31" t="s">
        <v>23</v>
      </c>
      <c r="X40">
        <v>2</v>
      </c>
      <c r="Z40">
        <v>2</v>
      </c>
      <c r="AA40">
        <v>0</v>
      </c>
    </row>
    <row r="41" spans="1:27" ht="15" customHeight="1" x14ac:dyDescent="0.25">
      <c r="A41" s="19"/>
      <c r="B41" s="20"/>
      <c r="C41" s="14"/>
      <c r="D41" s="14"/>
      <c r="W41" s="31" t="s">
        <v>24</v>
      </c>
      <c r="X41">
        <v>4</v>
      </c>
      <c r="Z41">
        <v>3</v>
      </c>
      <c r="AA41">
        <v>1</v>
      </c>
    </row>
    <row r="42" spans="1:27" ht="34.5" customHeight="1" x14ac:dyDescent="0.25">
      <c r="A42" s="70" t="s">
        <v>19</v>
      </c>
      <c r="B42" s="71"/>
      <c r="C42" s="71"/>
      <c r="D42" s="72"/>
      <c r="W42" s="31" t="s">
        <v>25</v>
      </c>
      <c r="X42">
        <v>6</v>
      </c>
      <c r="Z42">
        <v>4</v>
      </c>
      <c r="AA42">
        <v>2</v>
      </c>
    </row>
    <row r="43" spans="1:27" ht="15" customHeight="1" thickBot="1" x14ac:dyDescent="0.3">
      <c r="A43" s="17"/>
      <c r="B43" s="17"/>
      <c r="C43" s="18"/>
      <c r="D43" s="18"/>
      <c r="W43" s="31" t="s">
        <v>26</v>
      </c>
      <c r="X43">
        <v>8</v>
      </c>
      <c r="Z43">
        <v>5</v>
      </c>
      <c r="AA43">
        <v>3</v>
      </c>
    </row>
    <row r="44" spans="1:27" ht="15" customHeight="1" x14ac:dyDescent="0.25">
      <c r="A44" s="73" t="s">
        <v>21</v>
      </c>
      <c r="B44" s="74"/>
      <c r="C44" s="74"/>
      <c r="D44" s="75"/>
      <c r="W44" s="31" t="s">
        <v>27</v>
      </c>
      <c r="X44">
        <v>10</v>
      </c>
      <c r="Z44">
        <v>6</v>
      </c>
      <c r="AA44">
        <v>4</v>
      </c>
    </row>
    <row r="45" spans="1:27" x14ac:dyDescent="0.25">
      <c r="A45" s="21"/>
      <c r="B45" s="61"/>
      <c r="C45" s="62"/>
      <c r="D45" s="63"/>
      <c r="Z45">
        <v>7</v>
      </c>
      <c r="AA45">
        <v>5</v>
      </c>
    </row>
    <row r="46" spans="1:27" ht="19.5" customHeight="1" x14ac:dyDescent="0.25">
      <c r="A46" s="21" t="s">
        <v>0</v>
      </c>
      <c r="B46" s="64"/>
      <c r="C46" s="65"/>
      <c r="D46" s="66"/>
    </row>
    <row r="47" spans="1:27" x14ac:dyDescent="0.25">
      <c r="A47" s="21"/>
      <c r="B47" s="61"/>
      <c r="C47" s="62"/>
      <c r="D47" s="63"/>
    </row>
    <row r="48" spans="1:27" x14ac:dyDescent="0.25">
      <c r="A48" s="21" t="s">
        <v>1</v>
      </c>
      <c r="B48" s="64"/>
      <c r="C48" s="65"/>
      <c r="D48" s="66"/>
    </row>
    <row r="49" spans="1:4" x14ac:dyDescent="0.25">
      <c r="A49" s="21"/>
      <c r="B49" s="61"/>
      <c r="C49" s="62"/>
      <c r="D49" s="63"/>
    </row>
    <row r="50" spans="1:4" ht="15" customHeight="1" x14ac:dyDescent="0.25">
      <c r="A50" s="21" t="s">
        <v>2</v>
      </c>
      <c r="B50" s="64"/>
      <c r="C50" s="65"/>
      <c r="D50" s="66"/>
    </row>
    <row r="51" spans="1:4" x14ac:dyDescent="0.25">
      <c r="A51" s="21"/>
      <c r="B51" s="61"/>
      <c r="C51" s="62"/>
      <c r="D51" s="63"/>
    </row>
    <row r="52" spans="1:4" ht="15.75" thickBot="1" x14ac:dyDescent="0.3">
      <c r="A52" s="22" t="s">
        <v>3</v>
      </c>
      <c r="B52" s="67"/>
      <c r="C52" s="68"/>
      <c r="D52" s="69"/>
    </row>
  </sheetData>
  <sheetProtection algorithmName="SHA-512" hashValue="tqLQl8OqFfoKnW7fubjx6gPmD2h9TYS+wvvsFA3dgI623eVdiL5dFIKuRxkxnuVBEpfLizVBpI/bfvYbYVtvnw==" saltValue="Rz1nb3sYtyma9FHbmWM3eA==" spinCount="100000" sheet="1" objects="1" scenarios="1"/>
  <protectedRanges>
    <protectedRange sqref="C25:C27 C31:C32 C36:C37 A44 B46 B48 B50 B52 C6:C20" name="Bereik1"/>
  </protectedRanges>
  <mergeCells count="21">
    <mergeCell ref="C40:D40"/>
    <mergeCell ref="B49:D49"/>
    <mergeCell ref="B50:D50"/>
    <mergeCell ref="B51:D51"/>
    <mergeCell ref="B52:D52"/>
    <mergeCell ref="A42:D42"/>
    <mergeCell ref="A44:D44"/>
    <mergeCell ref="B45:D45"/>
    <mergeCell ref="B46:D46"/>
    <mergeCell ref="B47:D47"/>
    <mergeCell ref="B48:D48"/>
    <mergeCell ref="A39:C39"/>
    <mergeCell ref="A34:C34"/>
    <mergeCell ref="C21:D21"/>
    <mergeCell ref="C28:D28"/>
    <mergeCell ref="C33:D33"/>
    <mergeCell ref="A35:B35"/>
    <mergeCell ref="A36:B36"/>
    <mergeCell ref="A37:B37"/>
    <mergeCell ref="A38:B38"/>
    <mergeCell ref="C38:D38"/>
  </mergeCells>
  <dataValidations disablePrompts="1" count="2">
    <dataValidation type="list" allowBlank="1" showInputMessage="1" showErrorMessage="1" sqref="C36">
      <formula1>$Z$40:$Z$45</formula1>
    </dataValidation>
    <dataValidation type="list" allowBlank="1" showInputMessage="1" showErrorMessage="1" sqref="C37">
      <formula1>$W$39:$W$44</formula1>
    </dataValidation>
  </dataValidations>
  <pageMargins left="0.70866141732283472" right="0.70866141732283472" top="0.74803149606299213" bottom="0.74803149606299213" header="0.31496062992125984" footer="0.31496062992125984"/>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Blad1</vt:lpstr>
      <vt:lpstr>Blad2</vt:lpstr>
      <vt:lpstr>Blad3</vt:lpstr>
      <vt:lpstr>Blad1!Afdrukbereik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Wim Nooijen</dc:creator>
  <cp:lastModifiedBy>Wim Nooijen</cp:lastModifiedBy>
  <cp:lastPrinted>2021-08-18T08:24:46Z</cp:lastPrinted>
  <dcterms:created xsi:type="dcterms:W3CDTF">2017-09-13T10:33:40Z</dcterms:created>
  <dcterms:modified xsi:type="dcterms:W3CDTF">2021-08-18T11:44:30Z</dcterms:modified>
</cp:coreProperties>
</file>