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Project\Maassluis\2021 Aanbesteding ondergrondse containers\02 Nota van Inlichtingen\"/>
    </mc:Choice>
  </mc:AlternateContent>
  <bookViews>
    <workbookView xWindow="0" yWindow="0" windowWidth="24000" windowHeight="9600"/>
  </bookViews>
  <sheets>
    <sheet name="Blad1" sheetId="1" r:id="rId1"/>
    <sheet name="Blad3" sheetId="3" r:id="rId2"/>
  </sheets>
  <definedNames>
    <definedName name="_xlnm.Print_Area" localSheetId="0">Blad1!$A$1:$E$61</definedName>
  </definedNames>
  <calcPr calcId="162913" calcOnSave="0"/>
</workbook>
</file>

<file path=xl/calcChain.xml><?xml version="1.0" encoding="utf-8"?>
<calcChain xmlns="http://schemas.openxmlformats.org/spreadsheetml/2006/main">
  <c r="C46" i="1" l="1"/>
  <c r="D23" i="1"/>
  <c r="D22" i="1"/>
  <c r="D21" i="1"/>
  <c r="D35" i="1"/>
  <c r="D26" i="1" l="1"/>
  <c r="D42" i="1" l="1"/>
  <c r="D41" i="1"/>
  <c r="D9" i="1"/>
  <c r="D7" i="1"/>
  <c r="D5" i="1"/>
  <c r="D24" i="1" l="1"/>
  <c r="D20" i="1"/>
  <c r="D28" i="1"/>
  <c r="D34" i="1"/>
  <c r="B45" i="1"/>
  <c r="D45" i="1" s="1"/>
  <c r="B44" i="1"/>
  <c r="D44" i="1" s="1"/>
  <c r="D43" i="1"/>
  <c r="D33" i="1" l="1"/>
  <c r="D31" i="1"/>
  <c r="D30" i="1"/>
  <c r="D29" i="1"/>
  <c r="D13" i="1"/>
  <c r="D12" i="1"/>
  <c r="D11" i="1"/>
  <c r="D10" i="1"/>
  <c r="D8" i="1"/>
  <c r="D4" i="1" l="1"/>
  <c r="D6" i="1"/>
  <c r="D14" i="1"/>
  <c r="D15" i="1"/>
  <c r="D19" i="1"/>
  <c r="D25" i="1"/>
  <c r="D27" i="1"/>
  <c r="D32" i="1"/>
  <c r="D36" i="1"/>
  <c r="D40" i="1"/>
  <c r="C37" i="1" l="1"/>
  <c r="C16" i="1"/>
  <c r="C48" i="1" l="1"/>
</calcChain>
</file>

<file path=xl/sharedStrings.xml><?xml version="1.0" encoding="utf-8"?>
<sst xmlns="http://schemas.openxmlformats.org/spreadsheetml/2006/main" count="64" uniqueCount="58">
  <si>
    <t xml:space="preserve">Totaal levering ondergrondse containers </t>
  </si>
  <si>
    <t>Onderdeel  C: Service- en onderhoudswerkzaamheden</t>
  </si>
  <si>
    <t>Totaal service en onderhoudswerkzaamheden</t>
  </si>
  <si>
    <t>Naam Inschrijver:</t>
  </si>
  <si>
    <t>Naam (dhr/mevr):</t>
  </si>
  <si>
    <t>Functie:</t>
  </si>
  <si>
    <t>Handtekening:</t>
  </si>
  <si>
    <t>Onderdeel B: 
Plaatsen en gebruiksklaar opleveren van ondergrondse  containers</t>
  </si>
  <si>
    <t xml:space="preserve">Onderdeel A: 
Levering van ondergrondse containers </t>
  </si>
  <si>
    <t>Indicatief aantal* (A)</t>
  </si>
  <si>
    <t>prijs per eenheid (B)</t>
  </si>
  <si>
    <t>Totaal
(A*B)</t>
  </si>
  <si>
    <t xml:space="preserve">TOTALE INSCHRIJFSOM </t>
  </si>
  <si>
    <t xml:space="preserve">Door ondertekening van deze inschrijftabel verklaart de inschrijver zich bereid en in staat de diensten, goederen en werken te leveren conform de eisen gesteld in de aankondiging in het 'Supplement op het Publicatieblad van de Europese Gemeenschappen', de onderhavige aanbestedingsleidraad, de verstrekte Nota’s van Inlichtingen en de eventuele overige aanbestedingsdocumenten.
</t>
  </si>
  <si>
    <t>Leveren van een buitenbak voor een container van 5 m3</t>
  </si>
  <si>
    <t>Indicatief* aantal (A)</t>
  </si>
  <si>
    <t>*tbv prijsstelling</t>
  </si>
  <si>
    <t>Afdichten van buitenbakken op aangewezen lokaties die vervallen met een afgesloten voetgangersplatform (incl. de kosten voor levering van het platform)</t>
  </si>
  <si>
    <t>Eenmalige technische keuring van de eerste levering door een onafhankelijke derde</t>
  </si>
  <si>
    <t>Afvoeren van vrijkomende vervuilde grond naar een erkend verwerker</t>
  </si>
  <si>
    <t xml:space="preserve">Leveren van in te bouwen IRDC systemen voor bestaande of nieuw te leveren ondergrondse containers </t>
  </si>
  <si>
    <t xml:space="preserve">Leveren van in te bouwen vullingsgraadmeetsystemen voor bestaande of nieuw te leveren ondergrondse containers </t>
  </si>
  <si>
    <t>Leveren van een binnenbak voor een container van 5 m3</t>
  </si>
  <si>
    <t>Leveren van een veiligheidsvloer voor een container van 5 m3</t>
  </si>
  <si>
    <t>Leveren van een inwerpzuil ter vervanging van een bestaande inwerpzuil voor restafval (inclusief IRDC systeem)</t>
  </si>
  <si>
    <t>Plaatsen of vervangen van IRDC- systemen in bestaande containers, gereed voor in gebruikname</t>
  </si>
  <si>
    <t>Plaatsen of vervangen van vullingsgraadmeetsystemen in bestaande containers, gereed voor in gebruikname</t>
  </si>
  <si>
    <t>Vervangen van een binnenbak op bestaande ondergrondse containers, inclusief afvoer van vrijkomende delen en herplaatsen van bruikbare onderdelen</t>
  </si>
  <si>
    <t>Vervangen van een inwerpzuil op bestaande ondergrondse containers, inclusief afvoer van vrijkomende delen en herplaatsen van bruikbare onderdelen</t>
  </si>
  <si>
    <t>Vervangen of plaatsen van een veiligheidsvloer</t>
  </si>
  <si>
    <t>Totaal plaatsen en gebruiksklaar opleveren ondergrondse containers</t>
  </si>
  <si>
    <t>Leveren, plaatsen en onderhouden van ondergrondse containers</t>
  </si>
  <si>
    <t>Leveren van een complete ondergrondse container voor restafval (excl. buitenbak, inclusief veiligheidsvloer en IRDC), 5 m3</t>
  </si>
  <si>
    <t>Leveren van een complete ondergrondse container voor PMD (excl. buitenbak, inclusief veiligheidsvloer en IRDC), 5 m3</t>
  </si>
  <si>
    <t>Leveren van een inwerpzuil ter vervanging van een bestaande inwerpzuil voor PMD (inclusief IRDC systeem)</t>
  </si>
  <si>
    <t>Kosten (per container) voor standaard plaatsingswerkzaamheden (alle werkzaamheden t/m acceptatie voor nieuwe locaties), 5 m3 inhoud</t>
  </si>
  <si>
    <t>Vervangingswerkzaamheden voor bestaande ondergrondse containers door het plaatsen van een complete nieuwe ondergrondse container in de bestaande put</t>
  </si>
  <si>
    <t>Onderhoudswerkzaamheden (full service) per ondergrondse container per jaar</t>
  </si>
  <si>
    <t>Communicatiekosten voor IRDC systemen (per ondergrondse container per jaar)</t>
  </si>
  <si>
    <t xml:space="preserve">Communicatiekosten voor IRDC en vullingsgraad meetsystemen (per ondergrondse container per jaar) </t>
  </si>
  <si>
    <t>Kosten voor het leggen van een permanente koppling tussen IRDC en vulingsgraadmeetsystemen en het CMS van opdrachtgever (21south)</t>
  </si>
  <si>
    <t>Vervangen van het opnamesysteem op bestaande ondergrondse PMD containers door een 3 haken opname systeem</t>
  </si>
  <si>
    <t>Kosten voor opslag en transport naar de locatie voor plaatsing, totaalprijs (transport minimaal per 4 stuks contrainers of putten)</t>
  </si>
  <si>
    <t>100 ton</t>
  </si>
  <si>
    <t>Leveren van een buitenbak voor een container van 3 m3</t>
  </si>
  <si>
    <t>Leveren van een complete ondergrondse container voor restafval (excl. buitenbak, inclusief veiligheidsvloer en IRDC), 3 m3</t>
  </si>
  <si>
    <t>Leveren van een complete ondergrondse container voor PMD (excl. buitenbak, inclusief veiligheidsvloer en IRDC), 3 m3</t>
  </si>
  <si>
    <t>Eenmalige kosten voor het installeren van een container management systeem dat voldoet aan het programma van eisen</t>
  </si>
  <si>
    <t>Licentiekosten voor het container management systeem voor 3 gelijktijdige gebruikers (kosten per jaar)</t>
  </si>
  <si>
    <t>Totaal voor 4 jaren
(1 of 4*A*B)</t>
  </si>
  <si>
    <t>Afvoeren van vrijkomende containers (excl. buitenbak) naar de gemeentewerf</t>
  </si>
  <si>
    <t>Verwijderen en afvoeren van een oude bestaande buitenbak op een aangewezen locatie voor een nieuwe container inclusief nieuwe buitenbak</t>
  </si>
  <si>
    <t>Perceel 1: Inschrijvingstabel perceel 1 versie 2.0</t>
  </si>
  <si>
    <t>Leveren en distribueren van 15.500 milieupassen</t>
  </si>
  <si>
    <t>Kosten (per container) voor standaard plaatsingswerkzaamheden (alle werkzaamheden t/m acceptatie voor nieuwe locaties in een groenstrook), 5 m3 inhoud</t>
  </si>
  <si>
    <t>Kosten (per container) voor standaard plaatsingswerkzaamheden (alle werkzaamheden t/m acceptatie voor nieuwe locaties), 3 m3 inhoud</t>
  </si>
  <si>
    <t>Kosten (per container) voor standaard plaatsingswerkzaamheden (alle werkzaamheden t/m acceptatie voor nieuwe locaties in een groenstrook), 3 m3 inhoud</t>
  </si>
  <si>
    <t>Aldus naar waarheid opgemaakt te …..................... op ….................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</si>
</sst>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00"/>
    <numFmt numFmtId="165" formatCode="&quot;€&quot;\ #,##0.00_-"/>
  </numFmts>
  <fonts count="7" x14ac:knownFonts="1">
    <font>
      <sz val="11"/>
      <color theme="1"/>
      <name val="Calibri"/>
      <family val="2"/>
      <scheme val="minor"/>
    </font>
    <font>
      <b/>
      <sz val="12"/>
      <color indexed="8"/>
      <name val="Verdana"/>
      <family val="2"/>
    </font>
    <font>
      <b/>
      <sz val="8"/>
      <color indexed="8"/>
      <name val="Verdana"/>
      <family val="2"/>
    </font>
    <font>
      <sz val="8"/>
      <color indexed="8"/>
      <name val="Verdana"/>
      <family val="2"/>
    </font>
    <font>
      <sz val="8"/>
      <name val="Verdana"/>
      <family val="2"/>
    </font>
    <font>
      <i/>
      <sz val="8"/>
      <color indexed="8"/>
      <name val="Verdana"/>
      <family val="2"/>
    </font>
    <font>
      <b/>
      <sz val="9"/>
      <color indexed="8"/>
      <name val="Verdana"/>
      <family val="2"/>
    </font>
  </fonts>
  <fills count="7">
    <fill>
      <patternFill patternType="none"/>
    </fill>
    <fill>
      <patternFill patternType="gray125"/>
    </fill>
    <fill>
      <patternFill patternType="solid">
        <fgColor theme="0" tint="-4.9989318521683403E-2"/>
        <bgColor indexed="64"/>
      </patternFill>
    </fill>
    <fill>
      <patternFill patternType="solid">
        <fgColor indexed="1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s>
  <borders count="29">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58">
    <xf numFmtId="0" fontId="0" fillId="0" borderId="0" xfId="0"/>
    <xf numFmtId="0" fontId="1" fillId="0" borderId="0" xfId="0" applyFont="1" applyAlignment="1">
      <alignment vertical="center" wrapText="1"/>
    </xf>
    <xf numFmtId="0" fontId="1" fillId="0" borderId="1" xfId="0" applyFont="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3" fillId="0" borderId="5" xfId="0" applyFont="1" applyBorder="1" applyAlignment="1">
      <alignment vertical="center" wrapText="1"/>
    </xf>
    <xf numFmtId="0" fontId="3" fillId="0" borderId="6" xfId="0" applyFont="1" applyBorder="1" applyAlignment="1">
      <alignment horizontal="center" vertical="center" wrapText="1"/>
    </xf>
    <xf numFmtId="164" fontId="3" fillId="3" borderId="6" xfId="0" applyNumberFormat="1" applyFont="1" applyFill="1" applyBorder="1" applyAlignment="1" applyProtection="1">
      <alignment horizontal="center" vertical="center"/>
      <protection locked="0"/>
    </xf>
    <xf numFmtId="165" fontId="3" fillId="0" borderId="7" xfId="0" applyNumberFormat="1" applyFont="1" applyBorder="1" applyAlignment="1">
      <alignment vertical="center" wrapText="1"/>
    </xf>
    <xf numFmtId="0" fontId="2" fillId="2" borderId="8" xfId="0" applyFont="1" applyFill="1" applyBorder="1" applyAlignment="1">
      <alignment wrapText="1"/>
    </xf>
    <xf numFmtId="0" fontId="3" fillId="2" borderId="9" xfId="0" applyFont="1" applyFill="1" applyBorder="1" applyAlignment="1">
      <alignment horizontal="center" wrapText="1"/>
    </xf>
    <xf numFmtId="0" fontId="3" fillId="0" borderId="13" xfId="0" applyFont="1" applyBorder="1" applyAlignment="1">
      <alignment vertical="center" wrapText="1"/>
    </xf>
    <xf numFmtId="0" fontId="4" fillId="0" borderId="14" xfId="0" applyFont="1" applyBorder="1" applyAlignment="1">
      <alignment horizontal="center" vertical="center" wrapText="1"/>
    </xf>
    <xf numFmtId="0" fontId="3" fillId="0" borderId="15" xfId="0" applyFont="1" applyBorder="1" applyAlignment="1">
      <alignment horizontal="center" wrapText="1"/>
    </xf>
    <xf numFmtId="3" fontId="3" fillId="0" borderId="6" xfId="0" applyNumberFormat="1" applyFont="1" applyFill="1" applyBorder="1" applyAlignment="1">
      <alignment horizontal="center" vertical="center" wrapText="1"/>
    </xf>
    <xf numFmtId="165" fontId="2" fillId="0" borderId="0" xfId="0" applyNumberFormat="1" applyFont="1" applyBorder="1" applyAlignment="1">
      <alignment horizontal="right" wrapText="1"/>
    </xf>
    <xf numFmtId="0" fontId="2" fillId="4" borderId="16" xfId="0" applyFont="1" applyFill="1" applyBorder="1" applyAlignment="1"/>
    <xf numFmtId="0" fontId="2" fillId="4" borderId="12" xfId="0" applyFont="1" applyFill="1" applyBorder="1" applyAlignment="1"/>
    <xf numFmtId="0" fontId="2" fillId="0" borderId="0" xfId="0" applyFont="1" applyBorder="1" applyAlignment="1"/>
    <xf numFmtId="165" fontId="2" fillId="0" borderId="0" xfId="0" applyNumberFormat="1" applyFont="1" applyBorder="1" applyAlignment="1">
      <alignment horizontal="right"/>
    </xf>
    <xf numFmtId="0" fontId="3" fillId="0" borderId="5" xfId="0" applyFont="1" applyBorder="1" applyAlignment="1">
      <alignment vertical="center"/>
    </xf>
    <xf numFmtId="0" fontId="3" fillId="0" borderId="8" xfId="0" applyFont="1" applyBorder="1" applyAlignment="1">
      <alignment vertical="top"/>
    </xf>
    <xf numFmtId="0" fontId="3" fillId="0" borderId="1" xfId="0" applyFont="1" applyFill="1" applyBorder="1" applyAlignment="1">
      <alignment horizontal="center" wrapText="1"/>
    </xf>
    <xf numFmtId="165" fontId="2" fillId="0" borderId="1" xfId="0" applyNumberFormat="1" applyFont="1" applyFill="1" applyBorder="1" applyAlignment="1">
      <alignment horizontal="right" wrapText="1"/>
    </xf>
    <xf numFmtId="0" fontId="3" fillId="6" borderId="13" xfId="0" applyFont="1" applyFill="1" applyBorder="1" applyAlignment="1">
      <alignment vertical="center" wrapText="1"/>
    </xf>
    <xf numFmtId="0" fontId="4" fillId="0" borderId="26" xfId="0" applyFont="1" applyBorder="1" applyAlignment="1">
      <alignment horizontal="center" vertical="center" wrapText="1"/>
    </xf>
    <xf numFmtId="0" fontId="2" fillId="2" borderId="27" xfId="0" applyFont="1" applyFill="1" applyBorder="1" applyAlignment="1">
      <alignment wrapText="1"/>
    </xf>
    <xf numFmtId="0" fontId="5" fillId="0" borderId="1" xfId="0" applyFont="1" applyFill="1" applyBorder="1" applyAlignment="1">
      <alignment wrapText="1"/>
    </xf>
    <xf numFmtId="0" fontId="5" fillId="0" borderId="15" xfId="0" applyFont="1" applyBorder="1" applyAlignment="1">
      <alignment horizontal="left"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2" fillId="2" borderId="28" xfId="0" applyFont="1" applyFill="1" applyBorder="1" applyAlignment="1">
      <alignment vertical="center" wrapText="1"/>
    </xf>
    <xf numFmtId="0" fontId="3" fillId="0" borderId="6" xfId="0" applyFont="1" applyBorder="1" applyAlignment="1">
      <alignment vertical="center" wrapText="1"/>
    </xf>
    <xf numFmtId="0" fontId="3" fillId="6" borderId="6" xfId="0" applyFont="1" applyFill="1" applyBorder="1" applyAlignment="1">
      <alignment vertical="center" wrapText="1"/>
    </xf>
    <xf numFmtId="0" fontId="3" fillId="3" borderId="10" xfId="0" applyFont="1" applyFill="1" applyBorder="1" applyAlignment="1">
      <alignment horizontal="left" vertical="top"/>
    </xf>
    <xf numFmtId="0" fontId="3" fillId="3" borderId="20" xfId="0" applyFont="1" applyFill="1" applyBorder="1" applyAlignment="1">
      <alignment horizontal="left" vertical="top"/>
    </xf>
    <xf numFmtId="0" fontId="3" fillId="3" borderId="11" xfId="0" applyFont="1" applyFill="1" applyBorder="1" applyAlignment="1">
      <alignment horizontal="left" vertical="top"/>
    </xf>
    <xf numFmtId="0" fontId="5" fillId="5" borderId="18" xfId="0" applyFont="1" applyFill="1" applyBorder="1" applyAlignment="1">
      <alignment horizontal="left" vertical="top" wrapText="1"/>
    </xf>
    <xf numFmtId="0" fontId="5" fillId="5" borderId="21" xfId="0" applyFont="1" applyFill="1" applyBorder="1" applyAlignment="1">
      <alignment horizontal="left" vertical="top" wrapText="1"/>
    </xf>
    <xf numFmtId="0" fontId="5" fillId="5" borderId="19" xfId="0" applyFont="1" applyFill="1" applyBorder="1" applyAlignment="1">
      <alignment horizontal="left" vertical="top" wrapText="1"/>
    </xf>
    <xf numFmtId="0" fontId="3" fillId="3" borderId="22" xfId="0" applyFont="1" applyFill="1" applyBorder="1" applyAlignment="1" applyProtection="1">
      <alignment horizontal="left" vertical="center"/>
      <protection locked="0"/>
    </xf>
    <xf numFmtId="0" fontId="3" fillId="3" borderId="23" xfId="0"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xf numFmtId="0" fontId="3" fillId="0" borderId="18" xfId="0" applyFont="1" applyBorder="1" applyAlignment="1">
      <alignment horizontal="left" vertical="center"/>
    </xf>
    <xf numFmtId="0" fontId="3" fillId="0" borderId="21" xfId="0" applyFont="1" applyBorder="1" applyAlignment="1">
      <alignment horizontal="left" vertical="center"/>
    </xf>
    <xf numFmtId="0" fontId="3" fillId="0" borderId="25" xfId="0" applyFont="1" applyBorder="1" applyAlignment="1">
      <alignment horizontal="left" vertical="center"/>
    </xf>
    <xf numFmtId="0" fontId="3" fillId="3" borderId="18"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3" fillId="3" borderId="25" xfId="0" applyFont="1" applyFill="1" applyBorder="1" applyAlignment="1" applyProtection="1">
      <alignment horizontal="left" vertical="center"/>
      <protection locked="0"/>
    </xf>
    <xf numFmtId="0" fontId="5" fillId="0" borderId="0" xfId="0" applyFont="1" applyBorder="1" applyAlignment="1">
      <alignment vertical="top" wrapText="1"/>
    </xf>
    <xf numFmtId="165" fontId="6" fillId="4" borderId="12" xfId="0" applyNumberFormat="1" applyFont="1" applyFill="1" applyBorder="1" applyAlignment="1">
      <alignment horizontal="right"/>
    </xf>
    <xf numFmtId="165" fontId="6" fillId="4" borderId="17" xfId="0" applyNumberFormat="1" applyFont="1" applyFill="1" applyBorder="1" applyAlignment="1">
      <alignment horizontal="right"/>
    </xf>
    <xf numFmtId="0" fontId="2" fillId="0" borderId="0" xfId="0" applyFont="1" applyBorder="1" applyAlignment="1">
      <alignment horizontal="center" wrapText="1"/>
    </xf>
    <xf numFmtId="0" fontId="2" fillId="0" borderId="1" xfId="0" applyFont="1" applyBorder="1" applyAlignment="1">
      <alignment horizontal="center" wrapText="1"/>
    </xf>
    <xf numFmtId="165" fontId="2" fillId="2" borderId="10" xfId="0" applyNumberFormat="1" applyFont="1" applyFill="1" applyBorder="1" applyAlignment="1">
      <alignment horizontal="right" wrapText="1"/>
    </xf>
    <xf numFmtId="165" fontId="2" fillId="2" borderId="11" xfId="0" applyNumberFormat="1" applyFont="1" applyFill="1" applyBorder="1" applyAlignment="1">
      <alignment horizontal="right" wrapText="1"/>
    </xf>
    <xf numFmtId="3" fontId="4" fillId="0" borderId="14" xfId="0" applyNumberFormat="1" applyFont="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819150</xdr:colOff>
      <xdr:row>1</xdr:row>
      <xdr:rowOff>28575</xdr:rowOff>
    </xdr:from>
    <xdr:to>
      <xdr:col>3</xdr:col>
      <xdr:colOff>530971</xdr:colOff>
      <xdr:row>1</xdr:row>
      <xdr:rowOff>961186</xdr:rowOff>
    </xdr:to>
    <xdr:pic>
      <xdr:nvPicPr>
        <xdr:cNvPr id="2" name="Afbeelding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53700" y="371475"/>
          <a:ext cx="1731121" cy="932611"/>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tabSelected="1" workbookViewId="0"/>
  </sheetViews>
  <sheetFormatPr defaultRowHeight="15" x14ac:dyDescent="0.25"/>
  <cols>
    <col min="1" max="1" width="135.28515625" customWidth="1"/>
    <col min="2" max="2" width="15.42578125" customWidth="1"/>
    <col min="3" max="3" width="14.85546875" customWidth="1"/>
    <col min="4" max="4" width="20" customWidth="1"/>
    <col min="5" max="5" width="2.42578125" customWidth="1"/>
  </cols>
  <sheetData>
    <row r="1" spans="1:4" ht="27" customHeight="1" x14ac:dyDescent="0.25">
      <c r="A1" s="1" t="s">
        <v>52</v>
      </c>
      <c r="B1" s="53"/>
      <c r="C1" s="53"/>
      <c r="D1" s="53"/>
    </row>
    <row r="2" spans="1:4" ht="103.5" customHeight="1" thickBot="1" x14ac:dyDescent="0.3">
      <c r="A2" s="2" t="s">
        <v>31</v>
      </c>
      <c r="B2" s="54"/>
      <c r="C2" s="54"/>
      <c r="D2" s="54"/>
    </row>
    <row r="3" spans="1:4" ht="30" customHeight="1" x14ac:dyDescent="0.25">
      <c r="A3" s="32" t="s">
        <v>8</v>
      </c>
      <c r="B3" s="4" t="s">
        <v>15</v>
      </c>
      <c r="C3" s="4" t="s">
        <v>10</v>
      </c>
      <c r="D3" s="5" t="s">
        <v>11</v>
      </c>
    </row>
    <row r="4" spans="1:4" ht="15" customHeight="1" x14ac:dyDescent="0.25">
      <c r="A4" s="33" t="s">
        <v>14</v>
      </c>
      <c r="B4" s="31">
        <v>67</v>
      </c>
      <c r="C4" s="8"/>
      <c r="D4" s="9">
        <f t="shared" ref="D4:D15" si="0">B4*C4</f>
        <v>0</v>
      </c>
    </row>
    <row r="5" spans="1:4" ht="15" customHeight="1" x14ac:dyDescent="0.25">
      <c r="A5" s="33" t="s">
        <v>44</v>
      </c>
      <c r="B5" s="31">
        <v>15</v>
      </c>
      <c r="C5" s="8"/>
      <c r="D5" s="9">
        <f t="shared" ref="D5" si="1">B5*C5</f>
        <v>0</v>
      </c>
    </row>
    <row r="6" spans="1:4" ht="15" customHeight="1" x14ac:dyDescent="0.25">
      <c r="A6" s="33" t="s">
        <v>32</v>
      </c>
      <c r="B6" s="31">
        <v>230</v>
      </c>
      <c r="C6" s="8"/>
      <c r="D6" s="9">
        <f t="shared" si="0"/>
        <v>0</v>
      </c>
    </row>
    <row r="7" spans="1:4" ht="15" customHeight="1" x14ac:dyDescent="0.25">
      <c r="A7" s="33" t="s">
        <v>45</v>
      </c>
      <c r="B7" s="31">
        <v>40</v>
      </c>
      <c r="C7" s="8"/>
      <c r="D7" s="9">
        <f>B7*C7</f>
        <v>0</v>
      </c>
    </row>
    <row r="8" spans="1:4" ht="15" customHeight="1" x14ac:dyDescent="0.25">
      <c r="A8" s="33" t="s">
        <v>33</v>
      </c>
      <c r="B8" s="31">
        <v>150</v>
      </c>
      <c r="C8" s="8"/>
      <c r="D8" s="9">
        <f t="shared" si="0"/>
        <v>0</v>
      </c>
    </row>
    <row r="9" spans="1:4" ht="15" customHeight="1" x14ac:dyDescent="0.25">
      <c r="A9" s="33" t="s">
        <v>46</v>
      </c>
      <c r="B9" s="31">
        <v>40</v>
      </c>
      <c r="C9" s="8"/>
      <c r="D9" s="9">
        <f t="shared" ref="D9" si="2">B9*C9</f>
        <v>0</v>
      </c>
    </row>
    <row r="10" spans="1:4" ht="15" customHeight="1" x14ac:dyDescent="0.25">
      <c r="A10" s="33" t="s">
        <v>22</v>
      </c>
      <c r="B10" s="26">
        <v>20</v>
      </c>
      <c r="C10" s="8"/>
      <c r="D10" s="9">
        <f t="shared" si="0"/>
        <v>0</v>
      </c>
    </row>
    <row r="11" spans="1:4" ht="15" customHeight="1" x14ac:dyDescent="0.25">
      <c r="A11" s="33" t="s">
        <v>23</v>
      </c>
      <c r="B11" s="26">
        <v>20</v>
      </c>
      <c r="C11" s="8"/>
      <c r="D11" s="9">
        <f t="shared" si="0"/>
        <v>0</v>
      </c>
    </row>
    <row r="12" spans="1:4" ht="15" customHeight="1" x14ac:dyDescent="0.25">
      <c r="A12" s="33" t="s">
        <v>24</v>
      </c>
      <c r="B12" s="26">
        <v>20</v>
      </c>
      <c r="C12" s="8"/>
      <c r="D12" s="9">
        <f t="shared" si="0"/>
        <v>0</v>
      </c>
    </row>
    <row r="13" spans="1:4" ht="15" customHeight="1" x14ac:dyDescent="0.25">
      <c r="A13" s="33" t="s">
        <v>34</v>
      </c>
      <c r="B13" s="26">
        <v>20</v>
      </c>
      <c r="C13" s="8"/>
      <c r="D13" s="9">
        <f t="shared" si="0"/>
        <v>0</v>
      </c>
    </row>
    <row r="14" spans="1:4" ht="15" customHeight="1" x14ac:dyDescent="0.25">
      <c r="A14" s="34" t="s">
        <v>20</v>
      </c>
      <c r="B14" s="26">
        <v>20</v>
      </c>
      <c r="C14" s="8"/>
      <c r="D14" s="9">
        <f t="shared" si="0"/>
        <v>0</v>
      </c>
    </row>
    <row r="15" spans="1:4" ht="15" customHeight="1" x14ac:dyDescent="0.25">
      <c r="A15" s="34" t="s">
        <v>21</v>
      </c>
      <c r="B15" s="26">
        <v>394</v>
      </c>
      <c r="C15" s="8"/>
      <c r="D15" s="9">
        <f t="shared" si="0"/>
        <v>0</v>
      </c>
    </row>
    <row r="16" spans="1:4" ht="15" customHeight="1" thickBot="1" x14ac:dyDescent="0.3">
      <c r="A16" s="27" t="s">
        <v>0</v>
      </c>
      <c r="B16" s="11"/>
      <c r="C16" s="55">
        <f>SUM(D4:D15)</f>
        <v>0</v>
      </c>
      <c r="D16" s="56"/>
    </row>
    <row r="17" spans="1:4" ht="15" customHeight="1" thickBot="1" x14ac:dyDescent="0.3">
      <c r="A17" s="28" t="s">
        <v>16</v>
      </c>
      <c r="B17" s="23"/>
      <c r="C17" s="24"/>
      <c r="D17" s="24"/>
    </row>
    <row r="18" spans="1:4" ht="33.75" customHeight="1" x14ac:dyDescent="0.25">
      <c r="A18" s="3" t="s">
        <v>7</v>
      </c>
      <c r="B18" s="4" t="s">
        <v>15</v>
      </c>
      <c r="C18" s="4" t="s">
        <v>10</v>
      </c>
      <c r="D18" s="5" t="s">
        <v>11</v>
      </c>
    </row>
    <row r="19" spans="1:4" ht="15" customHeight="1" x14ac:dyDescent="0.25">
      <c r="A19" s="6" t="s">
        <v>42</v>
      </c>
      <c r="B19" s="7">
        <v>1</v>
      </c>
      <c r="C19" s="8"/>
      <c r="D19" s="9">
        <f t="shared" ref="D19:D36" si="3">B19*C19</f>
        <v>0</v>
      </c>
    </row>
    <row r="20" spans="1:4" ht="15" customHeight="1" x14ac:dyDescent="0.25">
      <c r="A20" s="6" t="s">
        <v>35</v>
      </c>
      <c r="B20" s="7">
        <v>50</v>
      </c>
      <c r="C20" s="8"/>
      <c r="D20" s="9">
        <f t="shared" ref="D20:D23" si="4">B20*C20</f>
        <v>0</v>
      </c>
    </row>
    <row r="21" spans="1:4" ht="15" customHeight="1" x14ac:dyDescent="0.25">
      <c r="A21" s="6" t="s">
        <v>54</v>
      </c>
      <c r="B21" s="30">
        <v>17</v>
      </c>
      <c r="C21" s="8"/>
      <c r="D21" s="9">
        <f t="shared" si="4"/>
        <v>0</v>
      </c>
    </row>
    <row r="22" spans="1:4" ht="15" customHeight="1" x14ac:dyDescent="0.25">
      <c r="A22" s="6" t="s">
        <v>55</v>
      </c>
      <c r="B22" s="7">
        <v>10</v>
      </c>
      <c r="C22" s="8"/>
      <c r="D22" s="9">
        <f t="shared" si="4"/>
        <v>0</v>
      </c>
    </row>
    <row r="23" spans="1:4" ht="15" customHeight="1" x14ac:dyDescent="0.25">
      <c r="A23" s="6" t="s">
        <v>56</v>
      </c>
      <c r="B23" s="30">
        <v>5</v>
      </c>
      <c r="C23" s="8"/>
      <c r="D23" s="9">
        <f t="shared" si="4"/>
        <v>0</v>
      </c>
    </row>
    <row r="24" spans="1:4" ht="15" customHeight="1" x14ac:dyDescent="0.25">
      <c r="A24" s="12" t="s">
        <v>19</v>
      </c>
      <c r="B24" s="30" t="s">
        <v>43</v>
      </c>
      <c r="C24" s="8"/>
      <c r="D24" s="9">
        <f>100*C24</f>
        <v>0</v>
      </c>
    </row>
    <row r="25" spans="1:4" ht="15" customHeight="1" x14ac:dyDescent="0.25">
      <c r="A25" s="25" t="s">
        <v>36</v>
      </c>
      <c r="B25" s="13">
        <v>313</v>
      </c>
      <c r="C25" s="8"/>
      <c r="D25" s="9">
        <f t="shared" si="3"/>
        <v>0</v>
      </c>
    </row>
    <row r="26" spans="1:4" ht="15" customHeight="1" x14ac:dyDescent="0.25">
      <c r="A26" s="25" t="s">
        <v>51</v>
      </c>
      <c r="B26" s="13">
        <v>20</v>
      </c>
      <c r="C26" s="8"/>
      <c r="D26" s="9">
        <f t="shared" si="3"/>
        <v>0</v>
      </c>
    </row>
    <row r="27" spans="1:4" ht="15" customHeight="1" x14ac:dyDescent="0.25">
      <c r="A27" s="25" t="s">
        <v>50</v>
      </c>
      <c r="B27" s="13">
        <v>313</v>
      </c>
      <c r="C27" s="8"/>
      <c r="D27" s="9">
        <f t="shared" si="3"/>
        <v>0</v>
      </c>
    </row>
    <row r="28" spans="1:4" ht="15" customHeight="1" x14ac:dyDescent="0.25">
      <c r="A28" s="25" t="s">
        <v>41</v>
      </c>
      <c r="B28" s="13">
        <v>14</v>
      </c>
      <c r="C28" s="8"/>
      <c r="D28" s="9">
        <f t="shared" si="3"/>
        <v>0</v>
      </c>
    </row>
    <row r="29" spans="1:4" ht="15" customHeight="1" x14ac:dyDescent="0.25">
      <c r="A29" s="25" t="s">
        <v>27</v>
      </c>
      <c r="B29" s="13">
        <v>20</v>
      </c>
      <c r="C29" s="8"/>
      <c r="D29" s="9">
        <f t="shared" si="3"/>
        <v>0</v>
      </c>
    </row>
    <row r="30" spans="1:4" ht="15" customHeight="1" x14ac:dyDescent="0.25">
      <c r="A30" s="25" t="s">
        <v>28</v>
      </c>
      <c r="B30" s="13">
        <v>20</v>
      </c>
      <c r="C30" s="8"/>
      <c r="D30" s="9">
        <f t="shared" si="3"/>
        <v>0</v>
      </c>
    </row>
    <row r="31" spans="1:4" ht="15" customHeight="1" x14ac:dyDescent="0.25">
      <c r="A31" s="25" t="s">
        <v>29</v>
      </c>
      <c r="B31" s="13">
        <v>20</v>
      </c>
      <c r="C31" s="8"/>
      <c r="D31" s="9">
        <f t="shared" si="3"/>
        <v>0</v>
      </c>
    </row>
    <row r="32" spans="1:4" ht="15" customHeight="1" x14ac:dyDescent="0.25">
      <c r="A32" s="25" t="s">
        <v>17</v>
      </c>
      <c r="B32" s="13">
        <v>20</v>
      </c>
      <c r="C32" s="8"/>
      <c r="D32" s="9">
        <f t="shared" si="3"/>
        <v>0</v>
      </c>
    </row>
    <row r="33" spans="1:17" ht="15" customHeight="1" x14ac:dyDescent="0.25">
      <c r="A33" s="25" t="s">
        <v>25</v>
      </c>
      <c r="B33" s="13">
        <v>20</v>
      </c>
      <c r="C33" s="8"/>
      <c r="D33" s="9">
        <f t="shared" si="3"/>
        <v>0</v>
      </c>
    </row>
    <row r="34" spans="1:17" ht="15" customHeight="1" x14ac:dyDescent="0.25">
      <c r="A34" s="25" t="s">
        <v>26</v>
      </c>
      <c r="B34" s="13">
        <v>394</v>
      </c>
      <c r="C34" s="8"/>
      <c r="D34" s="9">
        <f t="shared" ref="D34:D35" si="5">B34*C34</f>
        <v>0</v>
      </c>
    </row>
    <row r="35" spans="1:17" ht="15" customHeight="1" x14ac:dyDescent="0.25">
      <c r="A35" s="25" t="s">
        <v>53</v>
      </c>
      <c r="B35" s="57">
        <v>15500</v>
      </c>
      <c r="C35" s="8"/>
      <c r="D35" s="9">
        <f t="shared" si="5"/>
        <v>0</v>
      </c>
    </row>
    <row r="36" spans="1:17" ht="15" customHeight="1" x14ac:dyDescent="0.25">
      <c r="A36" s="25" t="s">
        <v>40</v>
      </c>
      <c r="B36" s="13">
        <v>1</v>
      </c>
      <c r="C36" s="8"/>
      <c r="D36" s="9">
        <f t="shared" si="3"/>
        <v>0</v>
      </c>
    </row>
    <row r="37" spans="1:17" ht="15" customHeight="1" thickBot="1" x14ac:dyDescent="0.3">
      <c r="A37" s="10" t="s">
        <v>30</v>
      </c>
      <c r="B37" s="11"/>
      <c r="C37" s="55">
        <f>SUM(D19:D36)</f>
        <v>0</v>
      </c>
      <c r="D37" s="56"/>
    </row>
    <row r="38" spans="1:17" ht="15" customHeight="1" thickBot="1" x14ac:dyDescent="0.3">
      <c r="A38" s="29" t="s">
        <v>16</v>
      </c>
      <c r="B38" s="14"/>
      <c r="C38" s="14"/>
      <c r="D38" s="14"/>
    </row>
    <row r="39" spans="1:17" ht="34.5" customHeight="1" x14ac:dyDescent="0.25">
      <c r="A39" s="3" t="s">
        <v>1</v>
      </c>
      <c r="B39" s="4" t="s">
        <v>9</v>
      </c>
      <c r="C39" s="4" t="s">
        <v>10</v>
      </c>
      <c r="D39" s="5" t="s">
        <v>49</v>
      </c>
    </row>
    <row r="40" spans="1:17" ht="15" customHeight="1" x14ac:dyDescent="0.25">
      <c r="A40" s="12" t="s">
        <v>18</v>
      </c>
      <c r="B40" s="13">
        <v>1</v>
      </c>
      <c r="C40" s="8"/>
      <c r="D40" s="9">
        <f>B40*C40</f>
        <v>0</v>
      </c>
      <c r="Q40">
        <v>2</v>
      </c>
    </row>
    <row r="41" spans="1:17" ht="15" customHeight="1" x14ac:dyDescent="0.25">
      <c r="A41" s="12" t="s">
        <v>47</v>
      </c>
      <c r="B41" s="13">
        <v>1</v>
      </c>
      <c r="C41" s="8"/>
      <c r="D41" s="9">
        <f>B41*C41</f>
        <v>0</v>
      </c>
    </row>
    <row r="42" spans="1:17" ht="15" customHeight="1" x14ac:dyDescent="0.25">
      <c r="A42" s="12" t="s">
        <v>48</v>
      </c>
      <c r="B42" s="13">
        <v>1</v>
      </c>
      <c r="C42" s="8"/>
      <c r="D42" s="9">
        <f>4*B42*C42</f>
        <v>0</v>
      </c>
    </row>
    <row r="43" spans="1:17" ht="15" customHeight="1" x14ac:dyDescent="0.25">
      <c r="A43" s="25" t="s">
        <v>37</v>
      </c>
      <c r="B43" s="13">
        <v>394</v>
      </c>
      <c r="C43" s="8"/>
      <c r="D43" s="9">
        <f>4*B43*C43</f>
        <v>0</v>
      </c>
      <c r="Q43">
        <v>3</v>
      </c>
    </row>
    <row r="44" spans="1:17" ht="15" customHeight="1" x14ac:dyDescent="0.25">
      <c r="A44" s="6" t="s">
        <v>38</v>
      </c>
      <c r="B44" s="15">
        <f>394/2</f>
        <v>197</v>
      </c>
      <c r="C44" s="8"/>
      <c r="D44" s="9">
        <f t="shared" ref="D44:D45" si="6">4*B44*C44</f>
        <v>0</v>
      </c>
      <c r="Q44">
        <v>4</v>
      </c>
    </row>
    <row r="45" spans="1:17" ht="15" customHeight="1" x14ac:dyDescent="0.25">
      <c r="A45" s="6" t="s">
        <v>39</v>
      </c>
      <c r="B45" s="15">
        <f>394/2</f>
        <v>197</v>
      </c>
      <c r="C45" s="8"/>
      <c r="D45" s="9">
        <f t="shared" si="6"/>
        <v>0</v>
      </c>
    </row>
    <row r="46" spans="1:17" ht="15" customHeight="1" thickBot="1" x14ac:dyDescent="0.3">
      <c r="A46" s="10" t="s">
        <v>2</v>
      </c>
      <c r="B46" s="11"/>
      <c r="C46" s="55">
        <f>SUM(D40:D45)</f>
        <v>0</v>
      </c>
      <c r="D46" s="56"/>
      <c r="Q46">
        <v>6</v>
      </c>
    </row>
    <row r="47" spans="1:17" ht="19.5" customHeight="1" thickBot="1" x14ac:dyDescent="0.3">
      <c r="A47" s="50" t="s">
        <v>16</v>
      </c>
      <c r="B47" s="50"/>
      <c r="C47" s="50"/>
      <c r="D47" s="16"/>
      <c r="Q47">
        <v>7</v>
      </c>
    </row>
    <row r="48" spans="1:17" ht="15" customHeight="1" thickBot="1" x14ac:dyDescent="0.3">
      <c r="A48" s="17" t="s">
        <v>12</v>
      </c>
      <c r="B48" s="18"/>
      <c r="C48" s="51">
        <f>C46+C37+C16</f>
        <v>0</v>
      </c>
      <c r="D48" s="52"/>
      <c r="Q48">
        <v>8</v>
      </c>
    </row>
    <row r="49" spans="1:17" ht="15" customHeight="1" x14ac:dyDescent="0.25">
      <c r="A49" s="19"/>
      <c r="B49" s="19"/>
      <c r="C49" s="20"/>
      <c r="D49" s="20"/>
      <c r="Q49">
        <v>9</v>
      </c>
    </row>
    <row r="50" spans="1:17" ht="35.25" customHeight="1" x14ac:dyDescent="0.25">
      <c r="A50" s="38" t="s">
        <v>13</v>
      </c>
      <c r="B50" s="39"/>
      <c r="C50" s="39"/>
      <c r="D50" s="40"/>
    </row>
    <row r="51" spans="1:17" ht="15.75" thickBot="1" x14ac:dyDescent="0.3">
      <c r="A51" s="19"/>
      <c r="B51" s="19"/>
      <c r="C51" s="20"/>
      <c r="D51" s="20"/>
    </row>
    <row r="52" spans="1:17" x14ac:dyDescent="0.25">
      <c r="A52" s="41" t="s">
        <v>57</v>
      </c>
      <c r="B52" s="42"/>
      <c r="C52" s="42"/>
      <c r="D52" s="43"/>
    </row>
    <row r="53" spans="1:17" x14ac:dyDescent="0.25">
      <c r="A53" s="21"/>
      <c r="B53" s="44"/>
      <c r="C53" s="45"/>
      <c r="D53" s="46"/>
    </row>
    <row r="54" spans="1:17" ht="15" customHeight="1" x14ac:dyDescent="0.25">
      <c r="A54" s="21" t="s">
        <v>3</v>
      </c>
      <c r="B54" s="47"/>
      <c r="C54" s="48"/>
      <c r="D54" s="49"/>
    </row>
    <row r="55" spans="1:17" x14ac:dyDescent="0.25">
      <c r="A55" s="21"/>
      <c r="B55" s="44"/>
      <c r="C55" s="45"/>
      <c r="D55" s="46"/>
    </row>
    <row r="56" spans="1:17" x14ac:dyDescent="0.25">
      <c r="A56" s="21" t="s">
        <v>4</v>
      </c>
      <c r="B56" s="47"/>
      <c r="C56" s="48"/>
      <c r="D56" s="49"/>
    </row>
    <row r="57" spans="1:17" x14ac:dyDescent="0.25">
      <c r="A57" s="21"/>
      <c r="B57" s="44"/>
      <c r="C57" s="45"/>
      <c r="D57" s="46"/>
    </row>
    <row r="58" spans="1:17" x14ac:dyDescent="0.25">
      <c r="A58" s="21" t="s">
        <v>5</v>
      </c>
      <c r="B58" s="47"/>
      <c r="C58" s="48"/>
      <c r="D58" s="49"/>
    </row>
    <row r="59" spans="1:17" x14ac:dyDescent="0.25">
      <c r="A59" s="21"/>
      <c r="B59" s="44"/>
      <c r="C59" s="45"/>
      <c r="D59" s="46"/>
    </row>
    <row r="60" spans="1:17" ht="15.75" thickBot="1" x14ac:dyDescent="0.3">
      <c r="A60" s="22" t="s">
        <v>6</v>
      </c>
      <c r="B60" s="35"/>
      <c r="C60" s="36"/>
      <c r="D60" s="37"/>
    </row>
  </sheetData>
  <sheetProtection algorithmName="SHA-512" hashValue="ggGQLIc/uhExtFYjlFP8qnufujcOlGifqvFKeNYPzeJdmLS0a2EX7NAJjreb0ze78Sb6JpQDZ9LT6tlLkR6c1w==" saltValue="FIlHgpYbVgS/EHhB6Hoaqg==" spinCount="100000" sheet="1" objects="1" scenarios="1"/>
  <protectedRanges>
    <protectedRange sqref="A52 B54 B56 B58 B60 C4:C15 C19:C36 C40:C45" name="Bereik1"/>
  </protectedRanges>
  <mergeCells count="16">
    <mergeCell ref="A47:C47"/>
    <mergeCell ref="C48:D48"/>
    <mergeCell ref="B1:D2"/>
    <mergeCell ref="C16:D16"/>
    <mergeCell ref="C37:D37"/>
    <mergeCell ref="C46:D46"/>
    <mergeCell ref="B60:D60"/>
    <mergeCell ref="A50:D50"/>
    <mergeCell ref="A52:D52"/>
    <mergeCell ref="B53:D53"/>
    <mergeCell ref="B54:D54"/>
    <mergeCell ref="B55:D55"/>
    <mergeCell ref="B56:D56"/>
    <mergeCell ref="B57:D57"/>
    <mergeCell ref="B58:D58"/>
    <mergeCell ref="B59:D59"/>
  </mergeCells>
  <pageMargins left="0.70866141732283472" right="0.70866141732283472" top="0.74803149606299213" bottom="0.74803149606299213" header="0.31496062992125984" footer="0.31496062992125984"/>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Blad1</vt:lpstr>
      <vt:lpstr>Blad3</vt:lpstr>
      <vt:lpstr>Blad1!Afdrukbereik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 Nooijen</dc:creator>
  <cp:lastModifiedBy>Wim Nooijen</cp:lastModifiedBy>
  <cp:lastPrinted>2021-07-07T14:22:41Z</cp:lastPrinted>
  <dcterms:created xsi:type="dcterms:W3CDTF">2017-09-13T10:33:40Z</dcterms:created>
  <dcterms:modified xsi:type="dcterms:W3CDTF">2021-08-18T08:12:41Z</dcterms:modified>
</cp:coreProperties>
</file>