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filterPrivacy="1" codeName="ThisWorkbook" autoCompressPictures="0"/>
  <xr:revisionPtr revIDLastSave="0" documentId="13_ncr:1_{3A5D4544-B9C6-0045-97A3-F819F5019AC9}" xr6:coauthVersionLast="47" xr6:coauthVersionMax="47" xr10:uidLastSave="{00000000-0000-0000-0000-000000000000}"/>
  <bookViews>
    <workbookView xWindow="43040" yWindow="500" windowWidth="24160" windowHeight="19760" activeTab="7" xr2:uid="{00000000-000D-0000-FFFF-FFFF00000000}"/>
  </bookViews>
  <sheets>
    <sheet name="Beoordelen open vragen" sheetId="6" r:id="rId1"/>
    <sheet name="Beoordelaar 1" sheetId="7" r:id="rId2"/>
    <sheet name="Beoordelaar 2" sheetId="15" r:id="rId3"/>
    <sheet name="Beoordelaar 3" sheetId="16" r:id="rId4"/>
    <sheet name="Beoordelaar 4" sheetId="17" r:id="rId5"/>
    <sheet name="Beoordelaar 5" sheetId="20" r:id="rId6"/>
    <sheet name="Consensus" sheetId="9" r:id="rId7"/>
    <sheet name="Eindscores" sheetId="18" r:id="rId8"/>
  </sheets>
  <definedNames>
    <definedName name="SCORE">'Beoordelen open vragen'!$A$10:$A$15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9" l="1"/>
  <c r="G23" i="9"/>
  <c r="D23" i="9"/>
  <c r="A8" i="20"/>
  <c r="A7" i="20"/>
  <c r="A6" i="20"/>
  <c r="A5" i="20"/>
  <c r="A4" i="20"/>
  <c r="A3" i="20"/>
  <c r="A8" i="17"/>
  <c r="A7" i="17"/>
  <c r="A6" i="17"/>
  <c r="A5" i="17"/>
  <c r="A4" i="17"/>
  <c r="A3" i="17"/>
  <c r="A8" i="16"/>
  <c r="A7" i="16"/>
  <c r="A6" i="16"/>
  <c r="A5" i="16"/>
  <c r="A4" i="16"/>
  <c r="A3" i="16"/>
  <c r="A8" i="15"/>
  <c r="A7" i="15"/>
  <c r="A6" i="15"/>
  <c r="A5" i="15"/>
  <c r="A4" i="15"/>
  <c r="A3" i="15"/>
  <c r="J16" i="9" l="1"/>
  <c r="G16" i="9"/>
  <c r="D16" i="9"/>
  <c r="J9" i="9"/>
  <c r="G9" i="9"/>
  <c r="D9" i="9"/>
  <c r="D26" i="9" l="1"/>
  <c r="J26" i="9"/>
  <c r="G3" i="18" s="1"/>
  <c r="G4" i="18" s="1"/>
  <c r="G26" i="9"/>
  <c r="A7" i="7"/>
  <c r="A8" i="7"/>
  <c r="A5" i="7"/>
  <c r="A6" i="7"/>
  <c r="A3" i="7"/>
  <c r="A4" i="7"/>
  <c r="A17" i="9"/>
  <c r="A10" i="9"/>
  <c r="A3" i="9"/>
  <c r="J21" i="9"/>
  <c r="G21" i="9"/>
  <c r="D21" i="9"/>
  <c r="J14" i="9"/>
  <c r="G14" i="9"/>
  <c r="D14" i="9"/>
  <c r="J7" i="9"/>
  <c r="G7" i="9"/>
  <c r="D7" i="9"/>
  <c r="G2" i="18"/>
  <c r="E2" i="18"/>
  <c r="C2" i="18"/>
  <c r="D2" i="9"/>
  <c r="J2" i="9"/>
  <c r="G2" i="9"/>
  <c r="G3" i="9"/>
  <c r="G4" i="9"/>
  <c r="G5" i="9"/>
  <c r="G6" i="9"/>
  <c r="G10" i="9"/>
  <c r="G11" i="9"/>
  <c r="G12" i="9"/>
  <c r="G13" i="9"/>
  <c r="G17" i="9"/>
  <c r="G18" i="9"/>
  <c r="G19" i="9"/>
  <c r="G20" i="9"/>
  <c r="J20" i="9"/>
  <c r="J19" i="9"/>
  <c r="J13" i="9"/>
  <c r="J12" i="9"/>
  <c r="J6" i="9"/>
  <c r="J5" i="9"/>
  <c r="D20" i="9"/>
  <c r="D19" i="9"/>
  <c r="D13" i="9"/>
  <c r="D12" i="9"/>
  <c r="D6" i="9"/>
  <c r="D5" i="9"/>
  <c r="J11" i="9"/>
  <c r="D11" i="9"/>
  <c r="J4" i="9"/>
  <c r="D4" i="9"/>
  <c r="D17" i="9"/>
  <c r="J10" i="9"/>
  <c r="D10" i="9"/>
  <c r="J3" i="9"/>
  <c r="D3" i="9"/>
  <c r="J18" i="9"/>
  <c r="D18" i="9"/>
  <c r="J17" i="9"/>
  <c r="C3" i="18" l="1"/>
  <c r="E3" i="18"/>
  <c r="G8" i="18"/>
  <c r="E4" i="18" l="1"/>
  <c r="E8" i="18" s="1"/>
  <c r="C4" i="18"/>
  <c r="C8" i="18" s="1"/>
</calcChain>
</file>

<file path=xl/sharedStrings.xml><?xml version="1.0" encoding="utf-8"?>
<sst xmlns="http://schemas.openxmlformats.org/spreadsheetml/2006/main" count="212" uniqueCount="56">
  <si>
    <t>Wijze van beoordeling van de open vragen:</t>
  </si>
  <si>
    <t>Beoordelaar 1: &lt;&lt;&gt;&gt;</t>
  </si>
  <si>
    <t>Beoordelaar 2: &lt;&lt;&gt;&gt;</t>
  </si>
  <si>
    <t>Beoordelaar 3: &lt;&lt;&gt;&gt;</t>
  </si>
  <si>
    <t>&lt;MOTIVATIE&gt;</t>
  </si>
  <si>
    <t>&lt;NAAM INSCHRIJVER&gt;</t>
  </si>
  <si>
    <t>Consensus</t>
  </si>
  <si>
    <t>Onvoldoende</t>
  </si>
  <si>
    <t>Matig</t>
  </si>
  <si>
    <t>Voldoende</t>
  </si>
  <si>
    <t>Goed</t>
  </si>
  <si>
    <t>Uitmuntend</t>
  </si>
  <si>
    <t>Beoordelaar 1</t>
  </si>
  <si>
    <t>Beoordelaar 2</t>
  </si>
  <si>
    <t>Beoordelaar 3</t>
  </si>
  <si>
    <t>Om de kwaliteit en toegevoegde waarde van de inschrijver(s) te kunnen beoordelen dient inschrijver haar kwaliteit aan te tonen en meerwaarde uit te werken conform onderstaande open vragen.</t>
  </si>
  <si>
    <t>KO</t>
  </si>
  <si>
    <t>6.1.1</t>
  </si>
  <si>
    <t>6.1.2</t>
  </si>
  <si>
    <t>6.1.3</t>
  </si>
  <si>
    <t>Beoordeling open vragen</t>
  </si>
  <si>
    <t>€ 0,-</t>
  </si>
  <si>
    <t>Beoordelaar 4: &lt;&lt;&gt;&gt;</t>
  </si>
  <si>
    <t>Beoordelaar 4</t>
  </si>
  <si>
    <t>MOTIVATIE CONSENSUS</t>
  </si>
  <si>
    <t>Totaalwaardes</t>
  </si>
  <si>
    <t>Totaalwaarde criterium kwaliteit</t>
  </si>
  <si>
    <t>Onderdeel</t>
  </si>
  <si>
    <t>Totaal behaalde waarde criterium kwaliteit:</t>
  </si>
  <si>
    <t>Totaal behaalde waarde criterium prijs:</t>
  </si>
  <si>
    <t>FICTIEVE EINDWAARDE (prijs -/- kwaliteit):</t>
  </si>
  <si>
    <t>6.1 Open vragen + toelichting</t>
  </si>
  <si>
    <t>Open vragen</t>
  </si>
  <si>
    <t>&lt;&lt;motivatie CONSENSUS&gt;&gt;</t>
  </si>
  <si>
    <t>Totaal behaalde waarde open vragen:</t>
  </si>
  <si>
    <t>Beoordelaar 5</t>
  </si>
  <si>
    <t>Beoordelaar 5: &lt;&lt;&gt;&gt;</t>
  </si>
  <si>
    <t>Toelichting beantwoording</t>
  </si>
  <si>
    <t>Dit onderdeel kent GEEN eigen beoordelingskader, maar kan leiden tot een aanpassing van een beoordeling van de beantwoording van de open vragen.</t>
  </si>
  <si>
    <t>SCORE:</t>
  </si>
  <si>
    <t>OPEN VRAGEN</t>
  </si>
  <si>
    <t>€ 3.000,-</t>
  </si>
  <si>
    <t>€ 500,-</t>
  </si>
  <si>
    <t>Inschrijver dient te beschrijven op maximaal 2 A4 (toe te voegen op TenderNed) op welke wijze inschrijver leveringen en levertermijnen kan garanderen. Inschrijver beschrijft hierbij ook minimaal:
-	 snelheid van leveren van PBM’s uitgewerkt per item (type schoen, werkhandschoen, gehoorbescherming etc);
-	 de waarborging van de continuïteit over meerdere jaren en beschikbaarheid van de leveringen kijkend naar de verschillende maten en type werkschoenen en werkhandschoenen.</t>
  </si>
  <si>
    <t>6.1.1 	LEVERING</t>
  </si>
  <si>
    <t>6.1.2	 DIGITALE MANAGEMENTINFORMATIE</t>
  </si>
  <si>
    <t>Inschrijver beschrijft op maximaal 2 A4 op welke wijze zij rapporteert (met een voorbeeldrapportage) aan de opdrachtgever. U beschrijft daarbij minimaal hoe relevante managementinformatie (aantallen, doorlooptijd, klachten,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t>
  </si>
  <si>
    <t xml:space="preserve">Duurzaam inkopen is het meenemen van milieuaspecten in het inkoopproces. Inschrijver beschrijft op maximaal 2 A4 in welke mate inschrijver na een gunning invulling geeft aan duurzaamheid (eventueel circulariteit), maatschappelijk verantwoord ondernemen en social return. In welke mate spant inschrijver zich verder in om zo duurzaam en milieuvriendelijk mogelijk te produceren en handelen en zo een meerwaarde zal zijn voor de aanbestedende dienst. U dient ook te beschrijven wat inschrijver kan bieden bij “end of life” van de aangeboden producten. </t>
  </si>
  <si>
    <t>€ 6.000,-</t>
  </si>
  <si>
    <t>€ 600,-</t>
  </si>
  <si>
    <t>€ 250,-</t>
  </si>
  <si>
    <t>€ 50,-</t>
  </si>
  <si>
    <t>€ 3.500,-</t>
  </si>
  <si>
    <t>€ 1.750,-</t>
  </si>
  <si>
    <t>€ 350,-</t>
  </si>
  <si>
    <t>6.1.3	 DUURZAAMHEID, MAATSCHAPPELIJK VERANTWOORD ONDERNEMEN EN SOCIAL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</si>
</sst>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00_-;&quot;€&quot;\ #,##0.00\-"/>
    <numFmt numFmtId="165" formatCode="&quot;€&quot;\ #,##0_-"/>
    <numFmt numFmtId="166" formatCode="&quot;€&quot;\ #,##0.00"/>
    <numFmt numFmtId="167" formatCode="&quot;€&quot;\ #,##0.0000"/>
    <numFmt numFmtId="168" formatCode="_([$€-2]\ * #,##0_);_([$€-2]\ * \(#,##0\);_([$€-2]\ * &quot;-&quot;??_);_(@_)"/>
    <numFmt numFmtId="170" formatCode="&quot;€&quot;\ #,##0"/>
  </numFmts>
  <fonts count="20"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8"/>
      <name val="Verdana"/>
      <family val="2"/>
    </font>
    <font>
      <b/>
      <sz val="11"/>
      <color indexed="8"/>
      <name val="Verdana"/>
      <family val="2"/>
    </font>
    <font>
      <b/>
      <sz val="11"/>
      <color theme="0"/>
      <name val="Verdana"/>
      <family val="2"/>
    </font>
    <font>
      <sz val="10"/>
      <color rgb="FF000000"/>
      <name val="Verdana"/>
      <family val="2"/>
    </font>
    <font>
      <b/>
      <sz val="10"/>
      <color theme="9"/>
      <name val="Verdana"/>
      <family val="2"/>
    </font>
    <font>
      <b/>
      <sz val="10"/>
      <color rgb="FFFF0000"/>
      <name val="Verdana"/>
      <family val="2"/>
    </font>
    <font>
      <b/>
      <sz val="18"/>
      <color theme="1"/>
      <name val="Verdana"/>
      <family val="2"/>
    </font>
    <font>
      <sz val="12"/>
      <color rgb="FF454545"/>
      <name val="Helvetica Neue"/>
      <family val="2"/>
    </font>
    <font>
      <i/>
      <sz val="10"/>
      <color theme="1"/>
      <name val="Verdana"/>
      <family val="2"/>
    </font>
    <font>
      <b/>
      <sz val="11"/>
      <color theme="1"/>
      <name val="Calibri"/>
      <family val="2"/>
      <scheme val="minor"/>
    </font>
    <font>
      <b/>
      <sz val="9"/>
      <color theme="0"/>
      <name val="Verdana"/>
      <family val="2"/>
    </font>
    <font>
      <sz val="8"/>
      <name val="Calibri"/>
      <family val="2"/>
      <scheme val="minor"/>
    </font>
    <font>
      <b/>
      <sz val="10"/>
      <color theme="6" tint="-0.499984740745262"/>
      <name val="Verdana"/>
      <family val="2"/>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bgColor indexed="64"/>
      </patternFill>
    </fill>
    <fill>
      <patternFill patternType="solid">
        <fgColor theme="2"/>
        <bgColor indexed="64"/>
      </patternFill>
    </fill>
    <fill>
      <patternFill patternType="solid">
        <fgColor theme="6" tint="-0.49998474074526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5">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4" fillId="2" borderId="7" xfId="0" applyFont="1" applyFill="1" applyBorder="1" applyAlignment="1" applyProtection="1">
      <alignment horizontal="left" vertical="center" indent="1"/>
    </xf>
    <xf numFmtId="0" fontId="7" fillId="2" borderId="7" xfId="0" applyFont="1" applyFill="1" applyBorder="1" applyAlignment="1" applyProtection="1">
      <alignment horizontal="center" vertical="center" wrapText="1"/>
    </xf>
    <xf numFmtId="164" fontId="2" fillId="2" borderId="7" xfId="0" applyNumberFormat="1" applyFont="1" applyFill="1" applyBorder="1" applyAlignment="1" applyProtection="1">
      <alignment horizontal="center" vertical="center" wrapText="1"/>
    </xf>
    <xf numFmtId="0" fontId="0" fillId="0" borderId="0" xfId="0" applyProtection="1"/>
    <xf numFmtId="0" fontId="4" fillId="2" borderId="7" xfId="0" applyFont="1" applyFill="1" applyBorder="1" applyAlignment="1">
      <alignment horizontal="left" vertical="center" indent="1"/>
    </xf>
    <xf numFmtId="0" fontId="1" fillId="0" borderId="6" xfId="0" applyFont="1" applyFill="1" applyBorder="1" applyAlignment="1">
      <alignment vertical="center"/>
    </xf>
    <xf numFmtId="164" fontId="2" fillId="0" borderId="7" xfId="0" applyNumberFormat="1"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0" fillId="0" borderId="0" xfId="0" applyFill="1"/>
    <xf numFmtId="0" fontId="1" fillId="0" borderId="0" xfId="0" applyFont="1" applyFill="1" applyBorder="1" applyAlignment="1">
      <alignment vertical="center"/>
    </xf>
    <xf numFmtId="0" fontId="0" fillId="0" borderId="0" xfId="0" applyBorder="1" applyProtection="1"/>
    <xf numFmtId="0" fontId="0" fillId="0" borderId="0" xfId="0" applyFill="1" applyBorder="1" applyProtection="1"/>
    <xf numFmtId="0" fontId="0" fillId="0" borderId="0" xfId="0" applyAlignment="1">
      <alignment horizontal="left"/>
    </xf>
    <xf numFmtId="0" fontId="14" fillId="0" borderId="0" xfId="0" applyFont="1"/>
    <xf numFmtId="164" fontId="3" fillId="2" borderId="7"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0" fontId="4" fillId="0" borderId="7" xfId="0" applyFont="1" applyFill="1" applyBorder="1" applyAlignment="1">
      <alignment horizontal="left" vertical="center" indent="1"/>
    </xf>
    <xf numFmtId="0" fontId="4" fillId="0" borderId="7" xfId="0" applyFont="1" applyFill="1" applyBorder="1" applyAlignment="1">
      <alignment horizontal="left" vertical="center"/>
    </xf>
    <xf numFmtId="167" fontId="4" fillId="0" borderId="7" xfId="0" applyNumberFormat="1" applyFont="1" applyFill="1" applyBorder="1" applyAlignment="1">
      <alignment horizontal="left" vertical="center"/>
    </xf>
    <xf numFmtId="0" fontId="7"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6" fillId="0" borderId="0" xfId="0" applyFont="1"/>
    <xf numFmtId="0" fontId="2" fillId="5" borderId="11" xfId="0" applyFont="1" applyFill="1" applyBorder="1" applyAlignment="1">
      <alignment horizontal="justify" vertical="center" wrapText="1"/>
    </xf>
    <xf numFmtId="0" fontId="10" fillId="5" borderId="11" xfId="0" applyFont="1" applyFill="1" applyBorder="1" applyAlignment="1">
      <alignment horizontal="justify" vertical="center" wrapText="1"/>
    </xf>
    <xf numFmtId="0" fontId="4" fillId="3" borderId="1" xfId="0" applyFont="1" applyFill="1" applyBorder="1" applyAlignment="1" applyProtection="1">
      <alignment horizontal="left" vertical="center" indent="1"/>
      <protection locked="0"/>
    </xf>
    <xf numFmtId="0" fontId="1" fillId="6" borderId="1" xfId="0" applyFont="1" applyFill="1" applyBorder="1" applyAlignment="1" applyProtection="1">
      <alignment horizontal="left" vertical="center" indent="1"/>
    </xf>
    <xf numFmtId="0" fontId="17" fillId="3" borderId="8" xfId="0" applyFont="1" applyFill="1" applyBorder="1" applyAlignment="1" applyProtection="1">
      <alignment horizontal="center" vertical="center"/>
    </xf>
    <xf numFmtId="164" fontId="2" fillId="8" borderId="1"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xf>
    <xf numFmtId="0" fontId="1" fillId="6" borderId="2" xfId="0" applyFont="1" applyFill="1" applyBorder="1" applyAlignment="1">
      <alignment vertical="center"/>
    </xf>
    <xf numFmtId="0" fontId="4" fillId="6"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 fillId="4" borderId="1" xfId="0" applyFont="1" applyFill="1" applyBorder="1" applyAlignment="1">
      <alignment vertical="center" wrapText="1"/>
    </xf>
    <xf numFmtId="166" fontId="1" fillId="4" borderId="10" xfId="0" applyNumberFormat="1" applyFont="1" applyFill="1" applyBorder="1" applyAlignment="1">
      <alignment horizontal="center" vertical="center" wrapText="1"/>
    </xf>
    <xf numFmtId="0" fontId="1" fillId="4" borderId="1" xfId="0" applyFont="1" applyFill="1" applyBorder="1" applyAlignment="1">
      <alignment horizontal="right" vertical="center"/>
    </xf>
    <xf numFmtId="166" fontId="1" fillId="4" borderId="1" xfId="0" applyNumberFormat="1" applyFont="1" applyFill="1" applyBorder="1" applyAlignment="1" applyProtection="1">
      <alignment horizontal="center" vertical="center"/>
      <protection locked="0"/>
    </xf>
    <xf numFmtId="0" fontId="13" fillId="7" borderId="1" xfId="0" applyFont="1" applyFill="1" applyBorder="1" applyAlignment="1">
      <alignment horizontal="center" vertical="center"/>
    </xf>
    <xf numFmtId="167" fontId="1" fillId="7" borderId="1" xfId="0" applyNumberFormat="1" applyFont="1" applyFill="1" applyBorder="1" applyAlignment="1">
      <alignment horizontal="center" vertical="center"/>
    </xf>
    <xf numFmtId="168" fontId="10" fillId="5" borderId="1" xfId="0" applyNumberFormat="1" applyFont="1" applyFill="1" applyBorder="1" applyAlignment="1">
      <alignment horizontal="left" vertical="center" wrapText="1"/>
    </xf>
    <xf numFmtId="0" fontId="2" fillId="5" borderId="12" xfId="0" applyFont="1" applyFill="1" applyBorder="1" applyAlignment="1">
      <alignment horizontal="justify" vertical="center" wrapText="1"/>
    </xf>
    <xf numFmtId="0" fontId="12" fillId="5" borderId="10" xfId="0" applyFont="1" applyFill="1" applyBorder="1" applyAlignment="1">
      <alignment horizontal="left" vertical="center" wrapText="1"/>
    </xf>
    <xf numFmtId="0" fontId="11" fillId="9" borderId="4" xfId="0" applyFont="1" applyFill="1" applyBorder="1" applyAlignment="1">
      <alignment vertical="center"/>
    </xf>
    <xf numFmtId="0" fontId="2" fillId="4" borderId="9" xfId="0" applyFont="1" applyFill="1" applyBorder="1" applyAlignment="1" applyProtection="1">
      <alignment vertical="center" wrapText="1"/>
    </xf>
    <xf numFmtId="0" fontId="19" fillId="9" borderId="2" xfId="0" applyFont="1" applyFill="1" applyBorder="1" applyAlignment="1">
      <alignment vertical="center"/>
    </xf>
    <xf numFmtId="0" fontId="2" fillId="6" borderId="1" xfId="0" applyFont="1" applyFill="1" applyBorder="1" applyAlignment="1">
      <alignment horizontal="left" vertical="center"/>
    </xf>
    <xf numFmtId="0" fontId="2" fillId="6" borderId="9" xfId="0" applyFont="1" applyFill="1" applyBorder="1" applyAlignment="1">
      <alignment horizontal="left" vertical="center"/>
    </xf>
    <xf numFmtId="164" fontId="2" fillId="8" borderId="9" xfId="0" applyNumberFormat="1" applyFont="1" applyFill="1" applyBorder="1" applyAlignment="1">
      <alignment horizontal="center" vertical="center" wrapText="1"/>
    </xf>
    <xf numFmtId="0" fontId="17" fillId="3" borderId="2"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3" fillId="4" borderId="9" xfId="0" applyFont="1" applyFill="1" applyBorder="1" applyAlignment="1">
      <alignment vertical="center" wrapText="1"/>
    </xf>
    <xf numFmtId="0" fontId="3" fillId="4" borderId="7" xfId="0" applyFont="1" applyFill="1" applyBorder="1" applyAlignment="1">
      <alignment vertical="center" wrapText="1"/>
    </xf>
    <xf numFmtId="0" fontId="2" fillId="4" borderId="1" xfId="0" applyFont="1" applyFill="1" applyBorder="1" applyAlignment="1" applyProtection="1">
      <alignment vertical="center" wrapText="1"/>
    </xf>
    <xf numFmtId="0" fontId="4" fillId="3"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11" fillId="9"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3" fillId="6" borderId="6" xfId="0" applyFont="1" applyFill="1" applyBorder="1" applyAlignment="1">
      <alignment horizontal="left" vertical="center" wrapText="1"/>
    </xf>
    <xf numFmtId="0" fontId="3" fillId="6" borderId="0" xfId="0" applyFont="1" applyFill="1" applyBorder="1" applyAlignment="1">
      <alignment horizontal="left" vertical="center" wrapText="1"/>
    </xf>
    <xf numFmtId="0" fontId="3" fillId="4" borderId="1" xfId="0" applyFont="1" applyFill="1" applyBorder="1" applyAlignment="1">
      <alignment horizontal="left" vertical="center" wrapText="1"/>
    </xf>
    <xf numFmtId="165" fontId="3" fillId="5" borderId="2" xfId="0" applyNumberFormat="1" applyFont="1" applyFill="1" applyBorder="1" applyAlignment="1" applyProtection="1">
      <alignment horizontal="center" vertical="center" wrapText="1"/>
      <protection locked="0"/>
    </xf>
    <xf numFmtId="165" fontId="3" fillId="5" borderId="3"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pplyProtection="1">
      <alignment horizontal="center" vertical="center"/>
    </xf>
    <xf numFmtId="165" fontId="3" fillId="6" borderId="3" xfId="0" applyNumberFormat="1" applyFont="1" applyFill="1" applyBorder="1" applyAlignment="1" applyProtection="1">
      <alignment horizontal="center" vertical="center"/>
    </xf>
    <xf numFmtId="0" fontId="3" fillId="4" borderId="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164" fontId="15" fillId="5" borderId="7" xfId="0" applyNumberFormat="1" applyFont="1" applyFill="1" applyBorder="1" applyAlignment="1" applyProtection="1">
      <alignment horizontal="center" vertical="center" wrapText="1"/>
      <protection locked="0"/>
    </xf>
    <xf numFmtId="164" fontId="15" fillId="5" borderId="9" xfId="0" applyNumberFormat="1" applyFont="1" applyFill="1" applyBorder="1" applyAlignment="1" applyProtection="1">
      <alignment horizontal="center" vertical="center" wrapText="1"/>
      <protection locked="0"/>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8" fillId="7" borderId="2" xfId="0" applyFont="1" applyFill="1" applyBorder="1" applyAlignment="1">
      <alignment horizontal="right" vertical="center" wrapText="1"/>
    </xf>
    <xf numFmtId="0" fontId="8" fillId="7" borderId="3" xfId="0" applyFont="1" applyFill="1" applyBorder="1" applyAlignment="1">
      <alignment horizontal="right" vertical="center" wrapText="1"/>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1" xfId="0" applyFont="1" applyFill="1" applyBorder="1" applyAlignment="1">
      <alignment horizontal="center" vertical="center"/>
    </xf>
    <xf numFmtId="0" fontId="3" fillId="4" borderId="5" xfId="0" applyFont="1" applyFill="1" applyBorder="1" applyAlignment="1">
      <alignment horizontal="left" vertical="center" wrapText="1"/>
    </xf>
    <xf numFmtId="0" fontId="1" fillId="8" borderId="2" xfId="0" applyFont="1" applyFill="1" applyBorder="1" applyAlignment="1">
      <alignment horizontal="right" vertical="center" wrapText="1"/>
    </xf>
    <xf numFmtId="0" fontId="1" fillId="8" borderId="3" xfId="0" applyFont="1" applyFill="1" applyBorder="1" applyAlignment="1">
      <alignment horizontal="right" vertical="center" wrapText="1"/>
    </xf>
    <xf numFmtId="170" fontId="12" fillId="5" borderId="10" xfId="0" applyNumberFormat="1" applyFont="1" applyFill="1" applyBorder="1" applyAlignment="1">
      <alignment horizontal="left" vertical="center" wrapText="1"/>
    </xf>
    <xf numFmtId="165" fontId="3" fillId="2" borderId="2" xfId="0" applyNumberFormat="1" applyFont="1" applyFill="1" applyBorder="1" applyAlignment="1" applyProtection="1">
      <alignment horizontal="center" vertical="center"/>
      <protection locked="0"/>
    </xf>
    <xf numFmtId="165" fontId="3" fillId="2" borderId="3" xfId="0" applyNumberFormat="1" applyFont="1" applyFill="1" applyBorder="1" applyAlignment="1" applyProtection="1">
      <alignment horizontal="center" vertical="center"/>
      <protection locked="0"/>
    </xf>
    <xf numFmtId="166" fontId="3" fillId="8" borderId="2" xfId="0" applyNumberFormat="1" applyFont="1" applyFill="1" applyBorder="1" applyAlignment="1">
      <alignment horizontal="center" vertical="center"/>
    </xf>
    <xf numFmtId="166" fontId="3" fillId="8" borderId="4" xfId="0" applyNumberFormat="1" applyFont="1" applyFill="1" applyBorder="1" applyAlignment="1">
      <alignment horizontal="center" vertical="center"/>
    </xf>
    <xf numFmtId="166" fontId="3" fillId="8" borderId="3" xfId="0" applyNumberFormat="1"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D18"/>
  <sheetViews>
    <sheetView showGridLines="0" zoomScaleNormal="100" workbookViewId="0">
      <selection activeCell="D14" sqref="D14"/>
    </sheetView>
  </sheetViews>
  <sheetFormatPr baseColWidth="10" defaultColWidth="8.83203125" defaultRowHeight="15" x14ac:dyDescent="0.2"/>
  <cols>
    <col min="1" max="1" width="56.33203125" customWidth="1"/>
    <col min="2" max="4" width="20.83203125" customWidth="1"/>
  </cols>
  <sheetData>
    <row r="1" spans="1:4" s="20" customFormat="1" ht="30" customHeight="1" x14ac:dyDescent="0.2">
      <c r="A1" s="68" t="s">
        <v>20</v>
      </c>
      <c r="B1" s="69"/>
      <c r="C1" s="69"/>
      <c r="D1" s="69"/>
    </row>
    <row r="2" spans="1:4" s="1" customFormat="1" ht="40" customHeight="1" x14ac:dyDescent="0.2">
      <c r="A2" s="70" t="s">
        <v>15</v>
      </c>
      <c r="B2" s="71"/>
      <c r="C2" s="71"/>
      <c r="D2" s="71"/>
    </row>
    <row r="3" spans="1:4" s="1" customFormat="1" ht="25" customHeight="1" x14ac:dyDescent="0.2">
      <c r="A3" s="72" t="s">
        <v>44</v>
      </c>
      <c r="B3" s="72"/>
      <c r="C3" s="72"/>
      <c r="D3" s="72"/>
    </row>
    <row r="4" spans="1:4" s="1" customFormat="1" ht="116" customHeight="1" x14ac:dyDescent="0.2">
      <c r="A4" s="66" t="s">
        <v>43</v>
      </c>
      <c r="B4" s="66"/>
      <c r="C4" s="66"/>
      <c r="D4" s="66"/>
    </row>
    <row r="5" spans="1:4" s="1" customFormat="1" ht="25" customHeight="1" x14ac:dyDescent="0.2">
      <c r="A5" s="72" t="s">
        <v>45</v>
      </c>
      <c r="B5" s="72"/>
      <c r="C5" s="72"/>
      <c r="D5" s="72"/>
    </row>
    <row r="6" spans="1:4" s="1" customFormat="1" ht="109" customHeight="1" x14ac:dyDescent="0.2">
      <c r="A6" s="66" t="s">
        <v>46</v>
      </c>
      <c r="B6" s="66"/>
      <c r="C6" s="66"/>
      <c r="D6" s="66"/>
    </row>
    <row r="7" spans="1:4" s="1" customFormat="1" ht="28" customHeight="1" x14ac:dyDescent="0.2">
      <c r="A7" s="72" t="s">
        <v>55</v>
      </c>
      <c r="B7" s="72"/>
      <c r="C7" s="72"/>
      <c r="D7" s="72"/>
    </row>
    <row r="8" spans="1:4" ht="115" customHeight="1" x14ac:dyDescent="0.2">
      <c r="A8" s="66" t="s">
        <v>47</v>
      </c>
      <c r="B8" s="66"/>
      <c r="C8" s="66"/>
      <c r="D8" s="66"/>
    </row>
    <row r="9" spans="1:4" ht="25" customHeight="1" x14ac:dyDescent="0.2">
      <c r="A9" s="62" t="s">
        <v>0</v>
      </c>
      <c r="B9" s="63" t="s">
        <v>17</v>
      </c>
      <c r="C9" s="63" t="s">
        <v>18</v>
      </c>
      <c r="D9" s="63" t="s">
        <v>19</v>
      </c>
    </row>
    <row r="10" spans="1:4" ht="20" customHeight="1" x14ac:dyDescent="0.2">
      <c r="A10" s="30" t="s">
        <v>11</v>
      </c>
      <c r="B10" s="51" t="s">
        <v>48</v>
      </c>
      <c r="C10" s="51" t="s">
        <v>42</v>
      </c>
      <c r="D10" s="51" t="s">
        <v>52</v>
      </c>
    </row>
    <row r="11" spans="1:4" ht="20" customHeight="1" x14ac:dyDescent="0.2">
      <c r="A11" s="31" t="s">
        <v>10</v>
      </c>
      <c r="B11" s="51" t="s">
        <v>41</v>
      </c>
      <c r="C11" s="51" t="s">
        <v>50</v>
      </c>
      <c r="D11" s="51" t="s">
        <v>53</v>
      </c>
    </row>
    <row r="12" spans="1:4" ht="20" customHeight="1" x14ac:dyDescent="0.2">
      <c r="A12" s="31" t="s">
        <v>9</v>
      </c>
      <c r="B12" s="51" t="s">
        <v>49</v>
      </c>
      <c r="C12" s="51" t="s">
        <v>51</v>
      </c>
      <c r="D12" s="51" t="s">
        <v>54</v>
      </c>
    </row>
    <row r="13" spans="1:4" ht="20" customHeight="1" x14ac:dyDescent="0.2">
      <c r="A13" s="30" t="s">
        <v>8</v>
      </c>
      <c r="B13" s="51" t="s">
        <v>21</v>
      </c>
      <c r="C13" s="51" t="s">
        <v>21</v>
      </c>
      <c r="D13" s="51" t="s">
        <v>21</v>
      </c>
    </row>
    <row r="14" spans="1:4" ht="20" customHeight="1" x14ac:dyDescent="0.2">
      <c r="A14" s="52" t="s">
        <v>7</v>
      </c>
      <c r="B14" s="53" t="s">
        <v>16</v>
      </c>
      <c r="C14" s="53" t="s">
        <v>16</v>
      </c>
      <c r="D14" s="99">
        <v>-3500</v>
      </c>
    </row>
    <row r="15" spans="1:4" ht="20" customHeight="1" x14ac:dyDescent="0.2">
      <c r="A15" s="56" t="s">
        <v>39</v>
      </c>
      <c r="B15" s="54"/>
      <c r="C15" s="54"/>
      <c r="D15" s="54"/>
    </row>
    <row r="16" spans="1:4" s="20" customFormat="1" ht="30" customHeight="1" x14ac:dyDescent="0.2">
      <c r="A16" s="65" t="s">
        <v>37</v>
      </c>
      <c r="B16" s="65"/>
      <c r="C16" s="65"/>
      <c r="D16" s="65"/>
    </row>
    <row r="17" spans="1:4" ht="40" customHeight="1" x14ac:dyDescent="0.2">
      <c r="A17" s="66" t="s">
        <v>38</v>
      </c>
      <c r="B17" s="66"/>
      <c r="C17" s="66"/>
      <c r="D17" s="66"/>
    </row>
    <row r="18" spans="1:4" ht="20" customHeight="1" x14ac:dyDescent="0.2">
      <c r="A18" s="67"/>
      <c r="B18" s="67"/>
      <c r="C18" s="67"/>
      <c r="D18" s="67"/>
    </row>
  </sheetData>
  <sheetProtection algorithmName="SHA-512" hashValue="6eGHrtQh6vOHhBWAlrkFrHidEWQvPVOxz90mUJqvNvrA6r6vIG5fBFmAqH67+GWkJ70jPejwCM0SZcdhOBUSLQ==" saltValue="MYy+ymAqJIjIdZPQLCVKjw==" spinCount="100000" sheet="1" objects="1" scenarios="1"/>
  <mergeCells count="11">
    <mergeCell ref="A16:D16"/>
    <mergeCell ref="A17:D17"/>
    <mergeCell ref="A18:D18"/>
    <mergeCell ref="A1:D1"/>
    <mergeCell ref="A2:D2"/>
    <mergeCell ref="A3:D3"/>
    <mergeCell ref="A4:D4"/>
    <mergeCell ref="A5:D5"/>
    <mergeCell ref="A6:D6"/>
    <mergeCell ref="A7:D7"/>
    <mergeCell ref="A8:D8"/>
  </mergeCells>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8"/>
  <sheetViews>
    <sheetView showGridLines="0" zoomScaleNormal="100" zoomScalePageLayoutView="85" workbookViewId="0">
      <pane ySplit="1" topLeftCell="A2" activePane="bottomLeft" state="frozen"/>
      <selection pane="bottomLeft" activeCell="F8" sqref="F8:G8"/>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2" t="s">
        <v>1</v>
      </c>
      <c r="B1" s="8"/>
      <c r="C1" s="75" t="s">
        <v>5</v>
      </c>
      <c r="D1" s="76"/>
      <c r="E1" s="8"/>
      <c r="F1" s="75" t="s">
        <v>5</v>
      </c>
      <c r="G1" s="76"/>
      <c r="H1" s="8"/>
      <c r="I1" s="75" t="s">
        <v>5</v>
      </c>
      <c r="J1" s="76"/>
      <c r="K1" s="2"/>
    </row>
    <row r="2" spans="1:11" ht="33" customHeight="1" x14ac:dyDescent="0.15">
      <c r="A2" s="33" t="s">
        <v>32</v>
      </c>
      <c r="B2" s="6"/>
      <c r="C2" s="77" t="s">
        <v>39</v>
      </c>
      <c r="D2" s="78"/>
      <c r="E2" s="6"/>
      <c r="F2" s="77" t="s">
        <v>39</v>
      </c>
      <c r="G2" s="78"/>
      <c r="H2" s="6"/>
      <c r="I2" s="77" t="s">
        <v>39</v>
      </c>
      <c r="J2" s="78"/>
    </row>
    <row r="3" spans="1:11" ht="20" customHeight="1" x14ac:dyDescent="0.15">
      <c r="A3" s="64" t="str">
        <f>'Beoordelen open vragen'!A3</f>
        <v>6.1.1 	LEVERING</v>
      </c>
      <c r="B3" s="7"/>
      <c r="C3" s="100" t="s">
        <v>39</v>
      </c>
      <c r="D3" s="101"/>
      <c r="E3" s="7"/>
      <c r="F3" s="100" t="s">
        <v>39</v>
      </c>
      <c r="G3" s="101"/>
      <c r="H3" s="7"/>
      <c r="I3" s="100" t="s">
        <v>39</v>
      </c>
      <c r="J3" s="101"/>
    </row>
    <row r="4" spans="1:11" ht="168" customHeight="1" x14ac:dyDescent="0.15">
      <c r="A4" s="55" t="str">
        <f>'Beoordelen open vragen'!A4</f>
        <v>Inschrijver dient te beschrijven op maximaal 2 A4 (toe te voegen op TenderNed) op welke wijze inschrijver leveringen en levertermijnen kan garanderen. Inschrijver beschrijft hierbij ook minimaal:
-	 snelheid van leveren van PBM’s uitgewerkt per item (type schoen, werkhandschoen, gehoorbescherming etc);
-	 de waarborging van de continuïteit over meerdere jaren en beschikbaarheid van de leveringen kijkend naar de verschillende maten en type werkschoenen en werkhandschoenen.</v>
      </c>
      <c r="B4" s="7"/>
      <c r="C4" s="73" t="s">
        <v>4</v>
      </c>
      <c r="D4" s="74"/>
      <c r="E4" s="7"/>
      <c r="F4" s="73" t="s">
        <v>4</v>
      </c>
      <c r="G4" s="74"/>
      <c r="H4" s="7"/>
      <c r="I4" s="73" t="s">
        <v>4</v>
      </c>
      <c r="J4" s="74"/>
    </row>
    <row r="5" spans="1:11" ht="20" customHeight="1" x14ac:dyDescent="0.15">
      <c r="A5" s="64" t="str">
        <f>'Beoordelen open vragen'!A5</f>
        <v>6.1.2	 DIGITALE MANAGEMENTINFORMATIE</v>
      </c>
      <c r="B5" s="7"/>
      <c r="C5" s="100" t="s">
        <v>39</v>
      </c>
      <c r="D5" s="101"/>
      <c r="E5" s="7"/>
      <c r="F5" s="100" t="s">
        <v>39</v>
      </c>
      <c r="G5" s="101"/>
      <c r="H5" s="7"/>
      <c r="I5" s="100" t="s">
        <v>39</v>
      </c>
      <c r="J5" s="101"/>
    </row>
    <row r="6" spans="1:11" ht="172" customHeight="1" x14ac:dyDescent="0.15">
      <c r="A6" s="55" t="str">
        <f>'Beoordelen open vragen'!A6</f>
        <v>Inschrijver beschrijft op maximaal 2 A4 op welke wijze zij rapporteert (met een voorbeeldrapportage) aan de opdrachtgever. U beschrijft daarbij minimaal hoe relevante managementinformatie (aantallen, doorlooptijd, klachten,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6" s="7"/>
      <c r="C6" s="73" t="s">
        <v>4</v>
      </c>
      <c r="D6" s="74"/>
      <c r="E6" s="7"/>
      <c r="F6" s="73" t="s">
        <v>4</v>
      </c>
      <c r="G6" s="74"/>
      <c r="H6" s="7"/>
      <c r="I6" s="73" t="s">
        <v>4</v>
      </c>
      <c r="J6" s="74"/>
    </row>
    <row r="7" spans="1:11" ht="20" customHeight="1" x14ac:dyDescent="0.15">
      <c r="A7" s="64" t="str">
        <f>'Beoordelen open vragen'!A7</f>
        <v>6.1.3	 DUURZAAMHEID, MAATSCHAPPELIJK VERANTWOORD ONDERNEMEN EN SOCIAL RETURN</v>
      </c>
      <c r="B7" s="7"/>
      <c r="C7" s="100" t="s">
        <v>39</v>
      </c>
      <c r="D7" s="101"/>
      <c r="E7" s="7"/>
      <c r="F7" s="100" t="s">
        <v>39</v>
      </c>
      <c r="G7" s="101"/>
      <c r="H7" s="7"/>
      <c r="I7" s="100" t="s">
        <v>39</v>
      </c>
      <c r="J7" s="101"/>
    </row>
    <row r="8" spans="1:11" ht="173" customHeight="1" x14ac:dyDescent="0.15">
      <c r="A8" s="55" t="str">
        <f>'Beoordelen open vragen'!A8</f>
        <v xml:space="preserve">Duurzaam inkopen is het meenemen van milieuaspecten in het inkoopproces. Inschrijver beschrijft op maximaal 2 A4 in welke mate inschrijver na een gunning invulling geeft aan duurzaamheid (eventueel circulariteit), maatschappelijk verantwoord ondernemen en social return. In welke mate spant inschrijver zich verder in om zo duurzaam en milieuvriendelijk mogelijk te produceren en handelen en zo een meerwaarde zal zijn voor de aanbestedende dienst. U dient ook te beschrijven wat inschrijver kan bieden bij “end of life” van de aangeboden producten. </v>
      </c>
      <c r="B8" s="7"/>
      <c r="C8" s="73" t="s">
        <v>4</v>
      </c>
      <c r="D8" s="74"/>
      <c r="E8" s="7"/>
      <c r="F8" s="73" t="s">
        <v>4</v>
      </c>
      <c r="G8" s="74"/>
      <c r="H8" s="7"/>
      <c r="I8" s="73" t="s">
        <v>4</v>
      </c>
      <c r="J8" s="74"/>
    </row>
  </sheetData>
  <sheetProtection algorithmName="SHA-512" hashValue="vRLQhN2N6JeigrpITBDeATZVGYK+StkS6lA0eRs4JbyOa7ngGaE3nggrROwFYn+M9uxUhWKj+557BMSw+tclIg==" saltValue="tWYzbfkttXzHpKTcINbXag==" spinCount="100000" sheet="1" objects="1" scenarios="1"/>
  <mergeCells count="24">
    <mergeCell ref="C7:D7"/>
    <mergeCell ref="F7:G7"/>
    <mergeCell ref="I7:J7"/>
    <mergeCell ref="F3:G3"/>
    <mergeCell ref="I3:J3"/>
    <mergeCell ref="C5:D5"/>
    <mergeCell ref="F5:G5"/>
    <mergeCell ref="I5:J5"/>
    <mergeCell ref="C8:D8"/>
    <mergeCell ref="I1:J1"/>
    <mergeCell ref="I8:J8"/>
    <mergeCell ref="C2:D2"/>
    <mergeCell ref="I2:J2"/>
    <mergeCell ref="C1:D1"/>
    <mergeCell ref="F1:G1"/>
    <mergeCell ref="F8:G8"/>
    <mergeCell ref="F2:G2"/>
    <mergeCell ref="C4:D4"/>
    <mergeCell ref="F4:G4"/>
    <mergeCell ref="I6:J6"/>
    <mergeCell ref="I4:J4"/>
    <mergeCell ref="F6:G6"/>
    <mergeCell ref="C6:D6"/>
    <mergeCell ref="C3:D3"/>
  </mergeCells>
  <dataValidations count="1">
    <dataValidation type="list" errorStyle="warning" allowBlank="1" showErrorMessage="1" error="Voer juiste waarde in. " sqref="I3 C5 F5 I5 C7 F7 C3 F3 I7" xr:uid="{E4339DB7-DDBB-714B-A3A1-AA2513C76E83}">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showGridLines="0" zoomScaleNormal="100" zoomScalePageLayoutView="85" workbookViewId="0">
      <pane ySplit="1" topLeftCell="A2" activePane="bottomLeft" state="frozen"/>
      <selection pane="bottomLeft" sqref="A1:XFD1048576"/>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2" t="s">
        <v>2</v>
      </c>
      <c r="B1" s="8"/>
      <c r="C1" s="75" t="s">
        <v>5</v>
      </c>
      <c r="D1" s="76"/>
      <c r="E1" s="8"/>
      <c r="F1" s="75" t="s">
        <v>5</v>
      </c>
      <c r="G1" s="76"/>
      <c r="H1" s="8"/>
      <c r="I1" s="75" t="s">
        <v>5</v>
      </c>
      <c r="J1" s="76"/>
      <c r="K1" s="2"/>
    </row>
    <row r="2" spans="1:11" ht="33" customHeight="1" x14ac:dyDescent="0.15">
      <c r="A2" s="33" t="s">
        <v>32</v>
      </c>
      <c r="B2" s="6"/>
      <c r="C2" s="77" t="s">
        <v>39</v>
      </c>
      <c r="D2" s="78"/>
      <c r="E2" s="6"/>
      <c r="F2" s="77" t="s">
        <v>39</v>
      </c>
      <c r="G2" s="78"/>
      <c r="H2" s="6"/>
      <c r="I2" s="77" t="s">
        <v>39</v>
      </c>
      <c r="J2" s="78"/>
    </row>
    <row r="3" spans="1:11" ht="20" customHeight="1" x14ac:dyDescent="0.15">
      <c r="A3" s="64" t="str">
        <f>'Beoordelen open vragen'!A3</f>
        <v>6.1.1 	LEVERING</v>
      </c>
      <c r="B3" s="7"/>
      <c r="C3" s="100" t="s">
        <v>39</v>
      </c>
      <c r="D3" s="101"/>
      <c r="E3" s="7"/>
      <c r="F3" s="100" t="s">
        <v>39</v>
      </c>
      <c r="G3" s="101"/>
      <c r="H3" s="7"/>
      <c r="I3" s="100" t="s">
        <v>39</v>
      </c>
      <c r="J3" s="101"/>
    </row>
    <row r="4" spans="1:11" ht="168" customHeight="1" x14ac:dyDescent="0.15">
      <c r="A4" s="55" t="str">
        <f>'Beoordelen open vragen'!A4</f>
        <v>Inschrijver dient te beschrijven op maximaal 2 A4 (toe te voegen op TenderNed) op welke wijze inschrijver leveringen en levertermijnen kan garanderen. Inschrijver beschrijft hierbij ook minimaal:
-	 snelheid van leveren van PBM’s uitgewerkt per item (type schoen, werkhandschoen, gehoorbescherming etc);
-	 de waarborging van de continuïteit over meerdere jaren en beschikbaarheid van de leveringen kijkend naar de verschillende maten en type werkschoenen en werkhandschoenen.</v>
      </c>
      <c r="B4" s="7"/>
      <c r="C4" s="73" t="s">
        <v>4</v>
      </c>
      <c r="D4" s="74"/>
      <c r="E4" s="7"/>
      <c r="F4" s="73" t="s">
        <v>4</v>
      </c>
      <c r="G4" s="74"/>
      <c r="H4" s="7"/>
      <c r="I4" s="73" t="s">
        <v>4</v>
      </c>
      <c r="J4" s="74"/>
    </row>
    <row r="5" spans="1:11" ht="20" customHeight="1" x14ac:dyDescent="0.15">
      <c r="A5" s="64" t="str">
        <f>'Beoordelen open vragen'!A5</f>
        <v>6.1.2	 DIGITALE MANAGEMENTINFORMATIE</v>
      </c>
      <c r="B5" s="7"/>
      <c r="C5" s="100" t="s">
        <v>39</v>
      </c>
      <c r="D5" s="101"/>
      <c r="E5" s="7"/>
      <c r="F5" s="100" t="s">
        <v>39</v>
      </c>
      <c r="G5" s="101"/>
      <c r="H5" s="7"/>
      <c r="I5" s="100" t="s">
        <v>39</v>
      </c>
      <c r="J5" s="101"/>
    </row>
    <row r="6" spans="1:11" ht="172" customHeight="1" x14ac:dyDescent="0.15">
      <c r="A6" s="55" t="str">
        <f>'Beoordelen open vragen'!A6</f>
        <v>Inschrijver beschrijft op maximaal 2 A4 op welke wijze zij rapporteert (met een voorbeeldrapportage) aan de opdrachtgever. U beschrijft daarbij minimaal hoe relevante managementinformatie (aantallen, doorlooptijd, klachten,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6" s="7"/>
      <c r="C6" s="73" t="s">
        <v>4</v>
      </c>
      <c r="D6" s="74"/>
      <c r="E6" s="7"/>
      <c r="F6" s="73" t="s">
        <v>4</v>
      </c>
      <c r="G6" s="74"/>
      <c r="H6" s="7"/>
      <c r="I6" s="73" t="s">
        <v>4</v>
      </c>
      <c r="J6" s="74"/>
    </row>
    <row r="7" spans="1:11" ht="20" customHeight="1" x14ac:dyDescent="0.15">
      <c r="A7" s="64" t="str">
        <f>'Beoordelen open vragen'!A7</f>
        <v>6.1.3	 DUURZAAMHEID, MAATSCHAPPELIJK VERANTWOORD ONDERNEMEN EN SOCIAL RETURN</v>
      </c>
      <c r="B7" s="7"/>
      <c r="C7" s="100" t="s">
        <v>39</v>
      </c>
      <c r="D7" s="101"/>
      <c r="E7" s="7"/>
      <c r="F7" s="100" t="s">
        <v>39</v>
      </c>
      <c r="G7" s="101"/>
      <c r="H7" s="7"/>
      <c r="I7" s="100" t="s">
        <v>39</v>
      </c>
      <c r="J7" s="101"/>
    </row>
    <row r="8" spans="1:11" ht="173" customHeight="1" x14ac:dyDescent="0.15">
      <c r="A8" s="55" t="str">
        <f>'Beoordelen open vragen'!A8</f>
        <v xml:space="preserve">Duurzaam inkopen is het meenemen van milieuaspecten in het inkoopproces. Inschrijver beschrijft op maximaal 2 A4 in welke mate inschrijver na een gunning invulling geeft aan duurzaamheid (eventueel circulariteit), maatschappelijk verantwoord ondernemen en social return. In welke mate spant inschrijver zich verder in om zo duurzaam en milieuvriendelijk mogelijk te produceren en handelen en zo een meerwaarde zal zijn voor de aanbestedende dienst. U dient ook te beschrijven wat inschrijver kan bieden bij “end of life” van de aangeboden producten. </v>
      </c>
      <c r="B8" s="7"/>
      <c r="C8" s="73" t="s">
        <v>4</v>
      </c>
      <c r="D8" s="74"/>
      <c r="E8" s="7"/>
      <c r="F8" s="73" t="s">
        <v>4</v>
      </c>
      <c r="G8" s="74"/>
      <c r="H8" s="7"/>
      <c r="I8" s="73" t="s">
        <v>4</v>
      </c>
      <c r="J8" s="74"/>
    </row>
  </sheetData>
  <sheetProtection algorithmName="SHA-512" hashValue="FiUOguComJSfp2063iAK3Nn3GejBrptmED3hXOKA1HgOkuByx3eTOQopJFGdvQE8QQcgVBFH/yKMINmvX7orwQ==" saltValue="GIH0JCQf5gfuAQW/Oy0JXA==" spinCount="100000" sheet="1" objects="1" scenarios="1"/>
  <mergeCells count="24">
    <mergeCell ref="C5:D5"/>
    <mergeCell ref="F5:G5"/>
    <mergeCell ref="I5:J5"/>
    <mergeCell ref="C7:D7"/>
    <mergeCell ref="F7:G7"/>
    <mergeCell ref="I7:J7"/>
    <mergeCell ref="C6:D6"/>
    <mergeCell ref="F6:G6"/>
    <mergeCell ref="F8:G8"/>
    <mergeCell ref="I8:J8"/>
    <mergeCell ref="I6:J6"/>
    <mergeCell ref="C8:D8"/>
    <mergeCell ref="C4:D4"/>
    <mergeCell ref="F4:G4"/>
    <mergeCell ref="I1:J1"/>
    <mergeCell ref="C1:D1"/>
    <mergeCell ref="F1:G1"/>
    <mergeCell ref="C2:D2"/>
    <mergeCell ref="F2:G2"/>
    <mergeCell ref="I2:J2"/>
    <mergeCell ref="I4:J4"/>
    <mergeCell ref="C3:D3"/>
    <mergeCell ref="F3:G3"/>
    <mergeCell ref="I3:J3"/>
  </mergeCells>
  <dataValidations count="1">
    <dataValidation type="list" errorStyle="warning" allowBlank="1" showErrorMessage="1" error="Voer juiste waarde in. " sqref="I3 C5 F5 I5 C7 F7 C3 F3 I7" xr:uid="{689442C6-7509-BB49-82BB-390BE0B8049F}">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
  <sheetViews>
    <sheetView showGridLines="0" zoomScaleNormal="100" zoomScalePageLayoutView="85" workbookViewId="0">
      <pane ySplit="1" topLeftCell="A2" activePane="bottomLeft" state="frozen"/>
      <selection pane="bottomLeft" sqref="A1:XFD1048576"/>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2" t="s">
        <v>3</v>
      </c>
      <c r="B1" s="8"/>
      <c r="C1" s="75" t="s">
        <v>5</v>
      </c>
      <c r="D1" s="76"/>
      <c r="E1" s="8"/>
      <c r="F1" s="75" t="s">
        <v>5</v>
      </c>
      <c r="G1" s="76"/>
      <c r="H1" s="8"/>
      <c r="I1" s="75" t="s">
        <v>5</v>
      </c>
      <c r="J1" s="76"/>
      <c r="K1" s="2"/>
    </row>
    <row r="2" spans="1:11" ht="33" customHeight="1" x14ac:dyDescent="0.15">
      <c r="A2" s="33" t="s">
        <v>32</v>
      </c>
      <c r="B2" s="6"/>
      <c r="C2" s="77" t="s">
        <v>39</v>
      </c>
      <c r="D2" s="78"/>
      <c r="E2" s="6"/>
      <c r="F2" s="77" t="s">
        <v>39</v>
      </c>
      <c r="G2" s="78"/>
      <c r="H2" s="6"/>
      <c r="I2" s="77" t="s">
        <v>39</v>
      </c>
      <c r="J2" s="78"/>
    </row>
    <row r="3" spans="1:11" ht="20" customHeight="1" x14ac:dyDescent="0.15">
      <c r="A3" s="64" t="str">
        <f>'Beoordelen open vragen'!A3</f>
        <v>6.1.1 	LEVERING</v>
      </c>
      <c r="B3" s="7"/>
      <c r="C3" s="100" t="s">
        <v>39</v>
      </c>
      <c r="D3" s="101"/>
      <c r="E3" s="7"/>
      <c r="F3" s="100" t="s">
        <v>39</v>
      </c>
      <c r="G3" s="101"/>
      <c r="H3" s="7"/>
      <c r="I3" s="100" t="s">
        <v>39</v>
      </c>
      <c r="J3" s="101"/>
    </row>
    <row r="4" spans="1:11" ht="168" customHeight="1" x14ac:dyDescent="0.15">
      <c r="A4" s="55" t="str">
        <f>'Beoordelen open vragen'!A4</f>
        <v>Inschrijver dient te beschrijven op maximaal 2 A4 (toe te voegen op TenderNed) op welke wijze inschrijver leveringen en levertermijnen kan garanderen. Inschrijver beschrijft hierbij ook minimaal:
-	 snelheid van leveren van PBM’s uitgewerkt per item (type schoen, werkhandschoen, gehoorbescherming etc);
-	 de waarborging van de continuïteit over meerdere jaren en beschikbaarheid van de leveringen kijkend naar de verschillende maten en type werkschoenen en werkhandschoenen.</v>
      </c>
      <c r="B4" s="7"/>
      <c r="C4" s="73" t="s">
        <v>4</v>
      </c>
      <c r="D4" s="74"/>
      <c r="E4" s="7"/>
      <c r="F4" s="73" t="s">
        <v>4</v>
      </c>
      <c r="G4" s="74"/>
      <c r="H4" s="7"/>
      <c r="I4" s="73" t="s">
        <v>4</v>
      </c>
      <c r="J4" s="74"/>
    </row>
    <row r="5" spans="1:11" ht="20" customHeight="1" x14ac:dyDescent="0.15">
      <c r="A5" s="64" t="str">
        <f>'Beoordelen open vragen'!A5</f>
        <v>6.1.2	 DIGITALE MANAGEMENTINFORMATIE</v>
      </c>
      <c r="B5" s="7"/>
      <c r="C5" s="100" t="s">
        <v>39</v>
      </c>
      <c r="D5" s="101"/>
      <c r="E5" s="7"/>
      <c r="F5" s="100" t="s">
        <v>39</v>
      </c>
      <c r="G5" s="101"/>
      <c r="H5" s="7"/>
      <c r="I5" s="100" t="s">
        <v>39</v>
      </c>
      <c r="J5" s="101"/>
    </row>
    <row r="6" spans="1:11" ht="172" customHeight="1" x14ac:dyDescent="0.15">
      <c r="A6" s="55" t="str">
        <f>'Beoordelen open vragen'!A6</f>
        <v>Inschrijver beschrijft op maximaal 2 A4 op welke wijze zij rapporteert (met een voorbeeldrapportage) aan de opdrachtgever. U beschrijft daarbij minimaal hoe relevante managementinformatie (aantallen, doorlooptijd, klachten,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6" s="7"/>
      <c r="C6" s="73" t="s">
        <v>4</v>
      </c>
      <c r="D6" s="74"/>
      <c r="E6" s="7"/>
      <c r="F6" s="73" t="s">
        <v>4</v>
      </c>
      <c r="G6" s="74"/>
      <c r="H6" s="7"/>
      <c r="I6" s="73" t="s">
        <v>4</v>
      </c>
      <c r="J6" s="74"/>
    </row>
    <row r="7" spans="1:11" ht="20" customHeight="1" x14ac:dyDescent="0.15">
      <c r="A7" s="64" t="str">
        <f>'Beoordelen open vragen'!A7</f>
        <v>6.1.3	 DUURZAAMHEID, MAATSCHAPPELIJK VERANTWOORD ONDERNEMEN EN SOCIAL RETURN</v>
      </c>
      <c r="B7" s="7"/>
      <c r="C7" s="100" t="s">
        <v>39</v>
      </c>
      <c r="D7" s="101"/>
      <c r="E7" s="7"/>
      <c r="F7" s="100" t="s">
        <v>39</v>
      </c>
      <c r="G7" s="101"/>
      <c r="H7" s="7"/>
      <c r="I7" s="100" t="s">
        <v>39</v>
      </c>
      <c r="J7" s="101"/>
    </row>
    <row r="8" spans="1:11" ht="173" customHeight="1" x14ac:dyDescent="0.15">
      <c r="A8" s="55" t="str">
        <f>'Beoordelen open vragen'!A8</f>
        <v xml:space="preserve">Duurzaam inkopen is het meenemen van milieuaspecten in het inkoopproces. Inschrijver beschrijft op maximaal 2 A4 in welke mate inschrijver na een gunning invulling geeft aan duurzaamheid (eventueel circulariteit), maatschappelijk verantwoord ondernemen en social return. In welke mate spant inschrijver zich verder in om zo duurzaam en milieuvriendelijk mogelijk te produceren en handelen en zo een meerwaarde zal zijn voor de aanbestedende dienst. U dient ook te beschrijven wat inschrijver kan bieden bij “end of life” van de aangeboden producten. </v>
      </c>
      <c r="B8" s="7"/>
      <c r="C8" s="73" t="s">
        <v>4</v>
      </c>
      <c r="D8" s="74"/>
      <c r="E8" s="7"/>
      <c r="F8" s="73" t="s">
        <v>4</v>
      </c>
      <c r="G8" s="74"/>
      <c r="H8" s="7"/>
      <c r="I8" s="73" t="s">
        <v>4</v>
      </c>
      <c r="J8" s="74"/>
    </row>
  </sheetData>
  <sheetProtection algorithmName="SHA-512" hashValue="6c+1HkXezWpQ6o+JJ//k+uvxrgeSpYxhi0CiTxYeGkzsH8fxgNEJkWF6ySd1EUmUdn2Q1s7vqkEm6+S0BXZX+w==" saltValue="+YOKTzZZSF/a3k1qyqkThA==" spinCount="100000" sheet="1" objects="1" scenarios="1"/>
  <mergeCells count="24">
    <mergeCell ref="C7:D7"/>
    <mergeCell ref="F7:G7"/>
    <mergeCell ref="I7:J7"/>
    <mergeCell ref="F8:G8"/>
    <mergeCell ref="I8:J8"/>
    <mergeCell ref="I6:J6"/>
    <mergeCell ref="C8:D8"/>
    <mergeCell ref="I1:J1"/>
    <mergeCell ref="C1:D1"/>
    <mergeCell ref="F1:G1"/>
    <mergeCell ref="C2:D2"/>
    <mergeCell ref="F2:G2"/>
    <mergeCell ref="I2:J2"/>
    <mergeCell ref="C3:D3"/>
    <mergeCell ref="F3:G3"/>
    <mergeCell ref="I3:J3"/>
    <mergeCell ref="C5:D5"/>
    <mergeCell ref="F5:G5"/>
    <mergeCell ref="I5:J5"/>
    <mergeCell ref="C4:D4"/>
    <mergeCell ref="F4:G4"/>
    <mergeCell ref="I4:J4"/>
    <mergeCell ref="C6:D6"/>
    <mergeCell ref="F6:G6"/>
  </mergeCells>
  <dataValidations count="1">
    <dataValidation type="list" errorStyle="warning" allowBlank="1" showErrorMessage="1" error="Voer juiste waarde in. " sqref="I3 C5 F5 I5 C7 F7 C3 F3 I7" xr:uid="{618F9E92-D78E-2B4A-8043-32BBEE13B11B}">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A684-3402-094D-B2A8-B30B8AE7F18E}">
  <dimension ref="A1:K8"/>
  <sheetViews>
    <sheetView showGridLines="0" zoomScaleNormal="100" workbookViewId="0">
      <selection sqref="A1:XFD1048576"/>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2" t="s">
        <v>22</v>
      </c>
      <c r="B1" s="8"/>
      <c r="C1" s="75" t="s">
        <v>5</v>
      </c>
      <c r="D1" s="76"/>
      <c r="E1" s="8"/>
      <c r="F1" s="75" t="s">
        <v>5</v>
      </c>
      <c r="G1" s="76"/>
      <c r="H1" s="8"/>
      <c r="I1" s="75" t="s">
        <v>5</v>
      </c>
      <c r="J1" s="76"/>
      <c r="K1" s="2"/>
    </row>
    <row r="2" spans="1:11" ht="33" customHeight="1" x14ac:dyDescent="0.15">
      <c r="A2" s="33" t="s">
        <v>32</v>
      </c>
      <c r="B2" s="6"/>
      <c r="C2" s="77" t="s">
        <v>39</v>
      </c>
      <c r="D2" s="78"/>
      <c r="E2" s="6"/>
      <c r="F2" s="77" t="s">
        <v>39</v>
      </c>
      <c r="G2" s="78"/>
      <c r="H2" s="6"/>
      <c r="I2" s="77" t="s">
        <v>39</v>
      </c>
      <c r="J2" s="78"/>
    </row>
    <row r="3" spans="1:11" ht="20" customHeight="1" x14ac:dyDescent="0.15">
      <c r="A3" s="64" t="str">
        <f>'Beoordelen open vragen'!A3</f>
        <v>6.1.1 	LEVERING</v>
      </c>
      <c r="B3" s="7"/>
      <c r="C3" s="100" t="s">
        <v>39</v>
      </c>
      <c r="D3" s="101"/>
      <c r="E3" s="7"/>
      <c r="F3" s="100" t="s">
        <v>39</v>
      </c>
      <c r="G3" s="101"/>
      <c r="H3" s="7"/>
      <c r="I3" s="100" t="s">
        <v>39</v>
      </c>
      <c r="J3" s="101"/>
    </row>
    <row r="4" spans="1:11" ht="168" customHeight="1" x14ac:dyDescent="0.15">
      <c r="A4" s="55" t="str">
        <f>'Beoordelen open vragen'!A4</f>
        <v>Inschrijver dient te beschrijven op maximaal 2 A4 (toe te voegen op TenderNed) op welke wijze inschrijver leveringen en levertermijnen kan garanderen. Inschrijver beschrijft hierbij ook minimaal:
-	 snelheid van leveren van PBM’s uitgewerkt per item (type schoen, werkhandschoen, gehoorbescherming etc);
-	 de waarborging van de continuïteit over meerdere jaren en beschikbaarheid van de leveringen kijkend naar de verschillende maten en type werkschoenen en werkhandschoenen.</v>
      </c>
      <c r="B4" s="7"/>
      <c r="C4" s="73" t="s">
        <v>4</v>
      </c>
      <c r="D4" s="74"/>
      <c r="E4" s="7"/>
      <c r="F4" s="73" t="s">
        <v>4</v>
      </c>
      <c r="G4" s="74"/>
      <c r="H4" s="7"/>
      <c r="I4" s="73" t="s">
        <v>4</v>
      </c>
      <c r="J4" s="74"/>
    </row>
    <row r="5" spans="1:11" ht="20" customHeight="1" x14ac:dyDescent="0.15">
      <c r="A5" s="64" t="str">
        <f>'Beoordelen open vragen'!A5</f>
        <v>6.1.2	 DIGITALE MANAGEMENTINFORMATIE</v>
      </c>
      <c r="B5" s="7"/>
      <c r="C5" s="100" t="s">
        <v>39</v>
      </c>
      <c r="D5" s="101"/>
      <c r="E5" s="7"/>
      <c r="F5" s="100" t="s">
        <v>39</v>
      </c>
      <c r="G5" s="101"/>
      <c r="H5" s="7"/>
      <c r="I5" s="100" t="s">
        <v>39</v>
      </c>
      <c r="J5" s="101"/>
    </row>
    <row r="6" spans="1:11" ht="172" customHeight="1" x14ac:dyDescent="0.15">
      <c r="A6" s="55" t="str">
        <f>'Beoordelen open vragen'!A6</f>
        <v>Inschrijver beschrijft op maximaal 2 A4 op welke wijze zij rapporteert (met een voorbeeldrapportage) aan de opdrachtgever. U beschrijft daarbij minimaal hoe relevante managementinformatie (aantallen, doorlooptijd, klachten,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6" s="7"/>
      <c r="C6" s="73" t="s">
        <v>4</v>
      </c>
      <c r="D6" s="74"/>
      <c r="E6" s="7"/>
      <c r="F6" s="73" t="s">
        <v>4</v>
      </c>
      <c r="G6" s="74"/>
      <c r="H6" s="7"/>
      <c r="I6" s="73" t="s">
        <v>4</v>
      </c>
      <c r="J6" s="74"/>
    </row>
    <row r="7" spans="1:11" ht="20" customHeight="1" x14ac:dyDescent="0.15">
      <c r="A7" s="64" t="str">
        <f>'Beoordelen open vragen'!A7</f>
        <v>6.1.3	 DUURZAAMHEID, MAATSCHAPPELIJK VERANTWOORD ONDERNEMEN EN SOCIAL RETURN</v>
      </c>
      <c r="B7" s="7"/>
      <c r="C7" s="100" t="s">
        <v>39</v>
      </c>
      <c r="D7" s="101"/>
      <c r="E7" s="7"/>
      <c r="F7" s="100" t="s">
        <v>39</v>
      </c>
      <c r="G7" s="101"/>
      <c r="H7" s="7"/>
      <c r="I7" s="100" t="s">
        <v>39</v>
      </c>
      <c r="J7" s="101"/>
    </row>
    <row r="8" spans="1:11" ht="173" customHeight="1" x14ac:dyDescent="0.15">
      <c r="A8" s="55" t="str">
        <f>'Beoordelen open vragen'!A8</f>
        <v xml:space="preserve">Duurzaam inkopen is het meenemen van milieuaspecten in het inkoopproces. Inschrijver beschrijft op maximaal 2 A4 in welke mate inschrijver na een gunning invulling geeft aan duurzaamheid (eventueel circulariteit), maatschappelijk verantwoord ondernemen en social return. In welke mate spant inschrijver zich verder in om zo duurzaam en milieuvriendelijk mogelijk te produceren en handelen en zo een meerwaarde zal zijn voor de aanbestedende dienst. U dient ook te beschrijven wat inschrijver kan bieden bij “end of life” van de aangeboden producten. </v>
      </c>
      <c r="B8" s="7"/>
      <c r="C8" s="73" t="s">
        <v>4</v>
      </c>
      <c r="D8" s="74"/>
      <c r="E8" s="7"/>
      <c r="F8" s="73" t="s">
        <v>4</v>
      </c>
      <c r="G8" s="74"/>
      <c r="H8" s="7"/>
      <c r="I8" s="73" t="s">
        <v>4</v>
      </c>
      <c r="J8" s="74"/>
    </row>
  </sheetData>
  <sheetProtection algorithmName="SHA-512" hashValue="TOQuMLGZ6rlctXiXt1k3rhHoDX4UBXbj2CbHz4N81M9aqU1HmX+6+OOZhwbhzyG8kwor/xtiJTWpwjO2WDeEew==" saltValue="93rTTkC+xBs8oh9WRXBejw==" spinCount="100000" sheet="1" objects="1" scenarios="1"/>
  <mergeCells count="24">
    <mergeCell ref="C8:D8"/>
    <mergeCell ref="F8:G8"/>
    <mergeCell ref="I8:J8"/>
    <mergeCell ref="C3:D3"/>
    <mergeCell ref="F3:G3"/>
    <mergeCell ref="I3:J3"/>
    <mergeCell ref="C5:D5"/>
    <mergeCell ref="F5:G5"/>
    <mergeCell ref="I5:J5"/>
    <mergeCell ref="C7:D7"/>
    <mergeCell ref="F7:G7"/>
    <mergeCell ref="I7:J7"/>
    <mergeCell ref="C4:D4"/>
    <mergeCell ref="F4:G4"/>
    <mergeCell ref="I4:J4"/>
    <mergeCell ref="C6:D6"/>
    <mergeCell ref="F6:G6"/>
    <mergeCell ref="I6:J6"/>
    <mergeCell ref="C1:D1"/>
    <mergeCell ref="F1:G1"/>
    <mergeCell ref="I1:J1"/>
    <mergeCell ref="C2:D2"/>
    <mergeCell ref="F2:G2"/>
    <mergeCell ref="I2:J2"/>
  </mergeCells>
  <dataValidations count="1">
    <dataValidation type="list" errorStyle="warning" allowBlank="1" showErrorMessage="1" error="Voer juiste waarde in. " sqref="I3 C5 F5 I5 C7 F7 C3 F3 I7" xr:uid="{27002076-47AF-2140-AF49-B57CE280774F}">
      <formula1>SCORE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E117-BB01-314D-96D4-7BFAB0DBC14A}">
  <dimension ref="A1:K8"/>
  <sheetViews>
    <sheetView showGridLines="0" zoomScaleNormal="100" workbookViewId="0">
      <selection activeCell="C4" sqref="C4:D4"/>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2" t="s">
        <v>36</v>
      </c>
      <c r="B1" s="8"/>
      <c r="C1" s="75" t="s">
        <v>5</v>
      </c>
      <c r="D1" s="76"/>
      <c r="E1" s="8"/>
      <c r="F1" s="75" t="s">
        <v>5</v>
      </c>
      <c r="G1" s="76"/>
      <c r="H1" s="8"/>
      <c r="I1" s="75" t="s">
        <v>5</v>
      </c>
      <c r="J1" s="76"/>
      <c r="K1" s="2"/>
    </row>
    <row r="2" spans="1:11" ht="33" customHeight="1" x14ac:dyDescent="0.15">
      <c r="A2" s="33" t="s">
        <v>32</v>
      </c>
      <c r="B2" s="6"/>
      <c r="C2" s="77" t="s">
        <v>39</v>
      </c>
      <c r="D2" s="78"/>
      <c r="E2" s="6"/>
      <c r="F2" s="77" t="s">
        <v>39</v>
      </c>
      <c r="G2" s="78"/>
      <c r="H2" s="6"/>
      <c r="I2" s="77" t="s">
        <v>39</v>
      </c>
      <c r="J2" s="78"/>
    </row>
    <row r="3" spans="1:11" ht="20" customHeight="1" x14ac:dyDescent="0.15">
      <c r="A3" s="64" t="str">
        <f>'Beoordelen open vragen'!A3</f>
        <v>6.1.1 	LEVERING</v>
      </c>
      <c r="B3" s="7"/>
      <c r="C3" s="100" t="s">
        <v>39</v>
      </c>
      <c r="D3" s="101"/>
      <c r="E3" s="7"/>
      <c r="F3" s="100" t="s">
        <v>39</v>
      </c>
      <c r="G3" s="101"/>
      <c r="H3" s="7"/>
      <c r="I3" s="100" t="s">
        <v>39</v>
      </c>
      <c r="J3" s="101"/>
    </row>
    <row r="4" spans="1:11" ht="168" customHeight="1" x14ac:dyDescent="0.15">
      <c r="A4" s="55" t="str">
        <f>'Beoordelen open vragen'!A4</f>
        <v>Inschrijver dient te beschrijven op maximaal 2 A4 (toe te voegen op TenderNed) op welke wijze inschrijver leveringen en levertermijnen kan garanderen. Inschrijver beschrijft hierbij ook minimaal:
-	 snelheid van leveren van PBM’s uitgewerkt per item (type schoen, werkhandschoen, gehoorbescherming etc);
-	 de waarborging van de continuïteit over meerdere jaren en beschikbaarheid van de leveringen kijkend naar de verschillende maten en type werkschoenen en werkhandschoenen.</v>
      </c>
      <c r="B4" s="7"/>
      <c r="C4" s="73" t="s">
        <v>4</v>
      </c>
      <c r="D4" s="74"/>
      <c r="E4" s="7"/>
      <c r="F4" s="73" t="s">
        <v>4</v>
      </c>
      <c r="G4" s="74"/>
      <c r="H4" s="7"/>
      <c r="I4" s="73" t="s">
        <v>4</v>
      </c>
      <c r="J4" s="74"/>
    </row>
    <row r="5" spans="1:11" ht="20" customHeight="1" x14ac:dyDescent="0.15">
      <c r="A5" s="64" t="str">
        <f>'Beoordelen open vragen'!A5</f>
        <v>6.1.2	 DIGITALE MANAGEMENTINFORMATIE</v>
      </c>
      <c r="B5" s="7"/>
      <c r="C5" s="100" t="s">
        <v>39</v>
      </c>
      <c r="D5" s="101"/>
      <c r="E5" s="7"/>
      <c r="F5" s="100" t="s">
        <v>39</v>
      </c>
      <c r="G5" s="101"/>
      <c r="H5" s="7"/>
      <c r="I5" s="100" t="s">
        <v>39</v>
      </c>
      <c r="J5" s="101"/>
    </row>
    <row r="6" spans="1:11" ht="172" customHeight="1" x14ac:dyDescent="0.15">
      <c r="A6" s="55" t="str">
        <f>'Beoordelen open vragen'!A6</f>
        <v>Inschrijver beschrijft op maximaal 2 A4 op welke wijze zij rapporteert (met een voorbeeldrapportage) aan de opdrachtgever. U beschrijft daarbij minimaal hoe relevante managementinformatie (aantallen, doorlooptijd, klachten,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6" s="7"/>
      <c r="C6" s="73" t="s">
        <v>4</v>
      </c>
      <c r="D6" s="74"/>
      <c r="E6" s="7"/>
      <c r="F6" s="73" t="s">
        <v>4</v>
      </c>
      <c r="G6" s="74"/>
      <c r="H6" s="7"/>
      <c r="I6" s="73" t="s">
        <v>4</v>
      </c>
      <c r="J6" s="74"/>
    </row>
    <row r="7" spans="1:11" ht="20" customHeight="1" x14ac:dyDescent="0.15">
      <c r="A7" s="64" t="str">
        <f>'Beoordelen open vragen'!A7</f>
        <v>6.1.3	 DUURZAAMHEID, MAATSCHAPPELIJK VERANTWOORD ONDERNEMEN EN SOCIAL RETURN</v>
      </c>
      <c r="B7" s="7"/>
      <c r="C7" s="100" t="s">
        <v>39</v>
      </c>
      <c r="D7" s="101"/>
      <c r="E7" s="7"/>
      <c r="F7" s="100" t="s">
        <v>39</v>
      </c>
      <c r="G7" s="101"/>
      <c r="H7" s="7"/>
      <c r="I7" s="100" t="s">
        <v>39</v>
      </c>
      <c r="J7" s="101"/>
    </row>
    <row r="8" spans="1:11" ht="173" customHeight="1" x14ac:dyDescent="0.15">
      <c r="A8" s="55" t="str">
        <f>'Beoordelen open vragen'!A8</f>
        <v xml:space="preserve">Duurzaam inkopen is het meenemen van milieuaspecten in het inkoopproces. Inschrijver beschrijft op maximaal 2 A4 in welke mate inschrijver na een gunning invulling geeft aan duurzaamheid (eventueel circulariteit), maatschappelijk verantwoord ondernemen en social return. In welke mate spant inschrijver zich verder in om zo duurzaam en milieuvriendelijk mogelijk te produceren en handelen en zo een meerwaarde zal zijn voor de aanbestedende dienst. U dient ook te beschrijven wat inschrijver kan bieden bij “end of life” van de aangeboden producten. </v>
      </c>
      <c r="B8" s="7"/>
      <c r="C8" s="73" t="s">
        <v>4</v>
      </c>
      <c r="D8" s="74"/>
      <c r="E8" s="7"/>
      <c r="F8" s="73" t="s">
        <v>4</v>
      </c>
      <c r="G8" s="74"/>
      <c r="H8" s="7"/>
      <c r="I8" s="73" t="s">
        <v>4</v>
      </c>
      <c r="J8" s="74"/>
    </row>
  </sheetData>
  <sheetProtection algorithmName="SHA-512" hashValue="9d/+tefYF+v0IbEEx22Qxbobo1dwRbiT4K3qW1R0UILuanzfuVIXawOspqV5BzqhTCMgb33Q7xZ6/MQ8q4Ilwg==" saltValue="touObUsOATpuf2KNIHDQiQ==" spinCount="100000" sheet="1" objects="1" scenarios="1"/>
  <mergeCells count="24">
    <mergeCell ref="C7:D7"/>
    <mergeCell ref="F7:G7"/>
    <mergeCell ref="I7:J7"/>
    <mergeCell ref="F3:G3"/>
    <mergeCell ref="I3:J3"/>
    <mergeCell ref="C5:D5"/>
    <mergeCell ref="F5:G5"/>
    <mergeCell ref="I5:J5"/>
    <mergeCell ref="C8:D8"/>
    <mergeCell ref="F8:G8"/>
    <mergeCell ref="I8:J8"/>
    <mergeCell ref="C1:D1"/>
    <mergeCell ref="F1:G1"/>
    <mergeCell ref="I1:J1"/>
    <mergeCell ref="C2:D2"/>
    <mergeCell ref="F2:G2"/>
    <mergeCell ref="I2:J2"/>
    <mergeCell ref="C4:D4"/>
    <mergeCell ref="F4:G4"/>
    <mergeCell ref="I4:J4"/>
    <mergeCell ref="C6:D6"/>
    <mergeCell ref="F6:G6"/>
    <mergeCell ref="I6:J6"/>
    <mergeCell ref="C3:D3"/>
  </mergeCells>
  <dataValidations count="1">
    <dataValidation type="list" errorStyle="warning" allowBlank="1" showErrorMessage="1" error="Voer juiste waarde in. " sqref="I3 C5 F5 I5 C7 F7 C3 F3 I7" xr:uid="{D8E6780D-B9F0-164D-A0DF-7C795AF9198D}">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27"/>
  <sheetViews>
    <sheetView showGridLines="0" topLeftCell="D1" zoomScale="113" zoomScaleNormal="90" workbookViewId="0">
      <selection activeCell="J23" sqref="J23"/>
    </sheetView>
  </sheetViews>
  <sheetFormatPr baseColWidth="10" defaultColWidth="8.83203125" defaultRowHeight="15" x14ac:dyDescent="0.2"/>
  <cols>
    <col min="1" max="1" width="60.6640625" customWidth="1"/>
    <col min="2" max="2" width="15.6640625" customWidth="1"/>
    <col min="3" max="3" width="2.83203125" customWidth="1"/>
    <col min="4" max="5" width="26.1640625" customWidth="1"/>
    <col min="6" max="6" width="2.83203125" customWidth="1"/>
    <col min="7" max="8" width="26.1640625" customWidth="1"/>
    <col min="9" max="9" width="5" style="16" customWidth="1"/>
    <col min="10" max="11" width="26.1640625" customWidth="1"/>
  </cols>
  <sheetData>
    <row r="1" spans="1:11" ht="40" customHeight="1" x14ac:dyDescent="0.2">
      <c r="A1" s="93" t="s">
        <v>25</v>
      </c>
      <c r="B1" s="94"/>
      <c r="C1" s="12"/>
      <c r="D1" s="95"/>
      <c r="E1" s="95"/>
      <c r="F1" s="13"/>
      <c r="G1" s="83"/>
      <c r="H1" s="84"/>
      <c r="I1" s="17"/>
      <c r="J1" s="83"/>
      <c r="K1" s="84"/>
    </row>
    <row r="2" spans="1:11" ht="28" customHeight="1" x14ac:dyDescent="0.2">
      <c r="A2" s="89" t="s">
        <v>40</v>
      </c>
      <c r="B2" s="90"/>
      <c r="C2" s="10"/>
      <c r="D2" s="34" t="str">
        <f>'Beoordelaar 1'!C1</f>
        <v>&lt;NAAM INSCHRIJVER&gt;</v>
      </c>
      <c r="E2" s="61" t="s">
        <v>24</v>
      </c>
      <c r="F2" s="22"/>
      <c r="G2" s="34" t="str">
        <f>'Beoordelaar 1'!F1</f>
        <v>&lt;NAAM INSCHRIJVER&gt;</v>
      </c>
      <c r="H2" s="61" t="s">
        <v>24</v>
      </c>
      <c r="I2" s="23"/>
      <c r="J2" s="60" t="str">
        <f>'Beoordelaar 1'!I1</f>
        <v>&lt;NAAM INSCHRIJVER&gt;</v>
      </c>
      <c r="K2" s="61" t="s">
        <v>24</v>
      </c>
    </row>
    <row r="3" spans="1:11" ht="18" customHeight="1" x14ac:dyDescent="0.2">
      <c r="A3" s="96" t="str">
        <f>'Beoordelen open vragen'!A3</f>
        <v>6.1.1 	LEVERING</v>
      </c>
      <c r="B3" s="57" t="s">
        <v>12</v>
      </c>
      <c r="C3" s="10"/>
      <c r="D3" s="35" t="str">
        <f>'Beoordelaar 1'!C3</f>
        <v>SCORE:</v>
      </c>
      <c r="E3" s="87" t="s">
        <v>33</v>
      </c>
      <c r="F3" s="10"/>
      <c r="G3" s="35" t="str">
        <f>'Beoordelaar 1'!F3</f>
        <v>SCORE:</v>
      </c>
      <c r="H3" s="87" t="s">
        <v>33</v>
      </c>
      <c r="I3" s="14"/>
      <c r="J3" s="59" t="str">
        <f>'Beoordelaar 1'!I3</f>
        <v>SCORE:</v>
      </c>
      <c r="K3" s="87" t="s">
        <v>33</v>
      </c>
    </row>
    <row r="4" spans="1:11" ht="18" customHeight="1" x14ac:dyDescent="0.2">
      <c r="A4" s="79"/>
      <c r="B4" s="57" t="s">
        <v>13</v>
      </c>
      <c r="C4" s="10"/>
      <c r="D4" s="35" t="str">
        <f>'Beoordelaar 2'!C3</f>
        <v>SCORE:</v>
      </c>
      <c r="E4" s="87"/>
      <c r="F4" s="10"/>
      <c r="G4" s="35" t="str">
        <f>'Beoordelaar 2'!F3</f>
        <v>SCORE:</v>
      </c>
      <c r="H4" s="87"/>
      <c r="I4" s="14"/>
      <c r="J4" s="35" t="str">
        <f>'Beoordelaar 2'!I3</f>
        <v>SCORE:</v>
      </c>
      <c r="K4" s="87"/>
    </row>
    <row r="5" spans="1:11" ht="18" customHeight="1" x14ac:dyDescent="0.2">
      <c r="A5" s="79"/>
      <c r="B5" s="57" t="s">
        <v>14</v>
      </c>
      <c r="C5" s="10"/>
      <c r="D5" s="35" t="str">
        <f>'Beoordelaar 3'!C3</f>
        <v>SCORE:</v>
      </c>
      <c r="E5" s="87"/>
      <c r="F5" s="10"/>
      <c r="G5" s="35" t="str">
        <f>'Beoordelaar 3'!F3</f>
        <v>SCORE:</v>
      </c>
      <c r="H5" s="87"/>
      <c r="I5" s="14"/>
      <c r="J5" s="35" t="str">
        <f>'Beoordelaar 3'!I3</f>
        <v>SCORE:</v>
      </c>
      <c r="K5" s="87"/>
    </row>
    <row r="6" spans="1:11" ht="18" customHeight="1" x14ac:dyDescent="0.2">
      <c r="A6" s="79"/>
      <c r="B6" s="57" t="s">
        <v>23</v>
      </c>
      <c r="C6" s="10"/>
      <c r="D6" s="36" t="str">
        <f>'Beoordelaar 4'!C3</f>
        <v>SCORE:</v>
      </c>
      <c r="E6" s="87"/>
      <c r="F6" s="10"/>
      <c r="G6" s="36" t="str">
        <f>'Beoordelaar 4'!F3</f>
        <v>SCORE:</v>
      </c>
      <c r="H6" s="87"/>
      <c r="I6" s="14"/>
      <c r="J6" s="36" t="str">
        <f>'Beoordelaar 4'!I3</f>
        <v>SCORE:</v>
      </c>
      <c r="K6" s="87"/>
    </row>
    <row r="7" spans="1:11" ht="18" customHeight="1" x14ac:dyDescent="0.2">
      <c r="A7" s="80"/>
      <c r="B7" s="57" t="s">
        <v>35</v>
      </c>
      <c r="C7" s="10"/>
      <c r="D7" s="36" t="str">
        <f>'Beoordelaar 5'!C3</f>
        <v>SCORE:</v>
      </c>
      <c r="E7" s="87"/>
      <c r="F7" s="10"/>
      <c r="G7" s="36" t="str">
        <f>'Beoordelaar 5'!F3</f>
        <v>SCORE:</v>
      </c>
      <c r="H7" s="87"/>
      <c r="I7" s="14"/>
      <c r="J7" s="36" t="str">
        <f>'Beoordelaar 5'!I3</f>
        <v>SCORE:</v>
      </c>
      <c r="K7" s="87"/>
    </row>
    <row r="8" spans="1:11" ht="20" customHeight="1" x14ac:dyDescent="0.2">
      <c r="A8" s="91" t="s">
        <v>6</v>
      </c>
      <c r="B8" s="92"/>
      <c r="C8" s="10"/>
      <c r="D8" s="37" t="s">
        <v>39</v>
      </c>
      <c r="E8" s="87"/>
      <c r="F8" s="10"/>
      <c r="G8" s="37" t="s">
        <v>39</v>
      </c>
      <c r="H8" s="87"/>
      <c r="I8" s="14"/>
      <c r="J8" s="37" t="s">
        <v>39</v>
      </c>
      <c r="K8" s="87"/>
    </row>
    <row r="9" spans="1:11" ht="20" customHeight="1" x14ac:dyDescent="0.2">
      <c r="A9" s="85"/>
      <c r="B9" s="86"/>
      <c r="C9" s="9"/>
      <c r="D9" s="38" t="str">
        <f>IF(D8="Uitmuntend","€ 6.000",IF(D8="Goed","€ 3.000",IF(D8="Voldoende","€ 600",IF(D8="Matig","€ 0",IF(D8="Onvoldoende","KO"," ")))))</f>
        <v xml:space="preserve"> </v>
      </c>
      <c r="E9" s="88"/>
      <c r="F9" s="9"/>
      <c r="G9" s="38" t="str">
        <f>IF(G8="Uitmuntend","€ 6.000",IF(G8="Goed","€ 3.000",IF(G8="Voldoende","€ 600",IF(G8="Matig","€ 0",IF(G8="Onvoldoende","KO"," ")))))</f>
        <v xml:space="preserve"> </v>
      </c>
      <c r="H9" s="88"/>
      <c r="I9" s="15"/>
      <c r="J9" s="38" t="str">
        <f>IF(J8="Uitmuntend","€ 6.000",IF(J8="Goed","€ 3.000",IF(J8="Voldoende","€ 600",IF(J8="Matig","€ 0",IF(J8="Onvoldoende","KO"," ")))))</f>
        <v xml:space="preserve"> </v>
      </c>
      <c r="K9" s="88"/>
    </row>
    <row r="10" spans="1:11" ht="18" customHeight="1" x14ac:dyDescent="0.2">
      <c r="A10" s="79" t="str">
        <f>'Beoordelen open vragen'!A5</f>
        <v>6.1.2	 DIGITALE MANAGEMENTINFORMATIE</v>
      </c>
      <c r="B10" s="58" t="s">
        <v>12</v>
      </c>
      <c r="C10" s="10"/>
      <c r="D10" s="35" t="str">
        <f>'Beoordelaar 1'!C5</f>
        <v>SCORE:</v>
      </c>
      <c r="E10" s="87" t="s">
        <v>33</v>
      </c>
      <c r="F10" s="10"/>
      <c r="G10" s="35" t="str">
        <f>'Beoordelaar 1'!F5</f>
        <v>SCORE:</v>
      </c>
      <c r="H10" s="87" t="s">
        <v>33</v>
      </c>
      <c r="I10" s="14"/>
      <c r="J10" s="35" t="str">
        <f>'Beoordelaar 1'!I5</f>
        <v>SCORE:</v>
      </c>
      <c r="K10" s="87" t="s">
        <v>33</v>
      </c>
    </row>
    <row r="11" spans="1:11" ht="18" customHeight="1" x14ac:dyDescent="0.2">
      <c r="A11" s="79"/>
      <c r="B11" s="57" t="s">
        <v>13</v>
      </c>
      <c r="C11" s="10"/>
      <c r="D11" s="35" t="str">
        <f>'Beoordelaar 2'!C5</f>
        <v>SCORE:</v>
      </c>
      <c r="E11" s="87"/>
      <c r="F11" s="10"/>
      <c r="G11" s="35" t="str">
        <f>'Beoordelaar 2'!F5</f>
        <v>SCORE:</v>
      </c>
      <c r="H11" s="87"/>
      <c r="I11" s="14"/>
      <c r="J11" s="35" t="str">
        <f>'Beoordelaar 2'!I5</f>
        <v>SCORE:</v>
      </c>
      <c r="K11" s="87"/>
    </row>
    <row r="12" spans="1:11" ht="18" customHeight="1" x14ac:dyDescent="0.2">
      <c r="A12" s="79"/>
      <c r="B12" s="57" t="s">
        <v>14</v>
      </c>
      <c r="C12" s="10"/>
      <c r="D12" s="35" t="str">
        <f>'Beoordelaar 3'!C5</f>
        <v>SCORE:</v>
      </c>
      <c r="E12" s="87"/>
      <c r="F12" s="10"/>
      <c r="G12" s="35" t="str">
        <f>'Beoordelaar 3'!F5</f>
        <v>SCORE:</v>
      </c>
      <c r="H12" s="87"/>
      <c r="I12" s="14"/>
      <c r="J12" s="35" t="str">
        <f>'Beoordelaar 3'!I5</f>
        <v>SCORE:</v>
      </c>
      <c r="K12" s="87"/>
    </row>
    <row r="13" spans="1:11" ht="18" customHeight="1" x14ac:dyDescent="0.2">
      <c r="A13" s="79"/>
      <c r="B13" s="57" t="s">
        <v>23</v>
      </c>
      <c r="C13" s="10"/>
      <c r="D13" s="36" t="str">
        <f>'Beoordelaar 4'!C5</f>
        <v>SCORE:</v>
      </c>
      <c r="E13" s="87"/>
      <c r="F13" s="10"/>
      <c r="G13" s="36" t="str">
        <f>'Beoordelaar 4'!F5</f>
        <v>SCORE:</v>
      </c>
      <c r="H13" s="87"/>
      <c r="I13" s="14"/>
      <c r="J13" s="36" t="str">
        <f>'Beoordelaar 4'!I5</f>
        <v>SCORE:</v>
      </c>
      <c r="K13" s="87"/>
    </row>
    <row r="14" spans="1:11" ht="18" customHeight="1" x14ac:dyDescent="0.2">
      <c r="A14" s="80"/>
      <c r="B14" s="57" t="s">
        <v>35</v>
      </c>
      <c r="C14" s="10"/>
      <c r="D14" s="36" t="str">
        <f>'Beoordelaar 5'!C5</f>
        <v>SCORE:</v>
      </c>
      <c r="E14" s="87"/>
      <c r="F14" s="10"/>
      <c r="G14" s="36" t="str">
        <f>'Beoordelaar 5'!F5</f>
        <v>SCORE:</v>
      </c>
      <c r="H14" s="87"/>
      <c r="I14" s="14"/>
      <c r="J14" s="36" t="str">
        <f>'Beoordelaar 5'!I5</f>
        <v>SCORE:</v>
      </c>
      <c r="K14" s="87"/>
    </row>
    <row r="15" spans="1:11" ht="20" customHeight="1" x14ac:dyDescent="0.2">
      <c r="A15" s="91" t="s">
        <v>6</v>
      </c>
      <c r="B15" s="92"/>
      <c r="C15" s="9"/>
      <c r="D15" s="37" t="s">
        <v>39</v>
      </c>
      <c r="E15" s="87"/>
      <c r="F15" s="9"/>
      <c r="G15" s="37" t="s">
        <v>39</v>
      </c>
      <c r="H15" s="87"/>
      <c r="I15" s="15"/>
      <c r="J15" s="37" t="s">
        <v>39</v>
      </c>
      <c r="K15" s="87"/>
    </row>
    <row r="16" spans="1:11" ht="20" customHeight="1" x14ac:dyDescent="0.2">
      <c r="A16" s="85"/>
      <c r="B16" s="86"/>
      <c r="C16" s="9"/>
      <c r="D16" s="38" t="str">
        <f>IF(D15="Uitmuntend","€ 500",IF(D15="Goed","€ 250",IF(D15="Voldoende","€ 50",IF(D15="Matig","€ 0",IF(D15="Onvoldoende","KO"," ")))))</f>
        <v xml:space="preserve"> </v>
      </c>
      <c r="E16" s="88"/>
      <c r="F16" s="9"/>
      <c r="G16" s="38" t="str">
        <f>IF(G15="Uitmuntend","€ 500",IF(G15="Goed","€ 250",IF(G15="Voldoende","€ 50",IF(G15="Matig","€ 0",IF(G15="Onvoldoende","KO"," ")))))</f>
        <v xml:space="preserve"> </v>
      </c>
      <c r="H16" s="88"/>
      <c r="I16" s="15"/>
      <c r="J16" s="38" t="str">
        <f>IF(J15="Uitmuntend","€ 500",IF(J15="Goed","€ 250",IF(J15="Voldoende","€ 50",IF(J15="Matig","€ 0",IF(J15="Onvoldoende","KO"," ")))))</f>
        <v xml:space="preserve"> </v>
      </c>
      <c r="K16" s="88"/>
    </row>
    <row r="17" spans="1:11" ht="18" customHeight="1" x14ac:dyDescent="0.2">
      <c r="A17" s="81" t="str">
        <f>'Beoordelen open vragen'!A7</f>
        <v>6.1.3	 DUURZAAMHEID, MAATSCHAPPELIJK VERANTWOORD ONDERNEMEN EN SOCIAL RETURN</v>
      </c>
      <c r="B17" s="58" t="s">
        <v>12</v>
      </c>
      <c r="C17" s="10"/>
      <c r="D17" s="35" t="str">
        <f>'Beoordelaar 1'!C7</f>
        <v>SCORE:</v>
      </c>
      <c r="E17" s="87" t="s">
        <v>33</v>
      </c>
      <c r="F17" s="10"/>
      <c r="G17" s="35" t="str">
        <f>'Beoordelaar 1'!F7</f>
        <v>SCORE:</v>
      </c>
      <c r="H17" s="87" t="s">
        <v>33</v>
      </c>
      <c r="I17" s="14"/>
      <c r="J17" s="35" t="str">
        <f>'Beoordelaar 1'!I7</f>
        <v>SCORE:</v>
      </c>
      <c r="K17" s="87" t="s">
        <v>33</v>
      </c>
    </row>
    <row r="18" spans="1:11" ht="18" customHeight="1" x14ac:dyDescent="0.2">
      <c r="A18" s="81"/>
      <c r="B18" s="57" t="s">
        <v>13</v>
      </c>
      <c r="C18" s="10"/>
      <c r="D18" s="35" t="str">
        <f>'Beoordelaar 2'!C7</f>
        <v>SCORE:</v>
      </c>
      <c r="E18" s="87"/>
      <c r="F18" s="10"/>
      <c r="G18" s="35" t="str">
        <f>'Beoordelaar 2'!F7</f>
        <v>SCORE:</v>
      </c>
      <c r="H18" s="87"/>
      <c r="I18" s="14"/>
      <c r="J18" s="35" t="str">
        <f>'Beoordelaar 2'!I7</f>
        <v>SCORE:</v>
      </c>
      <c r="K18" s="87"/>
    </row>
    <row r="19" spans="1:11" ht="18" customHeight="1" x14ac:dyDescent="0.2">
      <c r="A19" s="81"/>
      <c r="B19" s="57" t="s">
        <v>14</v>
      </c>
      <c r="C19" s="10"/>
      <c r="D19" s="35" t="str">
        <f>'Beoordelaar 3'!C7</f>
        <v>SCORE:</v>
      </c>
      <c r="E19" s="87"/>
      <c r="F19" s="10"/>
      <c r="G19" s="35" t="str">
        <f>'Beoordelaar 3'!F7</f>
        <v>SCORE:</v>
      </c>
      <c r="H19" s="87"/>
      <c r="I19" s="14"/>
      <c r="J19" s="35" t="str">
        <f>'Beoordelaar 3'!I7</f>
        <v>SCORE:</v>
      </c>
      <c r="K19" s="87"/>
    </row>
    <row r="20" spans="1:11" ht="18" customHeight="1" x14ac:dyDescent="0.2">
      <c r="A20" s="81"/>
      <c r="B20" s="57" t="s">
        <v>23</v>
      </c>
      <c r="C20" s="10"/>
      <c r="D20" s="36" t="str">
        <f>'Beoordelaar 4'!C7</f>
        <v>SCORE:</v>
      </c>
      <c r="E20" s="87"/>
      <c r="F20" s="10"/>
      <c r="G20" s="36" t="str">
        <f>'Beoordelaar 4'!F7</f>
        <v>SCORE:</v>
      </c>
      <c r="H20" s="87"/>
      <c r="I20" s="14"/>
      <c r="J20" s="36" t="str">
        <f>'Beoordelaar 4'!I7</f>
        <v>SCORE:</v>
      </c>
      <c r="K20" s="87"/>
    </row>
    <row r="21" spans="1:11" ht="18" customHeight="1" x14ac:dyDescent="0.2">
      <c r="A21" s="82"/>
      <c r="B21" s="57" t="s">
        <v>35</v>
      </c>
      <c r="C21" s="10"/>
      <c r="D21" s="36" t="str">
        <f>'Beoordelaar 5'!C7</f>
        <v>SCORE:</v>
      </c>
      <c r="E21" s="87"/>
      <c r="F21" s="10"/>
      <c r="G21" s="36" t="str">
        <f>'Beoordelaar 5'!F7</f>
        <v>SCORE:</v>
      </c>
      <c r="H21" s="87"/>
      <c r="I21" s="14"/>
      <c r="J21" s="36" t="str">
        <f>'Beoordelaar 5'!I7</f>
        <v>SCORE:</v>
      </c>
      <c r="K21" s="87"/>
    </row>
    <row r="22" spans="1:11" ht="20" customHeight="1" x14ac:dyDescent="0.2">
      <c r="A22" s="91" t="s">
        <v>6</v>
      </c>
      <c r="B22" s="92"/>
      <c r="C22" s="9"/>
      <c r="D22" s="37" t="s">
        <v>39</v>
      </c>
      <c r="E22" s="87"/>
      <c r="F22" s="9"/>
      <c r="G22" s="37" t="s">
        <v>39</v>
      </c>
      <c r="H22" s="87"/>
      <c r="I22" s="15"/>
      <c r="J22" s="37" t="s">
        <v>39</v>
      </c>
      <c r="K22" s="87"/>
    </row>
    <row r="23" spans="1:11" ht="20" customHeight="1" x14ac:dyDescent="0.2">
      <c r="A23" s="85"/>
      <c r="B23" s="86"/>
      <c r="C23" s="9"/>
      <c r="D23" s="38" t="str">
        <f>IF(D22="Uitmuntend","€ 3.500",IF(D22="Goed","€ 1.750",IF(D22="Voldoende","€ 350",IF(D22="Matig","€ 0",IF(D22="Onvoldoende","- € 3.500"," ")))))</f>
        <v xml:space="preserve"> </v>
      </c>
      <c r="E23" s="88"/>
      <c r="F23" s="9"/>
      <c r="G23" s="38" t="str">
        <f>IF(G22="Uitmuntend","€ 3.500",IF(G22="Goed","€ 1.750",IF(G22="Voldoende","€ 350",IF(G22="Matig","€ 0",IF(G22="Onvoldoende","- € 3.500"," ")))))</f>
        <v xml:space="preserve"> </v>
      </c>
      <c r="H23" s="88"/>
      <c r="I23" s="15"/>
      <c r="J23" s="38" t="str">
        <f>IF(J22="Uitmuntend","€ 3.500",IF(J22="Goed","€ 1.750",IF(J22="Voldoende","€ 350",IF(J22="Matig","€ 0",IF(J22="Onvoldoende","- € 3.500"," ")))))</f>
        <v xml:space="preserve"> </v>
      </c>
      <c r="K23" s="88"/>
    </row>
    <row r="24" spans="1:11" x14ac:dyDescent="0.2">
      <c r="C24" s="11"/>
      <c r="F24" s="18"/>
      <c r="I24" s="19"/>
    </row>
    <row r="25" spans="1:11" x14ac:dyDescent="0.2">
      <c r="C25" s="11"/>
      <c r="F25" s="18"/>
      <c r="I25" s="19"/>
    </row>
    <row r="26" spans="1:11" s="29" customFormat="1" ht="28" customHeight="1" x14ac:dyDescent="0.2">
      <c r="A26" s="97" t="s">
        <v>34</v>
      </c>
      <c r="B26" s="98"/>
      <c r="C26" s="27"/>
      <c r="D26" s="102" t="e">
        <f>D9+D16+D23</f>
        <v>#VALUE!</v>
      </c>
      <c r="E26" s="103"/>
      <c r="F26" s="27"/>
      <c r="G26" s="102" t="e">
        <f>G9+G16+G23</f>
        <v>#VALUE!</v>
      </c>
      <c r="H26" s="103"/>
      <c r="I26" s="28"/>
      <c r="J26" s="102" t="e">
        <f>J9+J16+J23</f>
        <v>#VALUE!</v>
      </c>
      <c r="K26" s="104"/>
    </row>
    <row r="27" spans="1:11" x14ac:dyDescent="0.2">
      <c r="C27" s="11"/>
      <c r="F27" s="18"/>
      <c r="I27" s="19"/>
    </row>
  </sheetData>
  <sheetProtection algorithmName="SHA-512" hashValue="3XH3MY02b3F0vPGmiyaHGDx8NIZ4u3hqblGZlU4TgBVfld7bcbcS94vIpEwnxDmpcLlmtaWUTillWFJHJs/2Lw==" saltValue="SHzv+A/EvzdT4DKdr5/org==" spinCount="100000" sheet="1" objects="1" scenarios="1"/>
  <mergeCells count="27">
    <mergeCell ref="A26:B26"/>
    <mergeCell ref="D26:E26"/>
    <mergeCell ref="G26:H26"/>
    <mergeCell ref="J26:K26"/>
    <mergeCell ref="A9:B9"/>
    <mergeCell ref="A3:A7"/>
    <mergeCell ref="H10:H16"/>
    <mergeCell ref="H17:H23"/>
    <mergeCell ref="K3:K9"/>
    <mergeCell ref="K10:K16"/>
    <mergeCell ref="K17:K23"/>
    <mergeCell ref="A10:A14"/>
    <mergeCell ref="A17:A21"/>
    <mergeCell ref="J1:K1"/>
    <mergeCell ref="G1:H1"/>
    <mergeCell ref="A23:B23"/>
    <mergeCell ref="H3:H9"/>
    <mergeCell ref="A2:B2"/>
    <mergeCell ref="A8:B8"/>
    <mergeCell ref="A22:B22"/>
    <mergeCell ref="A1:B1"/>
    <mergeCell ref="D1:E1"/>
    <mergeCell ref="E3:E9"/>
    <mergeCell ref="E10:E16"/>
    <mergeCell ref="E17:E23"/>
    <mergeCell ref="A15:B15"/>
    <mergeCell ref="A16:B16"/>
  </mergeCells>
  <phoneticPr fontId="18" type="noConversion"/>
  <dataValidations count="1">
    <dataValidation type="list" errorStyle="warning" allowBlank="1" showErrorMessage="1" sqref="I15:J15 I22:J22 D8 D15 D22 F15:G15 F8:G8 F22:G22 I8:J8" xr:uid="{00000000-0002-0000-0400-000000000000}">
      <formula1>SCORE</formula1>
    </dataValidation>
  </dataValidation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8"/>
  <sheetViews>
    <sheetView showGridLines="0" tabSelected="1" zoomScale="90" zoomScaleNormal="90" workbookViewId="0">
      <selection activeCell="E3" sqref="E3"/>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39" t="s">
        <v>26</v>
      </c>
      <c r="B1" s="24"/>
      <c r="C1" s="40"/>
      <c r="D1" s="24"/>
      <c r="E1" s="40"/>
      <c r="F1" s="24"/>
      <c r="G1" s="40"/>
    </row>
    <row r="2" spans="1:7" ht="30" customHeight="1" x14ac:dyDescent="0.2">
      <c r="A2" s="41" t="s">
        <v>27</v>
      </c>
      <c r="B2" s="24"/>
      <c r="C2" s="42" t="str">
        <f>'Beoordelaar 1'!C1:D1</f>
        <v>&lt;NAAM INSCHRIJVER&gt;</v>
      </c>
      <c r="D2" s="25"/>
      <c r="E2" s="42" t="str">
        <f>'Beoordelaar 1'!F1</f>
        <v>&lt;NAAM INSCHRIJVER&gt;</v>
      </c>
      <c r="F2" s="25"/>
      <c r="G2" s="42" t="str">
        <f>'Beoordelaar 1'!I1</f>
        <v>&lt;NAAM INSCHRIJVER&gt;</v>
      </c>
    </row>
    <row r="3" spans="1:7" s="1" customFormat="1" ht="35" customHeight="1" x14ac:dyDescent="0.2">
      <c r="A3" s="45" t="s">
        <v>31</v>
      </c>
      <c r="B3" s="24"/>
      <c r="C3" s="46" t="e">
        <f>Consensus!D26</f>
        <v>#VALUE!</v>
      </c>
      <c r="D3" s="25"/>
      <c r="E3" s="46" t="e">
        <f>Consensus!G26</f>
        <v>#VALUE!</v>
      </c>
      <c r="F3" s="25"/>
      <c r="G3" s="46" t="e">
        <f>Consensus!J26</f>
        <v>#VALUE!</v>
      </c>
    </row>
    <row r="4" spans="1:7" ht="30" customHeight="1" x14ac:dyDescent="0.2">
      <c r="A4" s="43" t="s">
        <v>28</v>
      </c>
      <c r="B4" s="24"/>
      <c r="C4" s="44" t="e">
        <f>C3</f>
        <v>#VALUE!</v>
      </c>
      <c r="D4" s="25"/>
      <c r="E4" s="44" t="e">
        <f>E3</f>
        <v>#VALUE!</v>
      </c>
      <c r="F4" s="25"/>
      <c r="G4" s="44" t="e">
        <f>G3</f>
        <v>#VALUE!</v>
      </c>
    </row>
    <row r="5" spans="1:7" ht="15" customHeight="1" x14ac:dyDescent="0.2">
      <c r="B5" s="16"/>
      <c r="D5" s="16"/>
      <c r="F5" s="16"/>
    </row>
    <row r="6" spans="1:7" ht="30" customHeight="1" x14ac:dyDescent="0.2">
      <c r="A6" s="47" t="s">
        <v>29</v>
      </c>
      <c r="B6" s="24"/>
      <c r="C6" s="48">
        <v>0</v>
      </c>
      <c r="D6" s="25"/>
      <c r="E6" s="48">
        <v>0</v>
      </c>
      <c r="F6" s="25"/>
      <c r="G6" s="48">
        <v>0</v>
      </c>
    </row>
    <row r="7" spans="1:7" x14ac:dyDescent="0.2">
      <c r="B7" s="16"/>
      <c r="D7" s="16"/>
      <c r="F7" s="16"/>
    </row>
    <row r="8" spans="1:7" ht="30" customHeight="1" x14ac:dyDescent="0.2">
      <c r="A8" s="49" t="s">
        <v>30</v>
      </c>
      <c r="B8" s="24"/>
      <c r="C8" s="50" t="e">
        <f>C6-C4</f>
        <v>#VALUE!</v>
      </c>
      <c r="D8" s="26"/>
      <c r="E8" s="50" t="e">
        <f>E6-E4</f>
        <v>#VALUE!</v>
      </c>
      <c r="F8" s="26"/>
      <c r="G8" s="50" t="e">
        <f>G6-G4</f>
        <v>#VALUE!</v>
      </c>
    </row>
    <row r="9" spans="1:7" x14ac:dyDescent="0.2">
      <c r="B9" s="16"/>
      <c r="D9" s="16"/>
      <c r="F9" s="16"/>
    </row>
    <row r="10" spans="1:7" x14ac:dyDescent="0.2">
      <c r="B10" s="16"/>
      <c r="D10" s="16"/>
      <c r="F10" s="16"/>
    </row>
    <row r="15" spans="1:7" ht="16" x14ac:dyDescent="0.2">
      <c r="C15" s="21"/>
    </row>
    <row r="16" spans="1:7" ht="16" x14ac:dyDescent="0.2">
      <c r="C16" s="21"/>
    </row>
    <row r="17" spans="3:3" ht="16" x14ac:dyDescent="0.2">
      <c r="C17" s="21"/>
    </row>
    <row r="18" spans="3:3" ht="16" x14ac:dyDescent="0.2">
      <c r="C18" s="21"/>
    </row>
  </sheetData>
  <sheetProtection algorithmName="SHA-512" hashValue="JRx2ozfNbpG5eFaFrojxkoFBxOTKjs4pm6r2g3PGiIXBEYB/Xh97Q0c75TtUeFVWhByl4StakHEqO40RB5Y8Qw==" saltValue="PVuV7BpgOsZn3J6F8PIig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Beoordelen open vragen</vt:lpstr>
      <vt:lpstr>Beoordelaar 1</vt:lpstr>
      <vt:lpstr>Beoordelaar 2</vt:lpstr>
      <vt:lpstr>Beoordelaar 3</vt:lpstr>
      <vt:lpstr>Beoordelaar 4</vt:lpstr>
      <vt:lpstr>Beoordelaar 5</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25-6</dc:description>
  <cp:lastModifiedBy/>
  <dcterms:created xsi:type="dcterms:W3CDTF">2006-09-16T00:00:00Z</dcterms:created>
  <dcterms:modified xsi:type="dcterms:W3CDTF">2021-07-09T07:53:50Z</dcterms:modified>
  <cp:category/>
</cp:coreProperties>
</file>