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filterPrivacy="1" codeName="ThisWorkbook" autoCompressPictures="0"/>
  <xr:revisionPtr revIDLastSave="0" documentId="13_ncr:1_{77C3F10F-3B77-0C4D-92D1-AFD1AED35875}" xr6:coauthVersionLast="47" xr6:coauthVersionMax="47" xr10:uidLastSave="{00000000-0000-0000-0000-000000000000}"/>
  <bookViews>
    <workbookView xWindow="41480" yWindow="500" windowWidth="25720" windowHeight="19760" activeTab="6" xr2:uid="{00000000-000D-0000-FFFF-FFFF00000000}"/>
  </bookViews>
  <sheets>
    <sheet name="Beoordelen open vragen" sheetId="6" r:id="rId1"/>
    <sheet name="Beoordelaar 1" sheetId="7" r:id="rId2"/>
    <sheet name="Beoordelaar 2" sheetId="15" r:id="rId3"/>
    <sheet name="Beoordelaar 3" sheetId="16" r:id="rId4"/>
    <sheet name="Beoordelaar 4" sheetId="17" r:id="rId5"/>
    <sheet name="Beoordelaar 5" sheetId="20" r:id="rId6"/>
    <sheet name="Consensus" sheetId="9" r:id="rId7"/>
    <sheet name="Eindscores" sheetId="18" r:id="rId8"/>
  </sheets>
  <definedNames>
    <definedName name="SCORE">'Beoordelen open vragen'!$A$20:$A$25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60" i="9" l="1"/>
  <c r="G60" i="9"/>
  <c r="J60" i="9"/>
  <c r="A18" i="20"/>
  <c r="A17" i="20"/>
  <c r="A16" i="20"/>
  <c r="A15" i="20"/>
  <c r="A14" i="20"/>
  <c r="A13" i="20"/>
  <c r="A12" i="20"/>
  <c r="A11" i="20"/>
  <c r="A10" i="20"/>
  <c r="A9" i="20"/>
  <c r="A8" i="20"/>
  <c r="A7" i="20"/>
  <c r="A6" i="20"/>
  <c r="A5" i="20"/>
  <c r="A4" i="20"/>
  <c r="A3" i="20"/>
  <c r="A18" i="17"/>
  <c r="A17" i="17"/>
  <c r="A16" i="17"/>
  <c r="A15" i="17"/>
  <c r="A14" i="17"/>
  <c r="A13" i="17"/>
  <c r="A12" i="17"/>
  <c r="A11" i="17"/>
  <c r="A10" i="17"/>
  <c r="A9" i="17"/>
  <c r="A8" i="17"/>
  <c r="A7" i="17"/>
  <c r="A6" i="17"/>
  <c r="A5" i="17"/>
  <c r="A4" i="17"/>
  <c r="A3" i="17"/>
  <c r="A18" i="16"/>
  <c r="A17" i="16"/>
  <c r="A16" i="16"/>
  <c r="A15" i="16"/>
  <c r="A14" i="16"/>
  <c r="A13" i="16"/>
  <c r="A12" i="16"/>
  <c r="A11" i="16"/>
  <c r="A10" i="16"/>
  <c r="A9" i="16"/>
  <c r="A8" i="16"/>
  <c r="A7" i="16"/>
  <c r="A6" i="16"/>
  <c r="A5" i="16"/>
  <c r="A4" i="16"/>
  <c r="A3" i="16"/>
  <c r="A18" i="15"/>
  <c r="A17" i="15"/>
  <c r="A16" i="15"/>
  <c r="A15" i="15"/>
  <c r="A14" i="15"/>
  <c r="A13" i="15"/>
  <c r="A12" i="15"/>
  <c r="A11" i="15"/>
  <c r="A10" i="15"/>
  <c r="A9" i="15"/>
  <c r="A8" i="15"/>
  <c r="A7" i="15"/>
  <c r="A6" i="15"/>
  <c r="A5" i="15"/>
  <c r="A4" i="15"/>
  <c r="A3" i="15"/>
  <c r="J56" i="9" l="1"/>
  <c r="J55" i="9"/>
  <c r="J54" i="9"/>
  <c r="J53" i="9"/>
  <c r="J52" i="9"/>
  <c r="G56" i="9"/>
  <c r="G55" i="9"/>
  <c r="G54" i="9"/>
  <c r="G53" i="9"/>
  <c r="G52" i="9"/>
  <c r="D56" i="9"/>
  <c r="D55" i="9"/>
  <c r="D54" i="9"/>
  <c r="D53" i="9"/>
  <c r="D52" i="9"/>
  <c r="J49" i="9"/>
  <c r="J48" i="9"/>
  <c r="J47" i="9"/>
  <c r="J46" i="9"/>
  <c r="J45" i="9"/>
  <c r="G49" i="9"/>
  <c r="G48" i="9"/>
  <c r="G47" i="9"/>
  <c r="G46" i="9"/>
  <c r="G45" i="9"/>
  <c r="D49" i="9"/>
  <c r="D48" i="9"/>
  <c r="D47" i="9"/>
  <c r="D46" i="9"/>
  <c r="D45" i="9"/>
  <c r="A18" i="7"/>
  <c r="A17" i="7"/>
  <c r="A16" i="7"/>
  <c r="A15" i="7"/>
  <c r="J58" i="9"/>
  <c r="G58" i="9"/>
  <c r="D58" i="9"/>
  <c r="A52" i="9"/>
  <c r="J51" i="9"/>
  <c r="G51" i="9"/>
  <c r="D51" i="9"/>
  <c r="A45" i="9"/>
  <c r="J44" i="9"/>
  <c r="G44" i="9"/>
  <c r="D44" i="9"/>
  <c r="J37" i="9"/>
  <c r="G37" i="9"/>
  <c r="D37" i="9"/>
  <c r="J30" i="9"/>
  <c r="G30" i="9"/>
  <c r="D30" i="9"/>
  <c r="J23" i="9"/>
  <c r="G23" i="9"/>
  <c r="D23" i="9"/>
  <c r="J16" i="9"/>
  <c r="G16" i="9"/>
  <c r="D16" i="9"/>
  <c r="J9" i="9"/>
  <c r="G9" i="9"/>
  <c r="D9" i="9"/>
  <c r="C3" i="18" l="1"/>
  <c r="C4" i="18" s="1"/>
  <c r="G3" i="18"/>
  <c r="G4" i="18" s="1"/>
  <c r="E3" i="18"/>
  <c r="E4" i="18" s="1"/>
  <c r="A14" i="7"/>
  <c r="A13" i="7"/>
  <c r="A11" i="7"/>
  <c r="A12" i="7"/>
  <c r="A9" i="7"/>
  <c r="A10" i="7"/>
  <c r="A7" i="7"/>
  <c r="A8" i="7"/>
  <c r="A5" i="7"/>
  <c r="A6" i="7"/>
  <c r="A3" i="7"/>
  <c r="A4" i="7"/>
  <c r="A38" i="9"/>
  <c r="A31" i="9"/>
  <c r="A24" i="9"/>
  <c r="A17" i="9"/>
  <c r="A10" i="9"/>
  <c r="A3" i="9"/>
  <c r="J42" i="9"/>
  <c r="G42" i="9"/>
  <c r="D42" i="9"/>
  <c r="J35" i="9"/>
  <c r="G35" i="9"/>
  <c r="D35" i="9"/>
  <c r="J28" i="9"/>
  <c r="G28" i="9"/>
  <c r="D28" i="9"/>
  <c r="J21" i="9"/>
  <c r="G21" i="9"/>
  <c r="D21" i="9"/>
  <c r="J14" i="9"/>
  <c r="G14" i="9"/>
  <c r="D14" i="9"/>
  <c r="J7" i="9"/>
  <c r="G7" i="9"/>
  <c r="D7" i="9"/>
  <c r="G2" i="18"/>
  <c r="E2" i="18"/>
  <c r="C2" i="18"/>
  <c r="D2" i="9"/>
  <c r="J2" i="9"/>
  <c r="G2" i="9"/>
  <c r="G3" i="9"/>
  <c r="G4" i="9"/>
  <c r="G5" i="9"/>
  <c r="G6" i="9"/>
  <c r="G10" i="9"/>
  <c r="G11" i="9"/>
  <c r="G12" i="9"/>
  <c r="G13" i="9"/>
  <c r="G17" i="9"/>
  <c r="G18" i="9"/>
  <c r="G19" i="9"/>
  <c r="G20" i="9"/>
  <c r="G24" i="9"/>
  <c r="G25" i="9"/>
  <c r="G26" i="9"/>
  <c r="G27" i="9"/>
  <c r="G31" i="9"/>
  <c r="G32" i="9"/>
  <c r="G33" i="9"/>
  <c r="G34" i="9"/>
  <c r="G38" i="9"/>
  <c r="G39" i="9"/>
  <c r="G40" i="9"/>
  <c r="G41" i="9"/>
  <c r="J41" i="9"/>
  <c r="J40" i="9"/>
  <c r="J34" i="9"/>
  <c r="J33" i="9"/>
  <c r="J27" i="9"/>
  <c r="J26" i="9"/>
  <c r="J20" i="9"/>
  <c r="J19" i="9"/>
  <c r="J13" i="9"/>
  <c r="J12" i="9"/>
  <c r="J6" i="9"/>
  <c r="J5" i="9"/>
  <c r="D41" i="9"/>
  <c r="D40" i="9"/>
  <c r="D34" i="9"/>
  <c r="D33" i="9"/>
  <c r="D27" i="9"/>
  <c r="D26" i="9"/>
  <c r="D20" i="9"/>
  <c r="D19" i="9"/>
  <c r="D13" i="9"/>
  <c r="D12" i="9"/>
  <c r="D6" i="9"/>
  <c r="D5" i="9"/>
  <c r="J39" i="9"/>
  <c r="D39" i="9"/>
  <c r="J11" i="9"/>
  <c r="D11" i="9"/>
  <c r="J4" i="9"/>
  <c r="D4" i="9"/>
  <c r="J38" i="9"/>
  <c r="D38" i="9"/>
  <c r="D31" i="9"/>
  <c r="D24" i="9"/>
  <c r="D17" i="9"/>
  <c r="J10" i="9"/>
  <c r="D10" i="9"/>
  <c r="J3" i="9"/>
  <c r="D3" i="9"/>
  <c r="J32" i="9"/>
  <c r="J25" i="9"/>
  <c r="J18" i="9"/>
  <c r="D32" i="9"/>
  <c r="D25" i="9"/>
  <c r="D18" i="9"/>
  <c r="J17" i="9"/>
  <c r="J24" i="9"/>
  <c r="J31" i="9"/>
  <c r="C8" i="18" l="1"/>
  <c r="G8" i="18"/>
  <c r="E8" i="18"/>
</calcChain>
</file>

<file path=xl/sharedStrings.xml><?xml version="1.0" encoding="utf-8"?>
<sst xmlns="http://schemas.openxmlformats.org/spreadsheetml/2006/main" count="462" uniqueCount="68">
  <si>
    <t>Wijze van beoordeling van de open vragen:</t>
  </si>
  <si>
    <t>Beoordelaar 1: &lt;&lt;&gt;&gt;</t>
  </si>
  <si>
    <t>Beoordelaar 2: &lt;&lt;&gt;&gt;</t>
  </si>
  <si>
    <t>Beoordelaar 3: &lt;&lt;&gt;&gt;</t>
  </si>
  <si>
    <t>&lt;MOTIVATIE&gt;</t>
  </si>
  <si>
    <t>&lt;NAAM INSCHRIJVER&gt;</t>
  </si>
  <si>
    <t>Consensus</t>
  </si>
  <si>
    <t>Onvoldoende</t>
  </si>
  <si>
    <t>Matig</t>
  </si>
  <si>
    <t>Voldoende</t>
  </si>
  <si>
    <t>Goed</t>
  </si>
  <si>
    <t>Uitmuntend</t>
  </si>
  <si>
    <t>Beoordelaar 1</t>
  </si>
  <si>
    <t>Beoordelaar 2</t>
  </si>
  <si>
    <t>Beoordelaar 3</t>
  </si>
  <si>
    <t>Om de kwaliteit en toegevoegde waarde van de inschrijver(s) te kunnen beoordelen dient inschrijver haar kwaliteit aan te tonen en meerwaarde uit te werken conform onderstaande open vragen.</t>
  </si>
  <si>
    <t>KO</t>
  </si>
  <si>
    <t>6.1.1</t>
  </si>
  <si>
    <t>6.1.2</t>
  </si>
  <si>
    <t>6.1.3</t>
  </si>
  <si>
    <t xml:space="preserve"> 6.1.4</t>
  </si>
  <si>
    <t xml:space="preserve"> 6.1.5</t>
  </si>
  <si>
    <t xml:space="preserve"> 6.1.6</t>
  </si>
  <si>
    <t>Beoordeling open vragen</t>
  </si>
  <si>
    <t>€ 10.000,-</t>
  </si>
  <si>
    <t>€ 5.000,-</t>
  </si>
  <si>
    <t>€ 0,-</t>
  </si>
  <si>
    <t>Beoordelaar 4: &lt;&lt;&gt;&gt;</t>
  </si>
  <si>
    <t>Beoordelaar 4</t>
  </si>
  <si>
    <t>MOTIVATIE CONSENSUS</t>
  </si>
  <si>
    <t>Totaalwaardes</t>
  </si>
  <si>
    <t>Totaalwaarde criterium kwaliteit</t>
  </si>
  <si>
    <t>Onderdeel</t>
  </si>
  <si>
    <t>Totaal behaalde waarde criterium kwaliteit:</t>
  </si>
  <si>
    <t>Totaal behaalde waarde criterium prijs:</t>
  </si>
  <si>
    <t>FICTIEVE EINDWAARDE (prijs -/- kwaliteit):</t>
  </si>
  <si>
    <t>6.1 Open vragen + toelichting</t>
  </si>
  <si>
    <t>Open vragen</t>
  </si>
  <si>
    <t>&lt;&lt;motivatie CONSENSUS&gt;&gt;</t>
  </si>
  <si>
    <t>Totaal behaalde waarde open vragen:</t>
  </si>
  <si>
    <t>Beoordelaar 5</t>
  </si>
  <si>
    <t>€ 2.000,-</t>
  </si>
  <si>
    <t>€ 4.000,-</t>
  </si>
  <si>
    <t>€ 1.000,-</t>
  </si>
  <si>
    <t>Beoordelaar 5: &lt;&lt;&gt;&gt;</t>
  </si>
  <si>
    <t>Toelichting beantwoording</t>
  </si>
  <si>
    <t>Dit onderdeel kent GEEN eigen beoordelingskader, maar kan leiden tot een aanpassing van een beoordeling van de beantwoording van de open vragen.</t>
  </si>
  <si>
    <t>SCORE:</t>
  </si>
  <si>
    <t>OPEN VRAGEN</t>
  </si>
  <si>
    <t>6.1.2	 PLAN VAN AANPAK TRANSITIE KLEDING</t>
  </si>
  <si>
    <t>6.1.1  	PLAN VAN AANPAK GEBRUIK HUIDIGE KLEDING</t>
  </si>
  <si>
    <t>6.1.3	 LEVERING</t>
  </si>
  <si>
    <t>6.1.4	 REINIGEN</t>
  </si>
  <si>
    <t>6.1.6	AFKEURINGEN</t>
  </si>
  <si>
    <t>6.1.7 DIGITALE MANAGEMENTINFORMATIE</t>
  </si>
  <si>
    <t>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t>
  </si>
  <si>
    <t>6.1.8 DUURZAAMHEID, MAATSCHAPPELIJK VERANTWOORD ONDERNEMEN NA SOCIAL RETURN</t>
  </si>
  <si>
    <t>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t>
  </si>
  <si>
    <t>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t>
  </si>
  <si>
    <t>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t>
  </si>
  <si>
    <t>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t>
  </si>
  <si>
    <t>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t>
  </si>
  <si>
    <t>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t>
  </si>
  <si>
    <t>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t>
  </si>
  <si>
    <t xml:space="preserve"> 6.1.7</t>
  </si>
  <si>
    <t xml:space="preserve"> 6.1.8</t>
  </si>
  <si>
    <t>6.1.5 	DIGITALE REGISTRATIE</t>
  </si>
  <si>
    <t>€ 400,-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</si>
</sst>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_-;&quot;€&quot;\ #,##0.00\-"/>
    <numFmt numFmtId="165" formatCode="&quot;€&quot;\ #,##0_-"/>
    <numFmt numFmtId="166" formatCode="&quot;€&quot;\ #,##0.00"/>
    <numFmt numFmtId="167" formatCode="&quot;€&quot;\ #,##0.0000"/>
    <numFmt numFmtId="168" formatCode="_([$€-2]\ * #,##0_);_([$€-2]\ * \(#,##0\);_([$€-2]\ * &quot;-&quot;??_);_(@_)"/>
    <numFmt numFmtId="169" formatCode="&quot;€&quot;\ #,##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8"/>
      <name val="Verdana"/>
      <family val="2"/>
    </font>
    <font>
      <b/>
      <sz val="11"/>
      <color indexed="8"/>
      <name val="Verdana"/>
      <family val="2"/>
    </font>
    <font>
      <b/>
      <sz val="11"/>
      <color theme="0"/>
      <name val="Verdana"/>
      <family val="2"/>
    </font>
    <font>
      <sz val="10"/>
      <color rgb="FF000000"/>
      <name val="Verdana"/>
      <family val="2"/>
    </font>
    <font>
      <b/>
      <sz val="10"/>
      <color theme="9"/>
      <name val="Verdana"/>
      <family val="2"/>
    </font>
    <font>
      <b/>
      <sz val="10"/>
      <color rgb="FFFF0000"/>
      <name val="Verdana"/>
      <family val="2"/>
    </font>
    <font>
      <b/>
      <sz val="18"/>
      <color theme="1"/>
      <name val="Verdana"/>
      <family val="2"/>
    </font>
    <font>
      <sz val="12"/>
      <color rgb="FF454545"/>
      <name val="Helvetica Neue"/>
      <family val="2"/>
    </font>
    <font>
      <i/>
      <sz val="10"/>
      <color theme="1"/>
      <name val="Verdana"/>
      <family val="2"/>
    </font>
    <font>
      <b/>
      <sz val="11"/>
      <color theme="1"/>
      <name val="Calibri"/>
      <family val="2"/>
      <scheme val="minor"/>
    </font>
    <font>
      <b/>
      <sz val="9"/>
      <color theme="0"/>
      <name val="Verdana"/>
      <family val="2"/>
    </font>
    <font>
      <sz val="8"/>
      <name val="Calibri"/>
      <family val="2"/>
      <scheme val="minor"/>
    </font>
    <font>
      <b/>
      <sz val="10"/>
      <color theme="6" tint="-0.499984740745262"/>
      <name val="Verdana"/>
      <family val="2"/>
    </font>
    <font>
      <b/>
      <sz val="8"/>
      <color theme="0"/>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bgColor indexed="64"/>
      </patternFill>
    </fill>
    <fill>
      <patternFill patternType="solid">
        <fgColor theme="2"/>
        <bgColor indexed="64"/>
      </patternFill>
    </fill>
    <fill>
      <patternFill patternType="solid">
        <fgColor theme="6" tint="-0.49998474074526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16">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7" fillId="2" borderId="7" xfId="0"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xf>
    <xf numFmtId="0" fontId="0" fillId="0" borderId="0" xfId="0" applyProtection="1"/>
    <xf numFmtId="0" fontId="4" fillId="2" borderId="7" xfId="0" applyFont="1" applyFill="1" applyBorder="1" applyAlignment="1">
      <alignment horizontal="left" vertical="center" indent="1"/>
    </xf>
    <xf numFmtId="0" fontId="1" fillId="0" borderId="6" xfId="0" applyFont="1" applyFill="1" applyBorder="1" applyAlignment="1">
      <alignment vertical="center"/>
    </xf>
    <xf numFmtId="164" fontId="2" fillId="0" borderId="7"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0" fillId="0" borderId="0" xfId="0" applyFill="1"/>
    <xf numFmtId="0" fontId="1" fillId="0" borderId="0" xfId="0" applyFont="1" applyFill="1" applyBorder="1" applyAlignment="1">
      <alignment vertical="center"/>
    </xf>
    <xf numFmtId="0" fontId="0" fillId="0" borderId="0" xfId="0" applyBorder="1" applyProtection="1"/>
    <xf numFmtId="0" fontId="0" fillId="0" borderId="0" xfId="0" applyFill="1" applyBorder="1" applyProtection="1"/>
    <xf numFmtId="0" fontId="0" fillId="0" borderId="0" xfId="0" applyAlignment="1">
      <alignment horizontal="left"/>
    </xf>
    <xf numFmtId="0" fontId="14" fillId="0" borderId="0" xfId="0" applyFont="1"/>
    <xf numFmtId="164" fontId="3" fillId="2" borderId="7"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0" fontId="4" fillId="0" borderId="7" xfId="0" applyFont="1" applyFill="1" applyBorder="1" applyAlignment="1">
      <alignment horizontal="left" vertical="center" indent="1"/>
    </xf>
    <xf numFmtId="0" fontId="4" fillId="0" borderId="7" xfId="0" applyFont="1" applyFill="1" applyBorder="1" applyAlignment="1">
      <alignment horizontal="left" vertical="center"/>
    </xf>
    <xf numFmtId="167" fontId="4" fillId="0" borderId="7" xfId="0" applyNumberFormat="1" applyFont="1" applyFill="1" applyBorder="1" applyAlignment="1">
      <alignment horizontal="left" vertical="center"/>
    </xf>
    <xf numFmtId="0" fontId="2" fillId="2" borderId="0" xfId="0" applyFont="1" applyFill="1" applyBorder="1" applyAlignment="1" applyProtection="1"/>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6" fillId="0" borderId="0" xfId="0" applyFont="1"/>
    <xf numFmtId="0" fontId="3" fillId="4" borderId="1" xfId="0" applyFont="1" applyFill="1" applyBorder="1" applyAlignment="1">
      <alignment vertical="center" wrapText="1"/>
    </xf>
    <xf numFmtId="0" fontId="3" fillId="4" borderId="11" xfId="0" applyFont="1" applyFill="1" applyBorder="1" applyAlignment="1">
      <alignment vertical="center" wrapText="1"/>
    </xf>
    <xf numFmtId="0" fontId="2" fillId="5" borderId="12" xfId="0" applyFont="1" applyFill="1" applyBorder="1" applyAlignment="1">
      <alignment horizontal="justify" vertical="center" wrapText="1"/>
    </xf>
    <xf numFmtId="0" fontId="10" fillId="5" borderId="12" xfId="0" applyFont="1" applyFill="1" applyBorder="1" applyAlignment="1">
      <alignment horizontal="justify" vertical="center" wrapText="1"/>
    </xf>
    <xf numFmtId="0" fontId="4" fillId="3" borderId="1" xfId="0" applyFont="1" applyFill="1" applyBorder="1" applyAlignment="1" applyProtection="1">
      <alignment horizontal="left" vertical="center" indent="1"/>
      <protection locked="0"/>
    </xf>
    <xf numFmtId="0" fontId="1" fillId="6" borderId="1" xfId="0" applyFont="1" applyFill="1" applyBorder="1" applyAlignment="1" applyProtection="1">
      <alignment horizontal="left" vertical="center" indent="1"/>
    </xf>
    <xf numFmtId="0" fontId="17" fillId="3" borderId="8" xfId="0" applyFont="1" applyFill="1" applyBorder="1" applyAlignment="1" applyProtection="1">
      <alignment horizontal="center" vertical="center"/>
    </xf>
    <xf numFmtId="164" fontId="2" fillId="8" borderId="1"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1" fillId="6" borderId="2" xfId="0" applyFont="1" applyFill="1" applyBorder="1" applyAlignment="1">
      <alignment vertical="center"/>
    </xf>
    <xf numFmtId="0" fontId="4" fillId="6"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 fillId="4" borderId="1" xfId="0" applyFont="1" applyFill="1" applyBorder="1" applyAlignment="1">
      <alignment vertical="center" wrapText="1"/>
    </xf>
    <xf numFmtId="166" fontId="1" fillId="4" borderId="11" xfId="0" applyNumberFormat="1" applyFont="1" applyFill="1" applyBorder="1" applyAlignment="1">
      <alignment horizontal="center" vertical="center" wrapText="1"/>
    </xf>
    <xf numFmtId="0" fontId="1" fillId="4" borderId="1" xfId="0" applyFont="1" applyFill="1" applyBorder="1" applyAlignment="1">
      <alignment horizontal="right" vertical="center"/>
    </xf>
    <xf numFmtId="166" fontId="1" fillId="4" borderId="1" xfId="0" applyNumberFormat="1" applyFont="1" applyFill="1" applyBorder="1" applyAlignment="1" applyProtection="1">
      <alignment horizontal="center" vertical="center"/>
      <protection locked="0"/>
    </xf>
    <xf numFmtId="0" fontId="13" fillId="7" borderId="1" xfId="0" applyFont="1" applyFill="1" applyBorder="1" applyAlignment="1">
      <alignment horizontal="center" vertical="center"/>
    </xf>
    <xf numFmtId="167" fontId="1" fillId="7" borderId="1" xfId="0" applyNumberFormat="1" applyFont="1" applyFill="1" applyBorder="1" applyAlignment="1">
      <alignment horizontal="center" vertical="center"/>
    </xf>
    <xf numFmtId="168" fontId="10" fillId="5" borderId="1" xfId="0" applyNumberFormat="1" applyFont="1" applyFill="1" applyBorder="1" applyAlignment="1">
      <alignment horizontal="left" vertical="center" wrapText="1"/>
    </xf>
    <xf numFmtId="0" fontId="2" fillId="3" borderId="1" xfId="0" applyFont="1" applyFill="1" applyBorder="1" applyAlignment="1" applyProtection="1"/>
    <xf numFmtId="0" fontId="2" fillId="3" borderId="2" xfId="0" applyFont="1" applyFill="1" applyBorder="1" applyAlignment="1" applyProtection="1"/>
    <xf numFmtId="0" fontId="2" fillId="3" borderId="3" xfId="0" applyFont="1" applyFill="1" applyBorder="1" applyAlignment="1" applyProtection="1"/>
    <xf numFmtId="0" fontId="2" fillId="5" borderId="13" xfId="0" applyFont="1" applyFill="1" applyBorder="1" applyAlignment="1">
      <alignment horizontal="justify" vertical="center" wrapText="1"/>
    </xf>
    <xf numFmtId="0" fontId="12" fillId="5" borderId="11" xfId="0" applyFont="1" applyFill="1" applyBorder="1" applyAlignment="1">
      <alignment horizontal="left" vertical="center" wrapText="1"/>
    </xf>
    <xf numFmtId="0" fontId="2" fillId="4" borderId="10" xfId="0" applyFont="1" applyFill="1" applyBorder="1" applyAlignment="1" applyProtection="1">
      <alignment vertical="center" wrapText="1"/>
    </xf>
    <xf numFmtId="0" fontId="2" fillId="6" borderId="1" xfId="0" applyFont="1" applyFill="1" applyBorder="1" applyAlignment="1">
      <alignment horizontal="left" vertical="center"/>
    </xf>
    <xf numFmtId="0" fontId="2" fillId="6" borderId="10" xfId="0" applyFont="1" applyFill="1" applyBorder="1" applyAlignment="1">
      <alignment horizontal="left" vertical="center"/>
    </xf>
    <xf numFmtId="164" fontId="2" fillId="8" borderId="10" xfId="0" applyNumberFormat="1" applyFont="1" applyFill="1" applyBorder="1" applyAlignment="1">
      <alignment horizontal="center" vertical="center" wrapText="1"/>
    </xf>
    <xf numFmtId="0" fontId="17" fillId="3" borderId="2"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2" fillId="4" borderId="1" xfId="0" applyFont="1" applyFill="1" applyBorder="1" applyAlignment="1" applyProtection="1">
      <alignment vertical="center" wrapText="1"/>
    </xf>
    <xf numFmtId="0" fontId="7" fillId="2"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indent="1"/>
    </xf>
    <xf numFmtId="169" fontId="12" fillId="5" borderId="11" xfId="0" applyNumberFormat="1" applyFont="1" applyFill="1" applyBorder="1" applyAlignment="1">
      <alignment horizontal="left" vertical="center" wrapText="1"/>
    </xf>
    <xf numFmtId="0" fontId="20" fillId="9" borderId="2" xfId="0" applyFont="1" applyFill="1" applyBorder="1" applyAlignment="1" applyProtection="1">
      <alignment horizontal="center" vertical="center" wrapText="1"/>
    </xf>
    <xf numFmtId="0" fontId="2" fillId="5"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19" fillId="9"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11" fillId="9" borderId="1" xfId="0" applyFont="1" applyFill="1" applyBorder="1" applyAlignment="1">
      <alignment horizontal="center" vertical="center"/>
    </xf>
    <xf numFmtId="0" fontId="3" fillId="6" borderId="1" xfId="0" applyFont="1" applyFill="1" applyBorder="1" applyAlignment="1">
      <alignment horizontal="left" vertical="center" wrapText="1"/>
    </xf>
    <xf numFmtId="165" fontId="3" fillId="2" borderId="2" xfId="0" applyNumberFormat="1" applyFont="1" applyFill="1" applyBorder="1" applyAlignment="1" applyProtection="1">
      <alignment horizontal="center" vertical="center"/>
      <protection locked="0"/>
    </xf>
    <xf numFmtId="165" fontId="3" fillId="2" borderId="3"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wrapText="1"/>
      <protection locked="0"/>
    </xf>
    <xf numFmtId="165" fontId="3" fillId="5" borderId="3" xfId="0" applyNumberFormat="1"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xf>
    <xf numFmtId="165" fontId="3" fillId="6" borderId="3" xfId="0" applyNumberFormat="1" applyFont="1" applyFill="1" applyBorder="1" applyAlignment="1" applyProtection="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9" fillId="9" borderId="2" xfId="0" applyFont="1" applyFill="1" applyBorder="1" applyAlignment="1">
      <alignment horizontal="right" vertical="center" wrapText="1"/>
    </xf>
    <xf numFmtId="0" fontId="9" fillId="9" borderId="3" xfId="0" applyFont="1" applyFill="1" applyBorder="1" applyAlignment="1">
      <alignment horizontal="right" vertical="center"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9" xfId="0" applyFont="1" applyFill="1" applyBorder="1" applyAlignment="1">
      <alignment horizontal="left" vertical="center" wrapText="1"/>
    </xf>
    <xf numFmtId="164" fontId="15" fillId="5" borderId="7" xfId="0" applyNumberFormat="1" applyFont="1" applyFill="1" applyBorder="1" applyAlignment="1" applyProtection="1">
      <alignment horizontal="center" vertical="center" wrapText="1"/>
      <protection locked="0"/>
    </xf>
    <xf numFmtId="164" fontId="15" fillId="5" borderId="10" xfId="0" applyNumberFormat="1" applyFont="1" applyFill="1" applyBorder="1" applyAlignment="1" applyProtection="1">
      <alignment horizontal="center" vertical="center" wrapText="1"/>
      <protection locked="0"/>
    </xf>
    <xf numFmtId="0" fontId="8" fillId="7" borderId="2" xfId="0" applyFont="1" applyFill="1" applyBorder="1" applyAlignment="1">
      <alignment horizontal="right" vertical="center" wrapText="1"/>
    </xf>
    <xf numFmtId="0" fontId="8" fillId="7" borderId="3" xfId="0" applyFont="1" applyFill="1" applyBorder="1" applyAlignment="1">
      <alignment horizontal="right"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1" xfId="0" applyFont="1" applyFill="1" applyBorder="1" applyAlignment="1">
      <alignment horizontal="center" vertical="center"/>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1" fillId="8" borderId="2" xfId="0" applyFont="1" applyFill="1" applyBorder="1" applyAlignment="1">
      <alignment horizontal="right" vertical="center" wrapText="1"/>
    </xf>
    <xf numFmtId="0" fontId="1" fillId="8" borderId="3" xfId="0" applyFont="1" applyFill="1" applyBorder="1" applyAlignment="1">
      <alignment horizontal="right" vertical="center" wrapText="1"/>
    </xf>
    <xf numFmtId="166" fontId="3" fillId="8" borderId="2" xfId="0" applyNumberFormat="1" applyFont="1" applyFill="1" applyBorder="1" applyAlignment="1">
      <alignment horizontal="center" vertical="center"/>
    </xf>
    <xf numFmtId="166" fontId="3" fillId="8" borderId="4" xfId="0" applyNumberFormat="1" applyFont="1" applyFill="1" applyBorder="1" applyAlignment="1">
      <alignment horizontal="center" vertical="center"/>
    </xf>
    <xf numFmtId="166" fontId="3" fillId="8" borderId="3" xfId="0" applyNumberFormat="1"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I28"/>
  <sheetViews>
    <sheetView showGridLines="0" topLeftCell="A5" zoomScaleNormal="100" workbookViewId="0">
      <selection activeCell="D20" sqref="D20"/>
    </sheetView>
  </sheetViews>
  <sheetFormatPr baseColWidth="10" defaultColWidth="8.83203125" defaultRowHeight="15" x14ac:dyDescent="0.2"/>
  <cols>
    <col min="1" max="1" width="45.83203125" customWidth="1"/>
    <col min="2" max="9" width="12.83203125" customWidth="1"/>
  </cols>
  <sheetData>
    <row r="1" spans="1:9" s="20" customFormat="1" ht="30" customHeight="1" x14ac:dyDescent="0.2">
      <c r="A1" s="75" t="s">
        <v>23</v>
      </c>
      <c r="B1" s="75"/>
      <c r="C1" s="75"/>
      <c r="D1" s="75"/>
      <c r="E1" s="75"/>
      <c r="F1" s="75"/>
      <c r="G1" s="75"/>
      <c r="H1" s="75"/>
      <c r="I1" s="75"/>
    </row>
    <row r="2" spans="1:9" s="1" customFormat="1" ht="40" customHeight="1" x14ac:dyDescent="0.2">
      <c r="A2" s="78" t="s">
        <v>15</v>
      </c>
      <c r="B2" s="78"/>
      <c r="C2" s="78"/>
      <c r="D2" s="78"/>
      <c r="E2" s="78"/>
      <c r="F2" s="78"/>
      <c r="G2" s="78"/>
      <c r="H2" s="78"/>
      <c r="I2" s="78"/>
    </row>
    <row r="3" spans="1:9" s="1" customFormat="1" ht="25" customHeight="1" x14ac:dyDescent="0.2">
      <c r="A3" s="72" t="s">
        <v>50</v>
      </c>
      <c r="B3" s="72"/>
      <c r="C3" s="72"/>
      <c r="D3" s="72"/>
      <c r="E3" s="72"/>
      <c r="F3" s="72"/>
      <c r="G3" s="72"/>
      <c r="H3" s="72"/>
      <c r="I3" s="72"/>
    </row>
    <row r="4" spans="1:9" s="1" customFormat="1" ht="104" customHeight="1" x14ac:dyDescent="0.2">
      <c r="A4" s="76" t="s">
        <v>58</v>
      </c>
      <c r="B4" s="76"/>
      <c r="C4" s="76"/>
      <c r="D4" s="76"/>
      <c r="E4" s="76"/>
      <c r="F4" s="76"/>
      <c r="G4" s="76"/>
      <c r="H4" s="76"/>
      <c r="I4" s="76"/>
    </row>
    <row r="5" spans="1:9" s="1" customFormat="1" ht="25" customHeight="1" x14ac:dyDescent="0.2">
      <c r="A5" s="72" t="s">
        <v>49</v>
      </c>
      <c r="B5" s="72"/>
      <c r="C5" s="72"/>
      <c r="D5" s="72"/>
      <c r="E5" s="72"/>
      <c r="F5" s="72"/>
      <c r="G5" s="72"/>
      <c r="H5" s="72"/>
      <c r="I5" s="72"/>
    </row>
    <row r="6" spans="1:9" s="1" customFormat="1" ht="145" customHeight="1" x14ac:dyDescent="0.2">
      <c r="A6" s="76" t="s">
        <v>59</v>
      </c>
      <c r="B6" s="76"/>
      <c r="C6" s="76"/>
      <c r="D6" s="76"/>
      <c r="E6" s="76"/>
      <c r="F6" s="76"/>
      <c r="G6" s="76"/>
      <c r="H6" s="76"/>
      <c r="I6" s="76"/>
    </row>
    <row r="7" spans="1:9" s="1" customFormat="1" ht="25" customHeight="1" x14ac:dyDescent="0.2">
      <c r="A7" s="72" t="s">
        <v>51</v>
      </c>
      <c r="B7" s="72"/>
      <c r="C7" s="72"/>
      <c r="D7" s="72"/>
      <c r="E7" s="72"/>
      <c r="F7" s="72"/>
      <c r="G7" s="72"/>
      <c r="H7" s="72"/>
      <c r="I7" s="72"/>
    </row>
    <row r="8" spans="1:9" ht="135" customHeight="1" x14ac:dyDescent="0.2">
      <c r="A8" s="76" t="s">
        <v>60</v>
      </c>
      <c r="B8" s="76"/>
      <c r="C8" s="76"/>
      <c r="D8" s="76"/>
      <c r="E8" s="76"/>
      <c r="F8" s="76"/>
      <c r="G8" s="76"/>
      <c r="H8" s="76"/>
      <c r="I8" s="76"/>
    </row>
    <row r="9" spans="1:9" ht="25" customHeight="1" x14ac:dyDescent="0.2">
      <c r="A9" s="72" t="s">
        <v>52</v>
      </c>
      <c r="B9" s="72"/>
      <c r="C9" s="72"/>
      <c r="D9" s="72"/>
      <c r="E9" s="72"/>
      <c r="F9" s="72"/>
      <c r="G9" s="72"/>
      <c r="H9" s="72"/>
      <c r="I9" s="72"/>
    </row>
    <row r="10" spans="1:9" s="1" customFormat="1" ht="251" customHeight="1" x14ac:dyDescent="0.2">
      <c r="A10" s="76" t="s">
        <v>61</v>
      </c>
      <c r="B10" s="76"/>
      <c r="C10" s="76"/>
      <c r="D10" s="76"/>
      <c r="E10" s="76"/>
      <c r="F10" s="76"/>
      <c r="G10" s="76"/>
      <c r="H10" s="76"/>
      <c r="I10" s="76"/>
    </row>
    <row r="11" spans="1:9" s="1" customFormat="1" ht="25" customHeight="1" x14ac:dyDescent="0.2">
      <c r="A11" s="72" t="s">
        <v>66</v>
      </c>
      <c r="B11" s="72"/>
      <c r="C11" s="72"/>
      <c r="D11" s="72"/>
      <c r="E11" s="72"/>
      <c r="F11" s="72"/>
      <c r="G11" s="72"/>
      <c r="H11" s="72"/>
      <c r="I11" s="72"/>
    </row>
    <row r="12" spans="1:9" ht="131" customHeight="1" x14ac:dyDescent="0.2">
      <c r="A12" s="76" t="s">
        <v>62</v>
      </c>
      <c r="B12" s="76"/>
      <c r="C12" s="76"/>
      <c r="D12" s="76"/>
      <c r="E12" s="76"/>
      <c r="F12" s="76"/>
      <c r="G12" s="76"/>
      <c r="H12" s="76"/>
      <c r="I12" s="76"/>
    </row>
    <row r="13" spans="1:9" ht="25" customHeight="1" x14ac:dyDescent="0.2">
      <c r="A13" s="72" t="s">
        <v>53</v>
      </c>
      <c r="B13" s="72"/>
      <c r="C13" s="72"/>
      <c r="D13" s="72"/>
      <c r="E13" s="72"/>
      <c r="F13" s="72"/>
      <c r="G13" s="72"/>
      <c r="H13" s="72"/>
      <c r="I13" s="72"/>
    </row>
    <row r="14" spans="1:9" ht="163" customHeight="1" x14ac:dyDescent="0.2">
      <c r="A14" s="71" t="s">
        <v>63</v>
      </c>
      <c r="B14" s="71"/>
      <c r="C14" s="71"/>
      <c r="D14" s="71"/>
      <c r="E14" s="71"/>
      <c r="F14" s="71"/>
      <c r="G14" s="71"/>
      <c r="H14" s="71"/>
      <c r="I14" s="71"/>
    </row>
    <row r="15" spans="1:9" ht="25" customHeight="1" x14ac:dyDescent="0.2">
      <c r="A15" s="73" t="s">
        <v>54</v>
      </c>
      <c r="B15" s="73"/>
      <c r="C15" s="73"/>
      <c r="D15" s="73"/>
      <c r="E15" s="73"/>
      <c r="F15" s="73"/>
      <c r="G15" s="73"/>
      <c r="H15" s="73"/>
      <c r="I15" s="73"/>
    </row>
    <row r="16" spans="1:9" ht="126" customHeight="1" x14ac:dyDescent="0.2">
      <c r="A16" s="71" t="s">
        <v>55</v>
      </c>
      <c r="B16" s="71"/>
      <c r="C16" s="71"/>
      <c r="D16" s="71"/>
      <c r="E16" s="71"/>
      <c r="F16" s="71"/>
      <c r="G16" s="71"/>
      <c r="H16" s="71"/>
      <c r="I16" s="71"/>
    </row>
    <row r="17" spans="1:9" ht="25" customHeight="1" x14ac:dyDescent="0.2">
      <c r="A17" s="73" t="s">
        <v>56</v>
      </c>
      <c r="B17" s="73"/>
      <c r="C17" s="73"/>
      <c r="D17" s="73"/>
      <c r="E17" s="73"/>
      <c r="F17" s="73"/>
      <c r="G17" s="73"/>
      <c r="H17" s="73"/>
      <c r="I17" s="73"/>
    </row>
    <row r="18" spans="1:9" ht="105" customHeight="1" x14ac:dyDescent="0.2">
      <c r="A18" s="71" t="s">
        <v>57</v>
      </c>
      <c r="B18" s="71"/>
      <c r="C18" s="71"/>
      <c r="D18" s="71"/>
      <c r="E18" s="71"/>
      <c r="F18" s="71"/>
      <c r="G18" s="71"/>
      <c r="H18" s="71"/>
      <c r="I18" s="71"/>
    </row>
    <row r="19" spans="1:9" ht="25" customHeight="1" x14ac:dyDescent="0.2">
      <c r="A19" s="31" t="s">
        <v>0</v>
      </c>
      <c r="B19" s="32" t="s">
        <v>17</v>
      </c>
      <c r="C19" s="32" t="s">
        <v>18</v>
      </c>
      <c r="D19" s="32" t="s">
        <v>19</v>
      </c>
      <c r="E19" s="32" t="s">
        <v>20</v>
      </c>
      <c r="F19" s="32" t="s">
        <v>21</v>
      </c>
      <c r="G19" s="32" t="s">
        <v>22</v>
      </c>
      <c r="H19" s="32" t="s">
        <v>64</v>
      </c>
      <c r="I19" s="32" t="s">
        <v>65</v>
      </c>
    </row>
    <row r="20" spans="1:9" ht="20" customHeight="1" x14ac:dyDescent="0.2">
      <c r="A20" s="33" t="s">
        <v>11</v>
      </c>
      <c r="B20" s="53" t="s">
        <v>42</v>
      </c>
      <c r="C20" s="53" t="s">
        <v>42</v>
      </c>
      <c r="D20" s="53" t="s">
        <v>24</v>
      </c>
      <c r="E20" s="53" t="s">
        <v>24</v>
      </c>
      <c r="F20" s="53" t="s">
        <v>42</v>
      </c>
      <c r="G20" s="53" t="s">
        <v>42</v>
      </c>
      <c r="H20" s="53" t="s">
        <v>42</v>
      </c>
      <c r="I20" s="53" t="s">
        <v>24</v>
      </c>
    </row>
    <row r="21" spans="1:9" ht="20" customHeight="1" x14ac:dyDescent="0.2">
      <c r="A21" s="34" t="s">
        <v>10</v>
      </c>
      <c r="B21" s="53" t="s">
        <v>41</v>
      </c>
      <c r="C21" s="53" t="s">
        <v>41</v>
      </c>
      <c r="D21" s="53" t="s">
        <v>25</v>
      </c>
      <c r="E21" s="53" t="s">
        <v>25</v>
      </c>
      <c r="F21" s="53" t="s">
        <v>41</v>
      </c>
      <c r="G21" s="53" t="s">
        <v>41</v>
      </c>
      <c r="H21" s="53" t="s">
        <v>41</v>
      </c>
      <c r="I21" s="53" t="s">
        <v>25</v>
      </c>
    </row>
    <row r="22" spans="1:9" ht="20" customHeight="1" x14ac:dyDescent="0.2">
      <c r="A22" s="34" t="s">
        <v>9</v>
      </c>
      <c r="B22" s="53" t="s">
        <v>67</v>
      </c>
      <c r="C22" s="53" t="s">
        <v>67</v>
      </c>
      <c r="D22" s="53" t="s">
        <v>43</v>
      </c>
      <c r="E22" s="53" t="s">
        <v>43</v>
      </c>
      <c r="F22" s="53" t="s">
        <v>67</v>
      </c>
      <c r="G22" s="53" t="s">
        <v>67</v>
      </c>
      <c r="H22" s="53" t="s">
        <v>67</v>
      </c>
      <c r="I22" s="53" t="s">
        <v>43</v>
      </c>
    </row>
    <row r="23" spans="1:9" ht="20" customHeight="1" x14ac:dyDescent="0.2">
      <c r="A23" s="33" t="s">
        <v>8</v>
      </c>
      <c r="B23" s="53" t="s">
        <v>26</v>
      </c>
      <c r="C23" s="53" t="s">
        <v>26</v>
      </c>
      <c r="D23" s="53" t="s">
        <v>26</v>
      </c>
      <c r="E23" s="53" t="s">
        <v>26</v>
      </c>
      <c r="F23" s="53" t="s">
        <v>26</v>
      </c>
      <c r="G23" s="53" t="s">
        <v>26</v>
      </c>
      <c r="H23" s="53" t="s">
        <v>26</v>
      </c>
      <c r="I23" s="53" t="s">
        <v>26</v>
      </c>
    </row>
    <row r="24" spans="1:9" ht="20" customHeight="1" x14ac:dyDescent="0.2">
      <c r="A24" s="57" t="s">
        <v>7</v>
      </c>
      <c r="B24" s="58" t="s">
        <v>16</v>
      </c>
      <c r="C24" s="58" t="s">
        <v>16</v>
      </c>
      <c r="D24" s="58" t="s">
        <v>16</v>
      </c>
      <c r="E24" s="58" t="s">
        <v>16</v>
      </c>
      <c r="F24" s="58" t="s">
        <v>16</v>
      </c>
      <c r="G24" s="58" t="s">
        <v>16</v>
      </c>
      <c r="H24" s="58" t="s">
        <v>16</v>
      </c>
      <c r="I24" s="69">
        <v>-10000</v>
      </c>
    </row>
    <row r="25" spans="1:9" ht="20" customHeight="1" x14ac:dyDescent="0.2">
      <c r="A25" s="74" t="s">
        <v>47</v>
      </c>
      <c r="B25" s="74"/>
      <c r="C25" s="74"/>
      <c r="D25" s="74"/>
      <c r="E25" s="74"/>
      <c r="F25" s="74"/>
      <c r="G25" s="74"/>
      <c r="H25" s="74"/>
      <c r="I25" s="74"/>
    </row>
    <row r="26" spans="1:9" s="20" customFormat="1" ht="30" customHeight="1" x14ac:dyDescent="0.2">
      <c r="A26" s="75" t="s">
        <v>45</v>
      </c>
      <c r="B26" s="75"/>
      <c r="C26" s="75"/>
      <c r="D26" s="75"/>
      <c r="E26" s="75"/>
      <c r="F26" s="75"/>
      <c r="G26" s="75"/>
      <c r="H26" s="75"/>
      <c r="I26" s="75"/>
    </row>
    <row r="27" spans="1:9" ht="40" customHeight="1" x14ac:dyDescent="0.2">
      <c r="A27" s="76" t="s">
        <v>46</v>
      </c>
      <c r="B27" s="76"/>
      <c r="C27" s="76"/>
      <c r="D27" s="76"/>
      <c r="E27" s="76"/>
      <c r="F27" s="76"/>
      <c r="G27" s="76"/>
      <c r="H27" s="76"/>
      <c r="I27" s="76"/>
    </row>
    <row r="28" spans="1:9" ht="20" customHeight="1" x14ac:dyDescent="0.2">
      <c r="A28" s="77"/>
      <c r="B28" s="77"/>
      <c r="C28" s="77"/>
      <c r="D28" s="77"/>
      <c r="E28" s="77"/>
      <c r="F28" s="77"/>
      <c r="G28" s="77"/>
      <c r="H28" s="77"/>
      <c r="I28" s="77"/>
    </row>
  </sheetData>
  <sheetProtection algorithmName="SHA-512" hashValue="5oU3kaQGcbnOjgmYg787C1GRUubU8g+Xo190XX5Vffa/FTsoaQ7OXQV+QvllwN5/34p3M+Nku6sfz8PBzLyh1g==" saltValue="Qcrcm8vi4VIeOq+XMWtpfA==" spinCount="100000" sheet="1" objects="1" scenarios="1"/>
  <mergeCells count="22">
    <mergeCell ref="A25:I25"/>
    <mergeCell ref="A26:I26"/>
    <mergeCell ref="A27:I27"/>
    <mergeCell ref="A28:I28"/>
    <mergeCell ref="A1:I1"/>
    <mergeCell ref="A2:I2"/>
    <mergeCell ref="A3:I3"/>
    <mergeCell ref="A4:I4"/>
    <mergeCell ref="A5:I5"/>
    <mergeCell ref="A6:I6"/>
    <mergeCell ref="A8:I8"/>
    <mergeCell ref="A7:I7"/>
    <mergeCell ref="A9:I9"/>
    <mergeCell ref="A10:I10"/>
    <mergeCell ref="A11:I11"/>
    <mergeCell ref="A12:I12"/>
    <mergeCell ref="A18:I18"/>
    <mergeCell ref="A13:I13"/>
    <mergeCell ref="A14:I14"/>
    <mergeCell ref="A15:I15"/>
    <mergeCell ref="A16:I16"/>
    <mergeCell ref="A17:I17"/>
  </mergeCells>
  <phoneticPr fontId="18" type="noConversion"/>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9"/>
  <sheetViews>
    <sheetView showGridLines="0" zoomScaleNormal="100" zoomScalePageLayoutView="85" workbookViewId="0">
      <pane ySplit="1" topLeftCell="A2" activePane="bottomLeft" state="frozen"/>
      <selection pane="bottomLeft"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1</v>
      </c>
      <c r="B1" s="8"/>
      <c r="C1" s="85" t="s">
        <v>5</v>
      </c>
      <c r="D1" s="86"/>
      <c r="E1" s="8"/>
      <c r="F1" s="85" t="s">
        <v>5</v>
      </c>
      <c r="G1" s="86"/>
      <c r="H1" s="8"/>
      <c r="I1" s="85" t="s">
        <v>5</v>
      </c>
      <c r="J1" s="86"/>
      <c r="K1" s="2"/>
    </row>
    <row r="2" spans="1:11" ht="33" customHeight="1" x14ac:dyDescent="0.15">
      <c r="A2" s="36" t="s">
        <v>37</v>
      </c>
      <c r="B2" s="6"/>
      <c r="C2" s="87" t="s">
        <v>47</v>
      </c>
      <c r="D2" s="88"/>
      <c r="E2" s="6"/>
      <c r="F2" s="87" t="s">
        <v>47</v>
      </c>
      <c r="G2" s="88"/>
      <c r="H2" s="6"/>
      <c r="I2" s="87" t="s">
        <v>47</v>
      </c>
      <c r="J2" s="88"/>
    </row>
    <row r="3" spans="1:11" ht="20" customHeight="1" x14ac:dyDescent="0.15">
      <c r="A3" s="65" t="str">
        <f>'Beoordelen open vragen'!A3</f>
        <v>6.1.1  	PLAN VAN AANPAK GEBRUIK HUIDIGE KLEDING</v>
      </c>
      <c r="B3" s="7"/>
      <c r="C3" s="79" t="s">
        <v>47</v>
      </c>
      <c r="D3" s="80"/>
      <c r="E3" s="7"/>
      <c r="F3" s="79" t="s">
        <v>47</v>
      </c>
      <c r="G3" s="80"/>
      <c r="H3" s="7"/>
      <c r="I3" s="79" t="s">
        <v>47</v>
      </c>
      <c r="J3" s="80"/>
    </row>
    <row r="4" spans="1:11" ht="165" customHeight="1" x14ac:dyDescent="0.15">
      <c r="A4" s="59" t="str">
        <f>'Beoordelen open vragen'!A4</f>
        <v>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v>
      </c>
      <c r="B4" s="7"/>
      <c r="C4" s="81" t="s">
        <v>4</v>
      </c>
      <c r="D4" s="82"/>
      <c r="E4" s="7"/>
      <c r="F4" s="81" t="s">
        <v>4</v>
      </c>
      <c r="G4" s="82"/>
      <c r="H4" s="7"/>
      <c r="I4" s="81" t="s">
        <v>4</v>
      </c>
      <c r="J4" s="82"/>
    </row>
    <row r="5" spans="1:11" ht="20" customHeight="1" x14ac:dyDescent="0.15">
      <c r="A5" s="65" t="str">
        <f>'Beoordelen open vragen'!A5</f>
        <v>6.1.2	 PLAN VAN AANPAK TRANSITIE KLEDING</v>
      </c>
      <c r="B5" s="7"/>
      <c r="C5" s="79" t="s">
        <v>47</v>
      </c>
      <c r="D5" s="80"/>
      <c r="E5" s="7"/>
      <c r="F5" s="79" t="s">
        <v>47</v>
      </c>
      <c r="G5" s="80"/>
      <c r="H5" s="7"/>
      <c r="I5" s="79" t="s">
        <v>47</v>
      </c>
      <c r="J5" s="80"/>
    </row>
    <row r="6" spans="1:11" ht="180" customHeight="1" x14ac:dyDescent="0.15">
      <c r="A6" s="59" t="str">
        <f>'Beoordelen open vragen'!A6</f>
        <v>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v>
      </c>
      <c r="B6" s="7"/>
      <c r="C6" s="81" t="s">
        <v>4</v>
      </c>
      <c r="D6" s="82"/>
      <c r="E6" s="7"/>
      <c r="F6" s="81" t="s">
        <v>4</v>
      </c>
      <c r="G6" s="82"/>
      <c r="H6" s="7"/>
      <c r="I6" s="81" t="s">
        <v>4</v>
      </c>
      <c r="J6" s="82"/>
    </row>
    <row r="7" spans="1:11" ht="20" customHeight="1" x14ac:dyDescent="0.15">
      <c r="A7" s="65" t="str">
        <f>'Beoordelen open vragen'!A7</f>
        <v>6.1.3	 LEVERING</v>
      </c>
      <c r="B7" s="7"/>
      <c r="C7" s="79" t="s">
        <v>47</v>
      </c>
      <c r="D7" s="80"/>
      <c r="E7" s="7"/>
      <c r="F7" s="79" t="s">
        <v>47</v>
      </c>
      <c r="G7" s="80"/>
      <c r="H7" s="7"/>
      <c r="I7" s="79" t="s">
        <v>47</v>
      </c>
      <c r="J7" s="80"/>
    </row>
    <row r="8" spans="1:11" ht="180" customHeight="1" x14ac:dyDescent="0.15">
      <c r="A8" s="59" t="str">
        <f>'Beoordelen open vragen'!A8</f>
        <v>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v>
      </c>
      <c r="B8" s="7"/>
      <c r="C8" s="81" t="s">
        <v>4</v>
      </c>
      <c r="D8" s="82"/>
      <c r="E8" s="7"/>
      <c r="F8" s="81" t="s">
        <v>4</v>
      </c>
      <c r="G8" s="82"/>
      <c r="H8" s="7"/>
      <c r="I8" s="81" t="s">
        <v>4</v>
      </c>
      <c r="J8" s="82"/>
    </row>
    <row r="9" spans="1:11" ht="20" customHeight="1" x14ac:dyDescent="0.15">
      <c r="A9" s="65" t="str">
        <f>'Beoordelen open vragen'!A9</f>
        <v>6.1.4	 REINIGEN</v>
      </c>
      <c r="B9" s="7"/>
      <c r="C9" s="79" t="s">
        <v>47</v>
      </c>
      <c r="D9" s="80"/>
      <c r="E9" s="7"/>
      <c r="F9" s="79" t="s">
        <v>47</v>
      </c>
      <c r="G9" s="80"/>
      <c r="H9" s="7"/>
      <c r="I9" s="79" t="s">
        <v>47</v>
      </c>
      <c r="J9" s="80"/>
    </row>
    <row r="10" spans="1:11" ht="275" customHeight="1" x14ac:dyDescent="0.15">
      <c r="A10" s="59" t="str">
        <f>'Beoordelen open vragen'!A10</f>
        <v>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v>
      </c>
      <c r="B10" s="7"/>
      <c r="C10" s="81" t="s">
        <v>4</v>
      </c>
      <c r="D10" s="82"/>
      <c r="E10" s="7"/>
      <c r="F10" s="81" t="s">
        <v>4</v>
      </c>
      <c r="G10" s="82"/>
      <c r="H10" s="7"/>
      <c r="I10" s="81" t="s">
        <v>4</v>
      </c>
      <c r="J10" s="82"/>
    </row>
    <row r="11" spans="1:11" ht="20" customHeight="1" x14ac:dyDescent="0.15">
      <c r="A11" s="65" t="str">
        <f>'Beoordelen open vragen'!A11</f>
        <v>6.1.5 	DIGITALE REGISTRATIE</v>
      </c>
      <c r="B11" s="7"/>
      <c r="C11" s="79" t="s">
        <v>47</v>
      </c>
      <c r="D11" s="80"/>
      <c r="E11" s="7"/>
      <c r="F11" s="79" t="s">
        <v>47</v>
      </c>
      <c r="G11" s="80"/>
      <c r="H11" s="7"/>
      <c r="I11" s="79" t="s">
        <v>47</v>
      </c>
      <c r="J11" s="80"/>
    </row>
    <row r="12" spans="1:11" ht="180" customHeight="1" x14ac:dyDescent="0.15">
      <c r="A12" s="59" t="str">
        <f>'Beoordelen open vragen'!A12</f>
        <v>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v>
      </c>
      <c r="B12" s="7"/>
      <c r="C12" s="81" t="s">
        <v>4</v>
      </c>
      <c r="D12" s="82"/>
      <c r="E12" s="7"/>
      <c r="F12" s="81" t="s">
        <v>4</v>
      </c>
      <c r="G12" s="82"/>
      <c r="H12" s="7"/>
      <c r="I12" s="81" t="s">
        <v>4</v>
      </c>
      <c r="J12" s="82"/>
    </row>
    <row r="13" spans="1:11" ht="20" customHeight="1" x14ac:dyDescent="0.15">
      <c r="A13" s="65" t="str">
        <f>'Beoordelen open vragen'!A13</f>
        <v>6.1.6	AFKEURINGEN</v>
      </c>
      <c r="B13" s="7"/>
      <c r="C13" s="79" t="s">
        <v>47</v>
      </c>
      <c r="D13" s="80"/>
      <c r="E13" s="7"/>
      <c r="F13" s="79" t="s">
        <v>47</v>
      </c>
      <c r="G13" s="80"/>
      <c r="H13" s="7"/>
      <c r="I13" s="79" t="s">
        <v>47</v>
      </c>
      <c r="J13" s="80"/>
    </row>
    <row r="14" spans="1:11" ht="180" customHeight="1" x14ac:dyDescent="0.15">
      <c r="A14" s="59" t="str">
        <f>'Beoordelen open vragen'!A14</f>
        <v>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v>
      </c>
      <c r="B14" s="7"/>
      <c r="C14" s="81" t="s">
        <v>4</v>
      </c>
      <c r="D14" s="82"/>
      <c r="E14" s="7"/>
      <c r="F14" s="81" t="s">
        <v>4</v>
      </c>
      <c r="G14" s="82"/>
      <c r="H14" s="7"/>
      <c r="I14" s="81" t="s">
        <v>4</v>
      </c>
      <c r="J14" s="82"/>
    </row>
    <row r="15" spans="1:11" ht="20" customHeight="1" x14ac:dyDescent="0.15">
      <c r="A15" s="65" t="str">
        <f>'Beoordelen open vragen'!A15</f>
        <v>6.1.7 DIGITALE MANAGEMENTINFORMATIE</v>
      </c>
      <c r="B15" s="7"/>
      <c r="C15" s="79" t="s">
        <v>47</v>
      </c>
      <c r="D15" s="80"/>
      <c r="E15" s="7"/>
      <c r="F15" s="79" t="s">
        <v>47</v>
      </c>
      <c r="G15" s="80"/>
      <c r="H15" s="7"/>
      <c r="I15" s="79" t="s">
        <v>47</v>
      </c>
      <c r="J15" s="80"/>
    </row>
    <row r="16" spans="1:11" ht="180" customHeight="1" x14ac:dyDescent="0.15">
      <c r="A16" s="59" t="str">
        <f>'Beoordelen open vragen'!A16</f>
        <v>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16" s="68"/>
      <c r="C16" s="81" t="s">
        <v>4</v>
      </c>
      <c r="D16" s="82"/>
      <c r="E16" s="68"/>
      <c r="F16" s="81" t="s">
        <v>4</v>
      </c>
      <c r="G16" s="82"/>
      <c r="H16" s="68"/>
      <c r="I16" s="81" t="s">
        <v>4</v>
      </c>
      <c r="J16" s="82"/>
    </row>
    <row r="17" spans="1:10" ht="20" customHeight="1" x14ac:dyDescent="0.15">
      <c r="A17" s="65" t="str">
        <f>'Beoordelen open vragen'!A17</f>
        <v>6.1.8 DUURZAAMHEID, MAATSCHAPPELIJK VERANTWOORD ONDERNEMEN NA SOCIAL RETURN</v>
      </c>
      <c r="B17" s="7"/>
      <c r="C17" s="79" t="s">
        <v>47</v>
      </c>
      <c r="D17" s="80"/>
      <c r="E17" s="7"/>
      <c r="F17" s="79" t="s">
        <v>47</v>
      </c>
      <c r="G17" s="80"/>
      <c r="H17" s="7"/>
      <c r="I17" s="79" t="s">
        <v>47</v>
      </c>
      <c r="J17" s="80"/>
    </row>
    <row r="18" spans="1:10" ht="180" customHeight="1" x14ac:dyDescent="0.15">
      <c r="A18" s="59" t="str">
        <f>'Beoordelen open vragen'!A18</f>
        <v>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v>
      </c>
      <c r="B18" s="68"/>
      <c r="C18" s="81" t="s">
        <v>4</v>
      </c>
      <c r="D18" s="82"/>
      <c r="E18" s="68"/>
      <c r="F18" s="81" t="s">
        <v>4</v>
      </c>
      <c r="G18" s="82"/>
      <c r="H18" s="68"/>
      <c r="I18" s="81" t="s">
        <v>4</v>
      </c>
      <c r="J18" s="82"/>
    </row>
    <row r="19" spans="1:10" ht="15" customHeight="1" x14ac:dyDescent="0.15">
      <c r="A19" s="54"/>
      <c r="B19" s="27"/>
      <c r="C19" s="83"/>
      <c r="D19" s="84"/>
      <c r="E19" s="27"/>
      <c r="F19" s="83"/>
      <c r="G19" s="84"/>
      <c r="H19" s="27"/>
      <c r="I19" s="55"/>
      <c r="J19" s="56"/>
    </row>
  </sheetData>
  <sheetProtection algorithmName="SHA-512" hashValue="zwwyNXvKX4jfNWjjVoWRpAMTvx7MbwypP93gywrw/VUboR6LHdC+vJmmwsQUkd2Li9lMRVglYvs4dRYXuFXl+g==" saltValue="YrFBZ+wPomtEpXzA0JOn9w==" spinCount="100000" sheet="1" objects="1" scenarios="1"/>
  <mergeCells count="56">
    <mergeCell ref="I6:J6"/>
    <mergeCell ref="F6:G6"/>
    <mergeCell ref="C6:D6"/>
    <mergeCell ref="C8:D8"/>
    <mergeCell ref="C5:D5"/>
    <mergeCell ref="F5:G5"/>
    <mergeCell ref="I5:J5"/>
    <mergeCell ref="C7:D7"/>
    <mergeCell ref="F7:G7"/>
    <mergeCell ref="I7:J7"/>
    <mergeCell ref="I1:J1"/>
    <mergeCell ref="I8:J8"/>
    <mergeCell ref="I10:J10"/>
    <mergeCell ref="C2:D2"/>
    <mergeCell ref="I2:J2"/>
    <mergeCell ref="C1:D1"/>
    <mergeCell ref="F1:G1"/>
    <mergeCell ref="F8:G8"/>
    <mergeCell ref="F10:G10"/>
    <mergeCell ref="F2:G2"/>
    <mergeCell ref="C4:D4"/>
    <mergeCell ref="F4:G4"/>
    <mergeCell ref="C3:D3"/>
    <mergeCell ref="F3:G3"/>
    <mergeCell ref="I3:J3"/>
    <mergeCell ref="I4:J4"/>
    <mergeCell ref="I12:J12"/>
    <mergeCell ref="C14:D14"/>
    <mergeCell ref="I14:J14"/>
    <mergeCell ref="C19:D19"/>
    <mergeCell ref="F19:G19"/>
    <mergeCell ref="F14:G14"/>
    <mergeCell ref="F12:G12"/>
    <mergeCell ref="C12:D12"/>
    <mergeCell ref="C16:D16"/>
    <mergeCell ref="F16:G16"/>
    <mergeCell ref="I16:J16"/>
    <mergeCell ref="C18:D18"/>
    <mergeCell ref="F18:G18"/>
    <mergeCell ref="I18:J18"/>
    <mergeCell ref="C13:D13"/>
    <mergeCell ref="F13:G13"/>
    <mergeCell ref="C9:D9"/>
    <mergeCell ref="F9:G9"/>
    <mergeCell ref="I9:J9"/>
    <mergeCell ref="C11:D11"/>
    <mergeCell ref="F11:G11"/>
    <mergeCell ref="I11:J11"/>
    <mergeCell ref="C10:D10"/>
    <mergeCell ref="I13:J13"/>
    <mergeCell ref="C15:D15"/>
    <mergeCell ref="F15:G15"/>
    <mergeCell ref="I15:J15"/>
    <mergeCell ref="C17:D17"/>
    <mergeCell ref="F17:G17"/>
    <mergeCell ref="I17:J17"/>
  </mergeCells>
  <dataValidations count="1">
    <dataValidation type="list" errorStyle="warning" allowBlank="1" showErrorMessage="1" error="Voer juiste waarde in. " sqref="I3 C5 F5 I5 C7 F7 I7 C9 F9 I9 C11 F11 C3 F17 F3 I11 C13 F13 I13 C15 F15 I15 C17 I17" xr:uid="{E4339DB7-DDBB-714B-A3A1-AA2513C76E83}">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zoomScaleNormal="100" zoomScalePageLayoutView="85" workbookViewId="0">
      <pane ySplit="1" topLeftCell="A2" activePane="bottomLeft" state="frozen"/>
      <selection pane="bottomLeft"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2</v>
      </c>
      <c r="B1" s="8"/>
      <c r="C1" s="85" t="s">
        <v>5</v>
      </c>
      <c r="D1" s="86"/>
      <c r="E1" s="8"/>
      <c r="F1" s="85" t="s">
        <v>5</v>
      </c>
      <c r="G1" s="86"/>
      <c r="H1" s="8"/>
      <c r="I1" s="85" t="s">
        <v>5</v>
      </c>
      <c r="J1" s="86"/>
      <c r="K1" s="2"/>
    </row>
    <row r="2" spans="1:11" ht="33" customHeight="1" x14ac:dyDescent="0.15">
      <c r="A2" s="36" t="s">
        <v>37</v>
      </c>
      <c r="B2" s="6"/>
      <c r="C2" s="87" t="s">
        <v>47</v>
      </c>
      <c r="D2" s="88"/>
      <c r="E2" s="6"/>
      <c r="F2" s="87" t="s">
        <v>47</v>
      </c>
      <c r="G2" s="88"/>
      <c r="H2" s="6"/>
      <c r="I2" s="87" t="s">
        <v>47</v>
      </c>
      <c r="J2" s="88"/>
    </row>
    <row r="3" spans="1:11" ht="20" customHeight="1" x14ac:dyDescent="0.15">
      <c r="A3" s="65" t="str">
        <f>'Beoordelen open vragen'!A3</f>
        <v>6.1.1  	PLAN VAN AANPAK GEBRUIK HUIDIGE KLEDING</v>
      </c>
      <c r="B3" s="7"/>
      <c r="C3" s="79" t="s">
        <v>47</v>
      </c>
      <c r="D3" s="80"/>
      <c r="E3" s="7"/>
      <c r="F3" s="79" t="s">
        <v>47</v>
      </c>
      <c r="G3" s="80"/>
      <c r="H3" s="7"/>
      <c r="I3" s="79" t="s">
        <v>47</v>
      </c>
      <c r="J3" s="80"/>
    </row>
    <row r="4" spans="1:11" ht="165" customHeight="1" x14ac:dyDescent="0.15">
      <c r="A4" s="59" t="str">
        <f>'Beoordelen open vragen'!A4</f>
        <v>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v>
      </c>
      <c r="B4" s="7"/>
      <c r="C4" s="81" t="s">
        <v>4</v>
      </c>
      <c r="D4" s="82"/>
      <c r="E4" s="7"/>
      <c r="F4" s="81" t="s">
        <v>4</v>
      </c>
      <c r="G4" s="82"/>
      <c r="H4" s="7"/>
      <c r="I4" s="81" t="s">
        <v>4</v>
      </c>
      <c r="J4" s="82"/>
    </row>
    <row r="5" spans="1:11" ht="20" customHeight="1" x14ac:dyDescent="0.15">
      <c r="A5" s="65" t="str">
        <f>'Beoordelen open vragen'!A5</f>
        <v>6.1.2	 PLAN VAN AANPAK TRANSITIE KLEDING</v>
      </c>
      <c r="B5" s="7"/>
      <c r="C5" s="79" t="s">
        <v>47</v>
      </c>
      <c r="D5" s="80"/>
      <c r="E5" s="7"/>
      <c r="F5" s="79" t="s">
        <v>47</v>
      </c>
      <c r="G5" s="80"/>
      <c r="H5" s="7"/>
      <c r="I5" s="79" t="s">
        <v>47</v>
      </c>
      <c r="J5" s="80"/>
    </row>
    <row r="6" spans="1:11" ht="180" customHeight="1" x14ac:dyDescent="0.15">
      <c r="A6" s="59" t="str">
        <f>'Beoordelen open vragen'!A6</f>
        <v>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v>
      </c>
      <c r="B6" s="7"/>
      <c r="C6" s="81" t="s">
        <v>4</v>
      </c>
      <c r="D6" s="82"/>
      <c r="E6" s="7"/>
      <c r="F6" s="81" t="s">
        <v>4</v>
      </c>
      <c r="G6" s="82"/>
      <c r="H6" s="7"/>
      <c r="I6" s="81" t="s">
        <v>4</v>
      </c>
      <c r="J6" s="82"/>
    </row>
    <row r="7" spans="1:11" ht="20" customHeight="1" x14ac:dyDescent="0.15">
      <c r="A7" s="65" t="str">
        <f>'Beoordelen open vragen'!A7</f>
        <v>6.1.3	 LEVERING</v>
      </c>
      <c r="B7" s="7"/>
      <c r="C7" s="79" t="s">
        <v>47</v>
      </c>
      <c r="D7" s="80"/>
      <c r="E7" s="7"/>
      <c r="F7" s="79" t="s">
        <v>47</v>
      </c>
      <c r="G7" s="80"/>
      <c r="H7" s="7"/>
      <c r="I7" s="79" t="s">
        <v>47</v>
      </c>
      <c r="J7" s="80"/>
    </row>
    <row r="8" spans="1:11" ht="180" customHeight="1" x14ac:dyDescent="0.15">
      <c r="A8" s="59" t="str">
        <f>'Beoordelen open vragen'!A8</f>
        <v>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v>
      </c>
      <c r="B8" s="7"/>
      <c r="C8" s="81" t="s">
        <v>4</v>
      </c>
      <c r="D8" s="82"/>
      <c r="E8" s="7"/>
      <c r="F8" s="81" t="s">
        <v>4</v>
      </c>
      <c r="G8" s="82"/>
      <c r="H8" s="7"/>
      <c r="I8" s="81" t="s">
        <v>4</v>
      </c>
      <c r="J8" s="82"/>
    </row>
    <row r="9" spans="1:11" ht="20" customHeight="1" x14ac:dyDescent="0.15">
      <c r="A9" s="65" t="str">
        <f>'Beoordelen open vragen'!A9</f>
        <v>6.1.4	 REINIGEN</v>
      </c>
      <c r="B9" s="7"/>
      <c r="C9" s="79" t="s">
        <v>47</v>
      </c>
      <c r="D9" s="80"/>
      <c r="E9" s="7"/>
      <c r="F9" s="79" t="s">
        <v>47</v>
      </c>
      <c r="G9" s="80"/>
      <c r="H9" s="7"/>
      <c r="I9" s="79" t="s">
        <v>47</v>
      </c>
      <c r="J9" s="80"/>
    </row>
    <row r="10" spans="1:11" ht="275" customHeight="1" x14ac:dyDescent="0.15">
      <c r="A10" s="59" t="str">
        <f>'Beoordelen open vragen'!A10</f>
        <v>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v>
      </c>
      <c r="B10" s="7"/>
      <c r="C10" s="81" t="s">
        <v>4</v>
      </c>
      <c r="D10" s="82"/>
      <c r="E10" s="7"/>
      <c r="F10" s="81" t="s">
        <v>4</v>
      </c>
      <c r="G10" s="82"/>
      <c r="H10" s="7"/>
      <c r="I10" s="81" t="s">
        <v>4</v>
      </c>
      <c r="J10" s="82"/>
    </row>
    <row r="11" spans="1:11" ht="20" customHeight="1" x14ac:dyDescent="0.15">
      <c r="A11" s="65" t="str">
        <f>'Beoordelen open vragen'!A11</f>
        <v>6.1.5 	DIGITALE REGISTRATIE</v>
      </c>
      <c r="B11" s="7"/>
      <c r="C11" s="79" t="s">
        <v>47</v>
      </c>
      <c r="D11" s="80"/>
      <c r="E11" s="7"/>
      <c r="F11" s="79" t="s">
        <v>47</v>
      </c>
      <c r="G11" s="80"/>
      <c r="H11" s="7"/>
      <c r="I11" s="79" t="s">
        <v>47</v>
      </c>
      <c r="J11" s="80"/>
    </row>
    <row r="12" spans="1:11" ht="180" customHeight="1" x14ac:dyDescent="0.15">
      <c r="A12" s="59" t="str">
        <f>'Beoordelen open vragen'!A12</f>
        <v>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v>
      </c>
      <c r="B12" s="7"/>
      <c r="C12" s="81" t="s">
        <v>4</v>
      </c>
      <c r="D12" s="82"/>
      <c r="E12" s="7"/>
      <c r="F12" s="81" t="s">
        <v>4</v>
      </c>
      <c r="G12" s="82"/>
      <c r="H12" s="7"/>
      <c r="I12" s="81" t="s">
        <v>4</v>
      </c>
      <c r="J12" s="82"/>
    </row>
    <row r="13" spans="1:11" ht="20" customHeight="1" x14ac:dyDescent="0.15">
      <c r="A13" s="65" t="str">
        <f>'Beoordelen open vragen'!A13</f>
        <v>6.1.6	AFKEURINGEN</v>
      </c>
      <c r="B13" s="7"/>
      <c r="C13" s="79" t="s">
        <v>47</v>
      </c>
      <c r="D13" s="80"/>
      <c r="E13" s="7"/>
      <c r="F13" s="79" t="s">
        <v>47</v>
      </c>
      <c r="G13" s="80"/>
      <c r="H13" s="7"/>
      <c r="I13" s="79" t="s">
        <v>47</v>
      </c>
      <c r="J13" s="80"/>
    </row>
    <row r="14" spans="1:11" ht="180" customHeight="1" x14ac:dyDescent="0.15">
      <c r="A14" s="59" t="str">
        <f>'Beoordelen open vragen'!A14</f>
        <v>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v>
      </c>
      <c r="B14" s="7"/>
      <c r="C14" s="81" t="s">
        <v>4</v>
      </c>
      <c r="D14" s="82"/>
      <c r="E14" s="7"/>
      <c r="F14" s="81" t="s">
        <v>4</v>
      </c>
      <c r="G14" s="82"/>
      <c r="H14" s="7"/>
      <c r="I14" s="81" t="s">
        <v>4</v>
      </c>
      <c r="J14" s="82"/>
    </row>
    <row r="15" spans="1:11" ht="20" customHeight="1" x14ac:dyDescent="0.15">
      <c r="A15" s="65" t="str">
        <f>'Beoordelen open vragen'!A15</f>
        <v>6.1.7 DIGITALE MANAGEMENTINFORMATIE</v>
      </c>
      <c r="B15" s="7"/>
      <c r="C15" s="79" t="s">
        <v>47</v>
      </c>
      <c r="D15" s="80"/>
      <c r="E15" s="7"/>
      <c r="F15" s="79" t="s">
        <v>47</v>
      </c>
      <c r="G15" s="80"/>
      <c r="H15" s="7"/>
      <c r="I15" s="79" t="s">
        <v>47</v>
      </c>
      <c r="J15" s="80"/>
    </row>
    <row r="16" spans="1:11" ht="180" customHeight="1" x14ac:dyDescent="0.15">
      <c r="A16" s="59" t="str">
        <f>'Beoordelen open vragen'!A16</f>
        <v>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16" s="68"/>
      <c r="C16" s="81" t="s">
        <v>4</v>
      </c>
      <c r="D16" s="82"/>
      <c r="E16" s="68"/>
      <c r="F16" s="81" t="s">
        <v>4</v>
      </c>
      <c r="G16" s="82"/>
      <c r="H16" s="68"/>
      <c r="I16" s="81" t="s">
        <v>4</v>
      </c>
      <c r="J16" s="82"/>
    </row>
    <row r="17" spans="1:10" ht="20" customHeight="1" x14ac:dyDescent="0.15">
      <c r="A17" s="65" t="str">
        <f>'Beoordelen open vragen'!A17</f>
        <v>6.1.8 DUURZAAMHEID, MAATSCHAPPELIJK VERANTWOORD ONDERNEMEN NA SOCIAL RETURN</v>
      </c>
      <c r="B17" s="7"/>
      <c r="C17" s="79" t="s">
        <v>47</v>
      </c>
      <c r="D17" s="80"/>
      <c r="E17" s="7"/>
      <c r="F17" s="79" t="s">
        <v>47</v>
      </c>
      <c r="G17" s="80"/>
      <c r="H17" s="7"/>
      <c r="I17" s="79" t="s">
        <v>47</v>
      </c>
      <c r="J17" s="80"/>
    </row>
    <row r="18" spans="1:10" ht="180" customHeight="1" x14ac:dyDescent="0.15">
      <c r="A18" s="59" t="str">
        <f>'Beoordelen open vragen'!A18</f>
        <v>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v>
      </c>
      <c r="B18" s="68"/>
      <c r="C18" s="81" t="s">
        <v>4</v>
      </c>
      <c r="D18" s="82"/>
      <c r="E18" s="68"/>
      <c r="F18" s="81" t="s">
        <v>4</v>
      </c>
      <c r="G18" s="82"/>
      <c r="H18" s="68"/>
      <c r="I18" s="81" t="s">
        <v>4</v>
      </c>
      <c r="J18" s="82"/>
    </row>
    <row r="19" spans="1:10" ht="15" customHeight="1" x14ac:dyDescent="0.15">
      <c r="A19" s="54"/>
      <c r="B19" s="27"/>
      <c r="C19" s="83"/>
      <c r="D19" s="84"/>
      <c r="E19" s="27"/>
      <c r="F19" s="83"/>
      <c r="G19" s="84"/>
      <c r="H19" s="27"/>
      <c r="I19" s="55"/>
      <c r="J19" s="56"/>
    </row>
  </sheetData>
  <sheetProtection algorithmName="SHA-512" hashValue="0xbIs4nLHXBt4KuldAFXSUdqiLcAInDA0yCFHiYaOTSR0amRcfrd/vYcoLNgUo/butzhvABfDLXOx+cf+C5jQg==" saltValue="swvyj4kTLR7wQx8SZ06UkA==" spinCount="100000" sheet="1" objects="1" scenarios="1"/>
  <mergeCells count="56">
    <mergeCell ref="F8:G8"/>
    <mergeCell ref="I8:J8"/>
    <mergeCell ref="I6:J6"/>
    <mergeCell ref="C8:D8"/>
    <mergeCell ref="C4:D4"/>
    <mergeCell ref="F4:G4"/>
    <mergeCell ref="I1:J1"/>
    <mergeCell ref="C1:D1"/>
    <mergeCell ref="F1:G1"/>
    <mergeCell ref="C2:D2"/>
    <mergeCell ref="F2:G2"/>
    <mergeCell ref="I2:J2"/>
    <mergeCell ref="I4:J4"/>
    <mergeCell ref="C3:D3"/>
    <mergeCell ref="F3:G3"/>
    <mergeCell ref="I3:J3"/>
    <mergeCell ref="C12:D12"/>
    <mergeCell ref="F12:G12"/>
    <mergeCell ref="I12:J12"/>
    <mergeCell ref="I10:J10"/>
    <mergeCell ref="C10:D10"/>
    <mergeCell ref="F10:G10"/>
    <mergeCell ref="C19:D19"/>
    <mergeCell ref="F19:G19"/>
    <mergeCell ref="C18:D18"/>
    <mergeCell ref="F18:G18"/>
    <mergeCell ref="I18:J18"/>
    <mergeCell ref="C5:D5"/>
    <mergeCell ref="F5:G5"/>
    <mergeCell ref="I5:J5"/>
    <mergeCell ref="C7:D7"/>
    <mergeCell ref="F7:G7"/>
    <mergeCell ref="I7:J7"/>
    <mergeCell ref="C6:D6"/>
    <mergeCell ref="F6:G6"/>
    <mergeCell ref="C9:D9"/>
    <mergeCell ref="F9:G9"/>
    <mergeCell ref="I9:J9"/>
    <mergeCell ref="C11:D11"/>
    <mergeCell ref="F11:G11"/>
    <mergeCell ref="I11:J11"/>
    <mergeCell ref="C17:D17"/>
    <mergeCell ref="F17:G17"/>
    <mergeCell ref="I17:J17"/>
    <mergeCell ref="C13:D13"/>
    <mergeCell ref="F13:G13"/>
    <mergeCell ref="I13:J13"/>
    <mergeCell ref="C15:D15"/>
    <mergeCell ref="F15:G15"/>
    <mergeCell ref="I15:J15"/>
    <mergeCell ref="I14:J14"/>
    <mergeCell ref="C14:D14"/>
    <mergeCell ref="F14:G14"/>
    <mergeCell ref="C16:D16"/>
    <mergeCell ref="F16:G16"/>
    <mergeCell ref="I16:J16"/>
  </mergeCells>
  <dataValidations count="1">
    <dataValidation type="list" errorStyle="warning" allowBlank="1" showErrorMessage="1" error="Voer juiste waarde in. " sqref="I3 C5 F5 I5 C7 F7 I7 C9 F9 I9 C11 F11 C3 F17 F3 I11 C13 F13 I13 C15 F15 I15 C17 I17" xr:uid="{9ACF975F-9FBE-6542-9D21-AAA5DE1BE423}">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9"/>
  <sheetViews>
    <sheetView showGridLines="0" zoomScaleNormal="100" zoomScalePageLayoutView="85" workbookViewId="0">
      <pane ySplit="1" topLeftCell="A2" activePane="bottomLeft" state="frozen"/>
      <selection pane="bottomLeft" sqref="A1:XFD1048576"/>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3</v>
      </c>
      <c r="B1" s="8"/>
      <c r="C1" s="85" t="s">
        <v>5</v>
      </c>
      <c r="D1" s="86"/>
      <c r="E1" s="8"/>
      <c r="F1" s="85" t="s">
        <v>5</v>
      </c>
      <c r="G1" s="86"/>
      <c r="H1" s="8"/>
      <c r="I1" s="85" t="s">
        <v>5</v>
      </c>
      <c r="J1" s="86"/>
      <c r="K1" s="2"/>
    </row>
    <row r="2" spans="1:11" ht="33" customHeight="1" x14ac:dyDescent="0.15">
      <c r="A2" s="36" t="s">
        <v>37</v>
      </c>
      <c r="B2" s="6"/>
      <c r="C2" s="87" t="s">
        <v>47</v>
      </c>
      <c r="D2" s="88"/>
      <c r="E2" s="6"/>
      <c r="F2" s="87" t="s">
        <v>47</v>
      </c>
      <c r="G2" s="88"/>
      <c r="H2" s="6"/>
      <c r="I2" s="87" t="s">
        <v>47</v>
      </c>
      <c r="J2" s="88"/>
    </row>
    <row r="3" spans="1:11" ht="20" customHeight="1" x14ac:dyDescent="0.15">
      <c r="A3" s="65" t="str">
        <f>'Beoordelen open vragen'!A3</f>
        <v>6.1.1  	PLAN VAN AANPAK GEBRUIK HUIDIGE KLEDING</v>
      </c>
      <c r="B3" s="7"/>
      <c r="C3" s="79" t="s">
        <v>47</v>
      </c>
      <c r="D3" s="80"/>
      <c r="E3" s="7"/>
      <c r="F3" s="79" t="s">
        <v>47</v>
      </c>
      <c r="G3" s="80"/>
      <c r="H3" s="7"/>
      <c r="I3" s="79" t="s">
        <v>47</v>
      </c>
      <c r="J3" s="80"/>
    </row>
    <row r="4" spans="1:11" ht="165" customHeight="1" x14ac:dyDescent="0.15">
      <c r="A4" s="59" t="str">
        <f>'Beoordelen open vragen'!A4</f>
        <v>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v>
      </c>
      <c r="B4" s="7"/>
      <c r="C4" s="81" t="s">
        <v>4</v>
      </c>
      <c r="D4" s="82"/>
      <c r="E4" s="7"/>
      <c r="F4" s="81" t="s">
        <v>4</v>
      </c>
      <c r="G4" s="82"/>
      <c r="H4" s="7"/>
      <c r="I4" s="81" t="s">
        <v>4</v>
      </c>
      <c r="J4" s="82"/>
    </row>
    <row r="5" spans="1:11" ht="20" customHeight="1" x14ac:dyDescent="0.15">
      <c r="A5" s="65" t="str">
        <f>'Beoordelen open vragen'!A5</f>
        <v>6.1.2	 PLAN VAN AANPAK TRANSITIE KLEDING</v>
      </c>
      <c r="B5" s="7"/>
      <c r="C5" s="79" t="s">
        <v>47</v>
      </c>
      <c r="D5" s="80"/>
      <c r="E5" s="7"/>
      <c r="F5" s="79" t="s">
        <v>47</v>
      </c>
      <c r="G5" s="80"/>
      <c r="H5" s="7"/>
      <c r="I5" s="79" t="s">
        <v>47</v>
      </c>
      <c r="J5" s="80"/>
    </row>
    <row r="6" spans="1:11" ht="180" customHeight="1" x14ac:dyDescent="0.15">
      <c r="A6" s="59" t="str">
        <f>'Beoordelen open vragen'!A6</f>
        <v>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v>
      </c>
      <c r="B6" s="7"/>
      <c r="C6" s="81" t="s">
        <v>4</v>
      </c>
      <c r="D6" s="82"/>
      <c r="E6" s="7"/>
      <c r="F6" s="81" t="s">
        <v>4</v>
      </c>
      <c r="G6" s="82"/>
      <c r="H6" s="7"/>
      <c r="I6" s="81" t="s">
        <v>4</v>
      </c>
      <c r="J6" s="82"/>
    </row>
    <row r="7" spans="1:11" ht="20" customHeight="1" x14ac:dyDescent="0.15">
      <c r="A7" s="65" t="str">
        <f>'Beoordelen open vragen'!A7</f>
        <v>6.1.3	 LEVERING</v>
      </c>
      <c r="B7" s="7"/>
      <c r="C7" s="79" t="s">
        <v>47</v>
      </c>
      <c r="D7" s="80"/>
      <c r="E7" s="7"/>
      <c r="F7" s="79" t="s">
        <v>47</v>
      </c>
      <c r="G7" s="80"/>
      <c r="H7" s="7"/>
      <c r="I7" s="79" t="s">
        <v>47</v>
      </c>
      <c r="J7" s="80"/>
    </row>
    <row r="8" spans="1:11" ht="180" customHeight="1" x14ac:dyDescent="0.15">
      <c r="A8" s="59" t="str">
        <f>'Beoordelen open vragen'!A8</f>
        <v>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v>
      </c>
      <c r="B8" s="7"/>
      <c r="C8" s="81" t="s">
        <v>4</v>
      </c>
      <c r="D8" s="82"/>
      <c r="E8" s="7"/>
      <c r="F8" s="81" t="s">
        <v>4</v>
      </c>
      <c r="G8" s="82"/>
      <c r="H8" s="7"/>
      <c r="I8" s="81" t="s">
        <v>4</v>
      </c>
      <c r="J8" s="82"/>
    </row>
    <row r="9" spans="1:11" ht="20" customHeight="1" x14ac:dyDescent="0.15">
      <c r="A9" s="65" t="str">
        <f>'Beoordelen open vragen'!A9</f>
        <v>6.1.4	 REINIGEN</v>
      </c>
      <c r="B9" s="7"/>
      <c r="C9" s="79" t="s">
        <v>47</v>
      </c>
      <c r="D9" s="80"/>
      <c r="E9" s="7"/>
      <c r="F9" s="79" t="s">
        <v>47</v>
      </c>
      <c r="G9" s="80"/>
      <c r="H9" s="7"/>
      <c r="I9" s="79" t="s">
        <v>47</v>
      </c>
      <c r="J9" s="80"/>
    </row>
    <row r="10" spans="1:11" ht="275" customHeight="1" x14ac:dyDescent="0.15">
      <c r="A10" s="59" t="str">
        <f>'Beoordelen open vragen'!A10</f>
        <v>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v>
      </c>
      <c r="B10" s="7"/>
      <c r="C10" s="81" t="s">
        <v>4</v>
      </c>
      <c r="D10" s="82"/>
      <c r="E10" s="7"/>
      <c r="F10" s="81" t="s">
        <v>4</v>
      </c>
      <c r="G10" s="82"/>
      <c r="H10" s="7"/>
      <c r="I10" s="81" t="s">
        <v>4</v>
      </c>
      <c r="J10" s="82"/>
    </row>
    <row r="11" spans="1:11" ht="20" customHeight="1" x14ac:dyDescent="0.15">
      <c r="A11" s="65" t="str">
        <f>'Beoordelen open vragen'!A11</f>
        <v>6.1.5 	DIGITALE REGISTRATIE</v>
      </c>
      <c r="B11" s="7"/>
      <c r="C11" s="79" t="s">
        <v>47</v>
      </c>
      <c r="D11" s="80"/>
      <c r="E11" s="7"/>
      <c r="F11" s="79" t="s">
        <v>47</v>
      </c>
      <c r="G11" s="80"/>
      <c r="H11" s="7"/>
      <c r="I11" s="79" t="s">
        <v>47</v>
      </c>
      <c r="J11" s="80"/>
    </row>
    <row r="12" spans="1:11" ht="180" customHeight="1" x14ac:dyDescent="0.15">
      <c r="A12" s="59" t="str">
        <f>'Beoordelen open vragen'!A12</f>
        <v>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v>
      </c>
      <c r="B12" s="7"/>
      <c r="C12" s="81" t="s">
        <v>4</v>
      </c>
      <c r="D12" s="82"/>
      <c r="E12" s="7"/>
      <c r="F12" s="81" t="s">
        <v>4</v>
      </c>
      <c r="G12" s="82"/>
      <c r="H12" s="7"/>
      <c r="I12" s="81" t="s">
        <v>4</v>
      </c>
      <c r="J12" s="82"/>
    </row>
    <row r="13" spans="1:11" ht="20" customHeight="1" x14ac:dyDescent="0.15">
      <c r="A13" s="65" t="str">
        <f>'Beoordelen open vragen'!A13</f>
        <v>6.1.6	AFKEURINGEN</v>
      </c>
      <c r="B13" s="7"/>
      <c r="C13" s="79" t="s">
        <v>47</v>
      </c>
      <c r="D13" s="80"/>
      <c r="E13" s="7"/>
      <c r="F13" s="79" t="s">
        <v>47</v>
      </c>
      <c r="G13" s="80"/>
      <c r="H13" s="7"/>
      <c r="I13" s="79" t="s">
        <v>47</v>
      </c>
      <c r="J13" s="80"/>
    </row>
    <row r="14" spans="1:11" ht="180" customHeight="1" x14ac:dyDescent="0.15">
      <c r="A14" s="59" t="str">
        <f>'Beoordelen open vragen'!A14</f>
        <v>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v>
      </c>
      <c r="B14" s="7"/>
      <c r="C14" s="81" t="s">
        <v>4</v>
      </c>
      <c r="D14" s="82"/>
      <c r="E14" s="7"/>
      <c r="F14" s="81" t="s">
        <v>4</v>
      </c>
      <c r="G14" s="82"/>
      <c r="H14" s="7"/>
      <c r="I14" s="81" t="s">
        <v>4</v>
      </c>
      <c r="J14" s="82"/>
    </row>
    <row r="15" spans="1:11" ht="20" customHeight="1" x14ac:dyDescent="0.15">
      <c r="A15" s="65" t="str">
        <f>'Beoordelen open vragen'!A15</f>
        <v>6.1.7 DIGITALE MANAGEMENTINFORMATIE</v>
      </c>
      <c r="B15" s="7"/>
      <c r="C15" s="79" t="s">
        <v>47</v>
      </c>
      <c r="D15" s="80"/>
      <c r="E15" s="7"/>
      <c r="F15" s="79" t="s">
        <v>47</v>
      </c>
      <c r="G15" s="80"/>
      <c r="H15" s="7"/>
      <c r="I15" s="79" t="s">
        <v>47</v>
      </c>
      <c r="J15" s="80"/>
    </row>
    <row r="16" spans="1:11" ht="180" customHeight="1" x14ac:dyDescent="0.15">
      <c r="A16" s="59" t="str">
        <f>'Beoordelen open vragen'!A16</f>
        <v>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16" s="68"/>
      <c r="C16" s="81" t="s">
        <v>4</v>
      </c>
      <c r="D16" s="82"/>
      <c r="E16" s="68"/>
      <c r="F16" s="81" t="s">
        <v>4</v>
      </c>
      <c r="G16" s="82"/>
      <c r="H16" s="68"/>
      <c r="I16" s="81" t="s">
        <v>4</v>
      </c>
      <c r="J16" s="82"/>
    </row>
    <row r="17" spans="1:10" ht="20" customHeight="1" x14ac:dyDescent="0.15">
      <c r="A17" s="65" t="str">
        <f>'Beoordelen open vragen'!A17</f>
        <v>6.1.8 DUURZAAMHEID, MAATSCHAPPELIJK VERANTWOORD ONDERNEMEN NA SOCIAL RETURN</v>
      </c>
      <c r="B17" s="7"/>
      <c r="C17" s="79" t="s">
        <v>47</v>
      </c>
      <c r="D17" s="80"/>
      <c r="E17" s="7"/>
      <c r="F17" s="79" t="s">
        <v>47</v>
      </c>
      <c r="G17" s="80"/>
      <c r="H17" s="7"/>
      <c r="I17" s="79" t="s">
        <v>47</v>
      </c>
      <c r="J17" s="80"/>
    </row>
    <row r="18" spans="1:10" ht="180" customHeight="1" x14ac:dyDescent="0.15">
      <c r="A18" s="59" t="str">
        <f>'Beoordelen open vragen'!A18</f>
        <v>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v>
      </c>
      <c r="B18" s="68"/>
      <c r="C18" s="81" t="s">
        <v>4</v>
      </c>
      <c r="D18" s="82"/>
      <c r="E18" s="68"/>
      <c r="F18" s="81" t="s">
        <v>4</v>
      </c>
      <c r="G18" s="82"/>
      <c r="H18" s="68"/>
      <c r="I18" s="81" t="s">
        <v>4</v>
      </c>
      <c r="J18" s="82"/>
    </row>
    <row r="19" spans="1:10" ht="15" customHeight="1" x14ac:dyDescent="0.15">
      <c r="A19" s="54"/>
      <c r="B19" s="27"/>
      <c r="C19" s="83"/>
      <c r="D19" s="84"/>
      <c r="E19" s="27"/>
      <c r="F19" s="83"/>
      <c r="G19" s="84"/>
      <c r="H19" s="27"/>
      <c r="I19" s="55"/>
      <c r="J19" s="56"/>
    </row>
  </sheetData>
  <sheetProtection algorithmName="SHA-512" hashValue="6edla6UdGKNB8AllNXx/Pds017jdrj9AJX+uloIfewmGw7VDkwUchC+krhUXOxOvI+CTs2MbW+gEnigF8F9mjg==" saltValue="t51mwHJl1Qo8AkiMluPqdQ==" spinCount="100000" sheet="1" objects="1" scenarios="1"/>
  <mergeCells count="56">
    <mergeCell ref="I1:J1"/>
    <mergeCell ref="C1:D1"/>
    <mergeCell ref="F1:G1"/>
    <mergeCell ref="C2:D2"/>
    <mergeCell ref="F2:G2"/>
    <mergeCell ref="I2:J2"/>
    <mergeCell ref="C19:D19"/>
    <mergeCell ref="F19:G19"/>
    <mergeCell ref="I10:J10"/>
    <mergeCell ref="C10:D10"/>
    <mergeCell ref="C4:D4"/>
    <mergeCell ref="F4:G4"/>
    <mergeCell ref="I4:J4"/>
    <mergeCell ref="C6:D6"/>
    <mergeCell ref="F6:G6"/>
    <mergeCell ref="F8:G8"/>
    <mergeCell ref="I8:J8"/>
    <mergeCell ref="I6:J6"/>
    <mergeCell ref="C8:D8"/>
    <mergeCell ref="F10:G10"/>
    <mergeCell ref="I14:J14"/>
    <mergeCell ref="C16:D16"/>
    <mergeCell ref="C18:D18"/>
    <mergeCell ref="F18:G18"/>
    <mergeCell ref="I18:J18"/>
    <mergeCell ref="C12:D12"/>
    <mergeCell ref="F12:G12"/>
    <mergeCell ref="I12:J12"/>
    <mergeCell ref="C14:D14"/>
    <mergeCell ref="F14:G14"/>
    <mergeCell ref="C3:D3"/>
    <mergeCell ref="F3:G3"/>
    <mergeCell ref="I3:J3"/>
    <mergeCell ref="C5:D5"/>
    <mergeCell ref="F5:G5"/>
    <mergeCell ref="I5:J5"/>
    <mergeCell ref="C7:D7"/>
    <mergeCell ref="F7:G7"/>
    <mergeCell ref="I7:J7"/>
    <mergeCell ref="C9:D9"/>
    <mergeCell ref="F9:G9"/>
    <mergeCell ref="I9:J9"/>
    <mergeCell ref="C11:D11"/>
    <mergeCell ref="F11:G11"/>
    <mergeCell ref="I11:J11"/>
    <mergeCell ref="C13:D13"/>
    <mergeCell ref="F13:G13"/>
    <mergeCell ref="I13:J13"/>
    <mergeCell ref="C15:D15"/>
    <mergeCell ref="F15:G15"/>
    <mergeCell ref="I15:J15"/>
    <mergeCell ref="C17:D17"/>
    <mergeCell ref="F17:G17"/>
    <mergeCell ref="I17:J17"/>
    <mergeCell ref="F16:G16"/>
    <mergeCell ref="I16:J16"/>
  </mergeCells>
  <dataValidations count="1">
    <dataValidation type="list" errorStyle="warning" allowBlank="1" showErrorMessage="1" error="Voer juiste waarde in. " sqref="I3 C5 F5 I5 C7 F7 I7 C9 F9 I9 C11 F11 C3 F17 F3 I11 C13 F13 I13 C15 F15 I15 C17 I17" xr:uid="{7E2C4983-3D22-9F42-9DFE-ABC987438231}">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19"/>
  <sheetViews>
    <sheetView showGridLines="0" zoomScaleNormal="100" workbookViewId="0">
      <selection activeCell="A2" sqref="A2"/>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27</v>
      </c>
      <c r="B1" s="8"/>
      <c r="C1" s="85" t="s">
        <v>5</v>
      </c>
      <c r="D1" s="86"/>
      <c r="E1" s="8"/>
      <c r="F1" s="85" t="s">
        <v>5</v>
      </c>
      <c r="G1" s="86"/>
      <c r="H1" s="8"/>
      <c r="I1" s="85" t="s">
        <v>5</v>
      </c>
      <c r="J1" s="86"/>
      <c r="K1" s="2"/>
    </row>
    <row r="2" spans="1:11" ht="33" customHeight="1" x14ac:dyDescent="0.15">
      <c r="A2" s="36" t="s">
        <v>37</v>
      </c>
      <c r="B2" s="6"/>
      <c r="C2" s="87" t="s">
        <v>47</v>
      </c>
      <c r="D2" s="88"/>
      <c r="E2" s="6"/>
      <c r="F2" s="87" t="s">
        <v>47</v>
      </c>
      <c r="G2" s="88"/>
      <c r="H2" s="6"/>
      <c r="I2" s="87" t="s">
        <v>47</v>
      </c>
      <c r="J2" s="88"/>
    </row>
    <row r="3" spans="1:11" ht="20" customHeight="1" x14ac:dyDescent="0.15">
      <c r="A3" s="65" t="str">
        <f>'Beoordelen open vragen'!A3</f>
        <v>6.1.1  	PLAN VAN AANPAK GEBRUIK HUIDIGE KLEDING</v>
      </c>
      <c r="B3" s="7"/>
      <c r="C3" s="79" t="s">
        <v>47</v>
      </c>
      <c r="D3" s="80"/>
      <c r="E3" s="7"/>
      <c r="F3" s="79" t="s">
        <v>47</v>
      </c>
      <c r="G3" s="80"/>
      <c r="H3" s="7"/>
      <c r="I3" s="79" t="s">
        <v>47</v>
      </c>
      <c r="J3" s="80"/>
    </row>
    <row r="4" spans="1:11" ht="165" customHeight="1" x14ac:dyDescent="0.15">
      <c r="A4" s="59" t="str">
        <f>'Beoordelen open vragen'!A4</f>
        <v>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v>
      </c>
      <c r="B4" s="7"/>
      <c r="C4" s="81" t="s">
        <v>4</v>
      </c>
      <c r="D4" s="82"/>
      <c r="E4" s="7"/>
      <c r="F4" s="81" t="s">
        <v>4</v>
      </c>
      <c r="G4" s="82"/>
      <c r="H4" s="7"/>
      <c r="I4" s="81" t="s">
        <v>4</v>
      </c>
      <c r="J4" s="82"/>
    </row>
    <row r="5" spans="1:11" ht="20" customHeight="1" x14ac:dyDescent="0.15">
      <c r="A5" s="65" t="str">
        <f>'Beoordelen open vragen'!A5</f>
        <v>6.1.2	 PLAN VAN AANPAK TRANSITIE KLEDING</v>
      </c>
      <c r="B5" s="7"/>
      <c r="C5" s="79" t="s">
        <v>47</v>
      </c>
      <c r="D5" s="80"/>
      <c r="E5" s="7"/>
      <c r="F5" s="79" t="s">
        <v>47</v>
      </c>
      <c r="G5" s="80"/>
      <c r="H5" s="7"/>
      <c r="I5" s="79" t="s">
        <v>47</v>
      </c>
      <c r="J5" s="80"/>
    </row>
    <row r="6" spans="1:11" ht="180" customHeight="1" x14ac:dyDescent="0.15">
      <c r="A6" s="59" t="str">
        <f>'Beoordelen open vragen'!A6</f>
        <v>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v>
      </c>
      <c r="B6" s="7"/>
      <c r="C6" s="81" t="s">
        <v>4</v>
      </c>
      <c r="D6" s="82"/>
      <c r="E6" s="7"/>
      <c r="F6" s="81" t="s">
        <v>4</v>
      </c>
      <c r="G6" s="82"/>
      <c r="H6" s="7"/>
      <c r="I6" s="81" t="s">
        <v>4</v>
      </c>
      <c r="J6" s="82"/>
    </row>
    <row r="7" spans="1:11" ht="20" customHeight="1" x14ac:dyDescent="0.15">
      <c r="A7" s="65" t="str">
        <f>'Beoordelen open vragen'!A7</f>
        <v>6.1.3	 LEVERING</v>
      </c>
      <c r="B7" s="7"/>
      <c r="C7" s="79" t="s">
        <v>47</v>
      </c>
      <c r="D7" s="80"/>
      <c r="E7" s="7"/>
      <c r="F7" s="79" t="s">
        <v>47</v>
      </c>
      <c r="G7" s="80"/>
      <c r="H7" s="7"/>
      <c r="I7" s="79" t="s">
        <v>47</v>
      </c>
      <c r="J7" s="80"/>
    </row>
    <row r="8" spans="1:11" ht="180" customHeight="1" x14ac:dyDescent="0.15">
      <c r="A8" s="59" t="str">
        <f>'Beoordelen open vragen'!A8</f>
        <v>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v>
      </c>
      <c r="B8" s="7"/>
      <c r="C8" s="81" t="s">
        <v>4</v>
      </c>
      <c r="D8" s="82"/>
      <c r="E8" s="7"/>
      <c r="F8" s="81" t="s">
        <v>4</v>
      </c>
      <c r="G8" s="82"/>
      <c r="H8" s="7"/>
      <c r="I8" s="81" t="s">
        <v>4</v>
      </c>
      <c r="J8" s="82"/>
    </row>
    <row r="9" spans="1:11" ht="20" customHeight="1" x14ac:dyDescent="0.15">
      <c r="A9" s="65" t="str">
        <f>'Beoordelen open vragen'!A9</f>
        <v>6.1.4	 REINIGEN</v>
      </c>
      <c r="B9" s="7"/>
      <c r="C9" s="79" t="s">
        <v>47</v>
      </c>
      <c r="D9" s="80"/>
      <c r="E9" s="7"/>
      <c r="F9" s="79" t="s">
        <v>47</v>
      </c>
      <c r="G9" s="80"/>
      <c r="H9" s="7"/>
      <c r="I9" s="79" t="s">
        <v>47</v>
      </c>
      <c r="J9" s="80"/>
    </row>
    <row r="10" spans="1:11" ht="275" customHeight="1" x14ac:dyDescent="0.15">
      <c r="A10" s="59" t="str">
        <f>'Beoordelen open vragen'!A10</f>
        <v>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v>
      </c>
      <c r="B10" s="7"/>
      <c r="C10" s="81" t="s">
        <v>4</v>
      </c>
      <c r="D10" s="82"/>
      <c r="E10" s="7"/>
      <c r="F10" s="81" t="s">
        <v>4</v>
      </c>
      <c r="G10" s="82"/>
      <c r="H10" s="7"/>
      <c r="I10" s="81" t="s">
        <v>4</v>
      </c>
      <c r="J10" s="82"/>
    </row>
    <row r="11" spans="1:11" ht="20" customHeight="1" x14ac:dyDescent="0.15">
      <c r="A11" s="65" t="str">
        <f>'Beoordelen open vragen'!A11</f>
        <v>6.1.5 	DIGITALE REGISTRATIE</v>
      </c>
      <c r="B11" s="7"/>
      <c r="C11" s="79" t="s">
        <v>47</v>
      </c>
      <c r="D11" s="80"/>
      <c r="E11" s="7"/>
      <c r="F11" s="79" t="s">
        <v>47</v>
      </c>
      <c r="G11" s="80"/>
      <c r="H11" s="7"/>
      <c r="I11" s="79" t="s">
        <v>47</v>
      </c>
      <c r="J11" s="80"/>
    </row>
    <row r="12" spans="1:11" ht="180" customHeight="1" x14ac:dyDescent="0.15">
      <c r="A12" s="59" t="str">
        <f>'Beoordelen open vragen'!A12</f>
        <v>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v>
      </c>
      <c r="B12" s="7"/>
      <c r="C12" s="81" t="s">
        <v>4</v>
      </c>
      <c r="D12" s="82"/>
      <c r="E12" s="7"/>
      <c r="F12" s="81" t="s">
        <v>4</v>
      </c>
      <c r="G12" s="82"/>
      <c r="H12" s="7"/>
      <c r="I12" s="81" t="s">
        <v>4</v>
      </c>
      <c r="J12" s="82"/>
    </row>
    <row r="13" spans="1:11" ht="20" customHeight="1" x14ac:dyDescent="0.15">
      <c r="A13" s="65" t="str">
        <f>'Beoordelen open vragen'!A13</f>
        <v>6.1.6	AFKEURINGEN</v>
      </c>
      <c r="B13" s="7"/>
      <c r="C13" s="79" t="s">
        <v>47</v>
      </c>
      <c r="D13" s="80"/>
      <c r="E13" s="7"/>
      <c r="F13" s="79" t="s">
        <v>47</v>
      </c>
      <c r="G13" s="80"/>
      <c r="H13" s="7"/>
      <c r="I13" s="79" t="s">
        <v>47</v>
      </c>
      <c r="J13" s="80"/>
    </row>
    <row r="14" spans="1:11" ht="180" customHeight="1" x14ac:dyDescent="0.15">
      <c r="A14" s="59" t="str">
        <f>'Beoordelen open vragen'!A14</f>
        <v>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v>
      </c>
      <c r="B14" s="7"/>
      <c r="C14" s="81" t="s">
        <v>4</v>
      </c>
      <c r="D14" s="82"/>
      <c r="E14" s="7"/>
      <c r="F14" s="81" t="s">
        <v>4</v>
      </c>
      <c r="G14" s="82"/>
      <c r="H14" s="7"/>
      <c r="I14" s="81" t="s">
        <v>4</v>
      </c>
      <c r="J14" s="82"/>
    </row>
    <row r="15" spans="1:11" ht="20" customHeight="1" x14ac:dyDescent="0.15">
      <c r="A15" s="65" t="str">
        <f>'Beoordelen open vragen'!A15</f>
        <v>6.1.7 DIGITALE MANAGEMENTINFORMATIE</v>
      </c>
      <c r="B15" s="7"/>
      <c r="C15" s="79" t="s">
        <v>47</v>
      </c>
      <c r="D15" s="80"/>
      <c r="E15" s="7"/>
      <c r="F15" s="79" t="s">
        <v>47</v>
      </c>
      <c r="G15" s="80"/>
      <c r="H15" s="7"/>
      <c r="I15" s="79" t="s">
        <v>47</v>
      </c>
      <c r="J15" s="80"/>
    </row>
    <row r="16" spans="1:11" ht="180" customHeight="1" x14ac:dyDescent="0.15">
      <c r="A16" s="59" t="str">
        <f>'Beoordelen open vragen'!A16</f>
        <v>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16" s="68"/>
      <c r="C16" s="81" t="s">
        <v>4</v>
      </c>
      <c r="D16" s="82"/>
      <c r="E16" s="68"/>
      <c r="F16" s="81" t="s">
        <v>4</v>
      </c>
      <c r="G16" s="82"/>
      <c r="H16" s="68"/>
      <c r="I16" s="81" t="s">
        <v>4</v>
      </c>
      <c r="J16" s="82"/>
    </row>
    <row r="17" spans="1:10" ht="20" customHeight="1" x14ac:dyDescent="0.15">
      <c r="A17" s="65" t="str">
        <f>'Beoordelen open vragen'!A17</f>
        <v>6.1.8 DUURZAAMHEID, MAATSCHAPPELIJK VERANTWOORD ONDERNEMEN NA SOCIAL RETURN</v>
      </c>
      <c r="B17" s="7"/>
      <c r="C17" s="79" t="s">
        <v>47</v>
      </c>
      <c r="D17" s="80"/>
      <c r="E17" s="7"/>
      <c r="F17" s="79" t="s">
        <v>47</v>
      </c>
      <c r="G17" s="80"/>
      <c r="H17" s="7"/>
      <c r="I17" s="79" t="s">
        <v>47</v>
      </c>
      <c r="J17" s="80"/>
    </row>
    <row r="18" spans="1:10" ht="180" customHeight="1" x14ac:dyDescent="0.15">
      <c r="A18" s="59" t="str">
        <f>'Beoordelen open vragen'!A18</f>
        <v>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v>
      </c>
      <c r="B18" s="68"/>
      <c r="C18" s="81" t="s">
        <v>4</v>
      </c>
      <c r="D18" s="82"/>
      <c r="E18" s="68"/>
      <c r="F18" s="81" t="s">
        <v>4</v>
      </c>
      <c r="G18" s="82"/>
      <c r="H18" s="68"/>
      <c r="I18" s="81" t="s">
        <v>4</v>
      </c>
      <c r="J18" s="82"/>
    </row>
    <row r="19" spans="1:10" ht="15" customHeight="1" x14ac:dyDescent="0.15">
      <c r="A19" s="54"/>
      <c r="B19" s="27"/>
      <c r="C19" s="83"/>
      <c r="D19" s="84"/>
      <c r="E19" s="27"/>
      <c r="F19" s="83"/>
      <c r="G19" s="84"/>
      <c r="H19" s="27"/>
      <c r="I19" s="55"/>
      <c r="J19" s="56"/>
    </row>
  </sheetData>
  <sheetProtection algorithmName="SHA-512" hashValue="ncGM/AKxlt1nTiZbMFLmWJSPT2bAWsL7YWRpjLzyksboC2LhIr9+J8UaRfWYKD/7Qe5X0UfXz49JpNba4VovvA==" saltValue="LFaQ4KY7hPAyWH3aZzYqvg==" spinCount="100000" sheet="1" objects="1" scenarios="1"/>
  <mergeCells count="56">
    <mergeCell ref="C19:D19"/>
    <mergeCell ref="F19:G19"/>
    <mergeCell ref="C18:D18"/>
    <mergeCell ref="F18:G18"/>
    <mergeCell ref="I18:J18"/>
    <mergeCell ref="C14:D14"/>
    <mergeCell ref="F14:G14"/>
    <mergeCell ref="I14:J14"/>
    <mergeCell ref="C16:D16"/>
    <mergeCell ref="F16:G16"/>
    <mergeCell ref="I16:J16"/>
    <mergeCell ref="C10:D10"/>
    <mergeCell ref="F10:G10"/>
    <mergeCell ref="I10:J10"/>
    <mergeCell ref="C8:D8"/>
    <mergeCell ref="C12:D12"/>
    <mergeCell ref="F12:G12"/>
    <mergeCell ref="I12:J12"/>
    <mergeCell ref="C6:D6"/>
    <mergeCell ref="F6:G6"/>
    <mergeCell ref="I6:J6"/>
    <mergeCell ref="C1:D1"/>
    <mergeCell ref="F1:G1"/>
    <mergeCell ref="I1:J1"/>
    <mergeCell ref="C2:D2"/>
    <mergeCell ref="F2:G2"/>
    <mergeCell ref="I2:J2"/>
    <mergeCell ref="C3:D3"/>
    <mergeCell ref="F3:G3"/>
    <mergeCell ref="I3:J3"/>
    <mergeCell ref="C5:D5"/>
    <mergeCell ref="F5:G5"/>
    <mergeCell ref="I5:J5"/>
    <mergeCell ref="C4:D4"/>
    <mergeCell ref="F4:G4"/>
    <mergeCell ref="I4:J4"/>
    <mergeCell ref="C7:D7"/>
    <mergeCell ref="F7:G7"/>
    <mergeCell ref="I7:J7"/>
    <mergeCell ref="C9:D9"/>
    <mergeCell ref="F9:G9"/>
    <mergeCell ref="I9:J9"/>
    <mergeCell ref="F8:G8"/>
    <mergeCell ref="I8:J8"/>
    <mergeCell ref="C11:D11"/>
    <mergeCell ref="F11:G11"/>
    <mergeCell ref="I11:J11"/>
    <mergeCell ref="C13:D13"/>
    <mergeCell ref="F13:G13"/>
    <mergeCell ref="I13:J13"/>
    <mergeCell ref="C15:D15"/>
    <mergeCell ref="F15:G15"/>
    <mergeCell ref="I15:J15"/>
    <mergeCell ref="C17:D17"/>
    <mergeCell ref="F17:G17"/>
    <mergeCell ref="I17:J17"/>
  </mergeCells>
  <dataValidations count="1">
    <dataValidation type="list" errorStyle="warning" allowBlank="1" showErrorMessage="1" error="Voer juiste waarde in. " sqref="I3 C5 F5 I5 C7 F7 I7 C9 F9 I9 C11 F11 C3 F17 F3 I11 C13 F13 I13 C15 F15 I15 C17 I17" xr:uid="{5FF00818-C6BC-A245-83BB-B9FEA91E356B}">
      <formula1>SCORE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E117-BB01-314D-96D4-7BFAB0DBC14A}">
  <dimension ref="A1:K19"/>
  <sheetViews>
    <sheetView showGridLines="0" workbookViewId="0">
      <selection activeCell="A2" sqref="A2"/>
    </sheetView>
  </sheetViews>
  <sheetFormatPr baseColWidth="10" defaultColWidth="8.83203125" defaultRowHeight="13" x14ac:dyDescent="0.15"/>
  <cols>
    <col min="1" max="1" width="10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44</v>
      </c>
      <c r="B1" s="8"/>
      <c r="C1" s="85" t="s">
        <v>5</v>
      </c>
      <c r="D1" s="86"/>
      <c r="E1" s="8"/>
      <c r="F1" s="85" t="s">
        <v>5</v>
      </c>
      <c r="G1" s="86"/>
      <c r="H1" s="8"/>
      <c r="I1" s="85" t="s">
        <v>5</v>
      </c>
      <c r="J1" s="86"/>
      <c r="K1" s="2"/>
    </row>
    <row r="2" spans="1:11" ht="33" customHeight="1" x14ac:dyDescent="0.15">
      <c r="A2" s="36" t="s">
        <v>37</v>
      </c>
      <c r="B2" s="6"/>
      <c r="C2" s="87" t="s">
        <v>47</v>
      </c>
      <c r="D2" s="88"/>
      <c r="E2" s="6"/>
      <c r="F2" s="87" t="s">
        <v>47</v>
      </c>
      <c r="G2" s="88"/>
      <c r="H2" s="6"/>
      <c r="I2" s="87" t="s">
        <v>47</v>
      </c>
      <c r="J2" s="88"/>
    </row>
    <row r="3" spans="1:11" ht="20" customHeight="1" x14ac:dyDescent="0.15">
      <c r="A3" s="65" t="str">
        <f>'Beoordelen open vragen'!A3</f>
        <v>6.1.1  	PLAN VAN AANPAK GEBRUIK HUIDIGE KLEDING</v>
      </c>
      <c r="B3" s="7"/>
      <c r="C3" s="79" t="s">
        <v>47</v>
      </c>
      <c r="D3" s="80"/>
      <c r="E3" s="7"/>
      <c r="F3" s="79" t="s">
        <v>47</v>
      </c>
      <c r="G3" s="80"/>
      <c r="H3" s="7"/>
      <c r="I3" s="79" t="s">
        <v>47</v>
      </c>
      <c r="J3" s="80"/>
    </row>
    <row r="4" spans="1:11" ht="165" customHeight="1" x14ac:dyDescent="0.15">
      <c r="A4" s="59" t="str">
        <f>'Beoordelen open vragen'!A4</f>
        <v>Inschrijver dient te beschrijven op maximaal 2 A4 (toe te voegen op TenderNed) op welke wijze inschrijver de huidige bedrijfskleding meeneemt in het reinigingsproces. Inschrijver beschrijft hierbij ook minimaal:
-	 welke risico’s inschrijver voorziet bij het reinigen van de huidige bedrijfskleding van de opdrachtgever welke zij nog niet wil vervangen;
-	 welke beheersmaatregelen hierbij worden genomen door inschrijver, kijkend naar het materiaal, de wijze van reinigen en wat doet dit met eventuele krimp, kleurechtheid en behoudt van het logo; 
-	 welke garantie inschrijver geeft op het behoudt van de kwaliteit van de huidige kleding.</v>
      </c>
      <c r="B4" s="7"/>
      <c r="C4" s="81" t="s">
        <v>4</v>
      </c>
      <c r="D4" s="82"/>
      <c r="E4" s="7"/>
      <c r="F4" s="81" t="s">
        <v>4</v>
      </c>
      <c r="G4" s="82"/>
      <c r="H4" s="7"/>
      <c r="I4" s="81" t="s">
        <v>4</v>
      </c>
      <c r="J4" s="82"/>
    </row>
    <row r="5" spans="1:11" ht="20" customHeight="1" x14ac:dyDescent="0.15">
      <c r="A5" s="65" t="str">
        <f>'Beoordelen open vragen'!A5</f>
        <v>6.1.2	 PLAN VAN AANPAK TRANSITIE KLEDING</v>
      </c>
      <c r="B5" s="7"/>
      <c r="C5" s="79" t="s">
        <v>47</v>
      </c>
      <c r="D5" s="80"/>
      <c r="E5" s="7"/>
      <c r="F5" s="79" t="s">
        <v>47</v>
      </c>
      <c r="G5" s="80"/>
      <c r="H5" s="7"/>
      <c r="I5" s="79" t="s">
        <v>47</v>
      </c>
      <c r="J5" s="80"/>
    </row>
    <row r="6" spans="1:11" ht="180" customHeight="1" x14ac:dyDescent="0.15">
      <c r="A6" s="59" t="str">
        <f>'Beoordelen open vragen'!A6</f>
        <v>Inschrijver dient te beschrijven op maximaal 2 A4 (toe te voegen op TenderNed) op welke wijze inschrijver de aanbestedende dienst meeneemt in een kledingtransitie en hoe zij de aanbestedende dienst daarbij zoveel mogelijk kan ontzorgen. Inschrijver beschrijft hierbij ook minimaal:
-	 op welke wijze zij zich verdiept in de organisatie en hoe zij vanuit een partnerschap met een langdurige insteek zich gaat verdiepen over de verschillen in werkzaamheden, behoefte, gewenste tevredenheid, etc.;
-	 hoe zij tevredenheid van de medewerkers van de opdrachtgever verkrijgt en behoudt;
-	 welke mogelijke weerstanden zij voorziet en welke oplossingen zij hiervoor aandraagt;
-	 een communicatieplan/ matrix;
-	 een verwachte inzet (in uren en welke functionaris(sen)) van de aanbestedende dienst en van de inschrijver zelf.</v>
      </c>
      <c r="B6" s="7"/>
      <c r="C6" s="81" t="s">
        <v>4</v>
      </c>
      <c r="D6" s="82"/>
      <c r="E6" s="7"/>
      <c r="F6" s="81" t="s">
        <v>4</v>
      </c>
      <c r="G6" s="82"/>
      <c r="H6" s="7"/>
      <c r="I6" s="81" t="s">
        <v>4</v>
      </c>
      <c r="J6" s="82"/>
    </row>
    <row r="7" spans="1:11" ht="20" customHeight="1" x14ac:dyDescent="0.15">
      <c r="A7" s="65" t="str">
        <f>'Beoordelen open vragen'!A7</f>
        <v>6.1.3	 LEVERING</v>
      </c>
      <c r="B7" s="7"/>
      <c r="C7" s="79" t="s">
        <v>47</v>
      </c>
      <c r="D7" s="80"/>
      <c r="E7" s="7"/>
      <c r="F7" s="79" t="s">
        <v>47</v>
      </c>
      <c r="G7" s="80"/>
      <c r="H7" s="7"/>
      <c r="I7" s="79" t="s">
        <v>47</v>
      </c>
      <c r="J7" s="80"/>
    </row>
    <row r="8" spans="1:11" ht="180" customHeight="1" x14ac:dyDescent="0.15">
      <c r="A8" s="59" t="str">
        <f>'Beoordelen open vragen'!A8</f>
        <v>Inschrijver dient te beschrijven op maximaal 2 A4 (toe te voegen op TenderNed) op welke wijze inschrijver leveringen en levertermijnen kan garanderen. Inschrijver beschrijft hierbij ook minimaal:
-	 snelheid van leveren van bedrijfskleding met een logo bij nieuwe medewerkers;
-	 de waarborging van de continuïteit van de levering (inclusief voorzien van logo/ inmeten, etc.) kijkend naar mannen- en vrouwenkleding en verschillende maten;
-	 een realistisch tijdspad binnen de gestelde termijnen (wanneer doet u wat);
-	 welke ‘vermaakservice’ (herstellen en/of vervangen van onderdelen zoals ritsen, knopen en aanpassen naar een specifieke maatvoering) inschrijver biedt en hoe ziet dat proces eruit van inmeten tot en met leveren van passende kleding?</v>
      </c>
      <c r="B8" s="7"/>
      <c r="C8" s="81" t="s">
        <v>4</v>
      </c>
      <c r="D8" s="82"/>
      <c r="E8" s="7"/>
      <c r="F8" s="81" t="s">
        <v>4</v>
      </c>
      <c r="G8" s="82"/>
      <c r="H8" s="7"/>
      <c r="I8" s="81" t="s">
        <v>4</v>
      </c>
      <c r="J8" s="82"/>
    </row>
    <row r="9" spans="1:11" ht="20" customHeight="1" x14ac:dyDescent="0.15">
      <c r="A9" s="65" t="str">
        <f>'Beoordelen open vragen'!A9</f>
        <v>6.1.4	 REINIGEN</v>
      </c>
      <c r="B9" s="7"/>
      <c r="C9" s="79" t="s">
        <v>47</v>
      </c>
      <c r="D9" s="80"/>
      <c r="E9" s="7"/>
      <c r="F9" s="79" t="s">
        <v>47</v>
      </c>
      <c r="G9" s="80"/>
      <c r="H9" s="7"/>
      <c r="I9" s="79" t="s">
        <v>47</v>
      </c>
      <c r="J9" s="80"/>
    </row>
    <row r="10" spans="1:11" ht="275" customHeight="1" x14ac:dyDescent="0.15">
      <c r="A10" s="59" t="str">
        <f>'Beoordelen open vragen'!A10</f>
        <v>Inschrijver dient te beschrijven op maximaal 3 A4 (toe te voegen op TenderNed) op welke wijze inschrijver het wasproces heeft ingeregeld en wat zij de aanbestedende dienst kan bieden, waarbij het minimaal 2x per week reinigen van de bedrijfskleding het uitgangspunt is. Inschrijver beschrijft hierbij ook minimaal:
-	 hoe het logistieke en communicatieve proces er uitziet (tussen het moment van inleveren door een medewerker van de was en het weer aanleveren van de gereinigde bedrijfskleding);
-	 hoe de inname en de uitgifte er uitziet;
-	 in hoeverre inschrijver de aanbestedende dienst hierbij werkzaamheden uit handen kan nemen en hoever haar service reikt;
-	 op welke wijze inschrijver folie/ verpakking mee retour neemt;
-	 hoe inschrijver omgaat met schade aan kleding/ klachten (onvoldoende schoon);
-	 welke garanties inschrijver biedt kijkend naar: 
- krimp
- kleurbehoud
- behoudt kwaliteit logo
- behoudt van draagcomfort
- behoudt veiligheid (reflectie/ stretch) 
- gegarandeerde schone was kijkend naar zeer diverse vervuiling (olie/ vetten/ zand/ smeer en dergelijke).</v>
      </c>
      <c r="B10" s="7"/>
      <c r="C10" s="81" t="s">
        <v>4</v>
      </c>
      <c r="D10" s="82"/>
      <c r="E10" s="7"/>
      <c r="F10" s="81" t="s">
        <v>4</v>
      </c>
      <c r="G10" s="82"/>
      <c r="H10" s="7"/>
      <c r="I10" s="81" t="s">
        <v>4</v>
      </c>
      <c r="J10" s="82"/>
    </row>
    <row r="11" spans="1:11" ht="20" customHeight="1" x14ac:dyDescent="0.15">
      <c r="A11" s="65" t="str">
        <f>'Beoordelen open vragen'!A11</f>
        <v>6.1.5 	DIGITALE REGISTRATIE</v>
      </c>
      <c r="B11" s="7"/>
      <c r="C11" s="79" t="s">
        <v>47</v>
      </c>
      <c r="D11" s="80"/>
      <c r="E11" s="7"/>
      <c r="F11" s="79" t="s">
        <v>47</v>
      </c>
      <c r="G11" s="80"/>
      <c r="H11" s="7"/>
      <c r="I11" s="79" t="s">
        <v>47</v>
      </c>
      <c r="J11" s="80"/>
    </row>
    <row r="12" spans="1:11" ht="180" customHeight="1" x14ac:dyDescent="0.15">
      <c r="A12" s="59" t="str">
        <f>'Beoordelen open vragen'!A12</f>
        <v>Inschrijver dient te beschrijven op maximaal 2 A4 (toe te voegen op TenderNed) op welke wijze inschrijver de kleding op medewerkersniveau registreert. Inschrijver beschrijft hierbij ook minimaal:
-	 welke digitale werkwijze en overzichten inschrijver biedt met betrekking tot het labelen/ merken/ “herkennen” van de huidige en toekomstige kleding (met name gericht op registratie op locatie van de opdrachtgever voor zowel vaste medewerkers als uitzendkrachten);
-	 hoe inschrijver omgaat met zoekgeraakte bedrijfskleding;
-	 of er sprake is van “Track &amp; Trace” en zo ja, wat de werkwijze is;
-	 op welke wijze zorgt inschrijver ervoor dat afgeritste mouwen van een jas niet door elkaar gehaald worden en de juiste (de eigen) mouw weer bij de medewerker terug komt?</v>
      </c>
      <c r="B12" s="7"/>
      <c r="C12" s="81" t="s">
        <v>4</v>
      </c>
      <c r="D12" s="82"/>
      <c r="E12" s="7"/>
      <c r="F12" s="81" t="s">
        <v>4</v>
      </c>
      <c r="G12" s="82"/>
      <c r="H12" s="7"/>
      <c r="I12" s="81" t="s">
        <v>4</v>
      </c>
      <c r="J12" s="82"/>
    </row>
    <row r="13" spans="1:11" ht="20" customHeight="1" x14ac:dyDescent="0.15">
      <c r="A13" s="65" t="str">
        <f>'Beoordelen open vragen'!A13</f>
        <v>6.1.6	AFKEURINGEN</v>
      </c>
      <c r="B13" s="7"/>
      <c r="C13" s="79" t="s">
        <v>47</v>
      </c>
      <c r="D13" s="80"/>
      <c r="E13" s="7"/>
      <c r="F13" s="79" t="s">
        <v>47</v>
      </c>
      <c r="G13" s="80"/>
      <c r="H13" s="7"/>
      <c r="I13" s="79" t="s">
        <v>47</v>
      </c>
      <c r="J13" s="80"/>
    </row>
    <row r="14" spans="1:11" ht="180" customHeight="1" x14ac:dyDescent="0.15">
      <c r="A14" s="59" t="str">
        <f>'Beoordelen open vragen'!A14</f>
        <v>Het kan voorkomen dat door het vele reinigen de bedrijfskleding niet meer voldoet aan de gestelde norm(en). Met andere woorden, u als opdrachtnemer keurt de aangeleverde kleding af. Inschrijver dient te beschrijven op maximaal 2 A4 (toe te voegen op TenderNed) op welke wijze inschrijver hiermee omgaat en welk proces of processen zij hiervoor heeft ingericht. Inschrijver beschrijft hierbij ook minimaal:
-	 hoe inschrijver een discussie voorkomt met de opdrachtgever in geval kleding wordt afgekeurd (en er dus nieuw gekocht moet worden, c.q. hersteld); 
-	 hoe inschrijver de opdrachtgever overtuigt in geval deze een andere mening heeft;
-	 hoe inschrijver zorgdraagt dat de kleding voldoet aan de gestelde norm NEN: 20471 klasse 2 en klasse 3 en welke garanties inschrijver hierbij biedt.</v>
      </c>
      <c r="B14" s="7"/>
      <c r="C14" s="81" t="s">
        <v>4</v>
      </c>
      <c r="D14" s="82"/>
      <c r="E14" s="7"/>
      <c r="F14" s="81" t="s">
        <v>4</v>
      </c>
      <c r="G14" s="82"/>
      <c r="H14" s="7"/>
      <c r="I14" s="81" t="s">
        <v>4</v>
      </c>
      <c r="J14" s="82"/>
    </row>
    <row r="15" spans="1:11" ht="20" customHeight="1" x14ac:dyDescent="0.15">
      <c r="A15" s="65" t="str">
        <f>'Beoordelen open vragen'!A15</f>
        <v>6.1.7 DIGITALE MANAGEMENTINFORMATIE</v>
      </c>
      <c r="B15" s="7"/>
      <c r="C15" s="79" t="s">
        <v>47</v>
      </c>
      <c r="D15" s="80"/>
      <c r="E15" s="7"/>
      <c r="F15" s="79" t="s">
        <v>47</v>
      </c>
      <c r="G15" s="80"/>
      <c r="H15" s="7"/>
      <c r="I15" s="79" t="s">
        <v>47</v>
      </c>
      <c r="J15" s="80"/>
    </row>
    <row r="16" spans="1:11" ht="180" customHeight="1" x14ac:dyDescent="0.15">
      <c r="A16" s="59" t="str">
        <f>'Beoordelen open vragen'!A16</f>
        <v>Inschrijver beschrijft op maximaal 2 A4 op welke wijze zij rapporteert (met een voorbeeldrapportage) aan de opdrachtgever. U beschrijft daarbij minimaal hoe relevante managementinformatie (aantallen, doorlooptijd, klachten, afkeuringen, etc.) ter beschikking gesteld wordt. In het geval er een eventueel dashboard of applicatie wordt aangeboden, zoomt u specifiek in op de wijze waarop deze wordt gebruikt en welke mogelijkheden dit biedt. Inschrijver toont de (uit)werkingen van rapportages bij indienen inschrijving aan met afbeeldingen en screenshots. Tijdens de toelichting laat inschrijver een live-demonstratie hiervan zien.</v>
      </c>
      <c r="B16" s="68"/>
      <c r="C16" s="81" t="s">
        <v>4</v>
      </c>
      <c r="D16" s="82"/>
      <c r="E16" s="68"/>
      <c r="F16" s="81" t="s">
        <v>4</v>
      </c>
      <c r="G16" s="82"/>
      <c r="H16" s="68"/>
      <c r="I16" s="81" t="s">
        <v>4</v>
      </c>
      <c r="J16" s="82"/>
    </row>
    <row r="17" spans="1:10" ht="20" customHeight="1" x14ac:dyDescent="0.15">
      <c r="A17" s="65" t="str">
        <f>'Beoordelen open vragen'!A17</f>
        <v>6.1.8 DUURZAAMHEID, MAATSCHAPPELIJK VERANTWOORD ONDERNEMEN NA SOCIAL RETURN</v>
      </c>
      <c r="B17" s="7"/>
      <c r="C17" s="79" t="s">
        <v>47</v>
      </c>
      <c r="D17" s="80"/>
      <c r="E17" s="7"/>
      <c r="F17" s="79" t="s">
        <v>47</v>
      </c>
      <c r="G17" s="80"/>
      <c r="H17" s="7"/>
      <c r="I17" s="79" t="s">
        <v>47</v>
      </c>
      <c r="J17" s="80"/>
    </row>
    <row r="18" spans="1:10" ht="180" customHeight="1" x14ac:dyDescent="0.15">
      <c r="A18" s="59" t="str">
        <f>'Beoordelen open vragen'!A18</f>
        <v>Duurzaam inkopen is het meenemen van milieuaspecten in het inkoopproces. Inschrijver beschrijft op maximaal 2 A4 in welke mate inschrijver na een gunning invulling geeft aan duurzaamheid (eventueel circulariteit), maatschappelijk verantwoord ondernemen en social return. Kan bijvoorbeeld afgekeurde kleding gerecycled worden en wat moet de opdrachtgever daar eventueel aan vergoeding voor betalen? In welke mate spant inschrijver zich verder in om zo duurzaam en milieuvriendelijk mogelijk te produceren en handelen en zo een meerwaarde zal zijn voor de aanbestedende dienst. U dient ook te beschrijven wat inschrijver kan bieden bij “end of life” van de aangeboden producten.</v>
      </c>
      <c r="B18" s="68"/>
      <c r="C18" s="81" t="s">
        <v>4</v>
      </c>
      <c r="D18" s="82"/>
      <c r="E18" s="68"/>
      <c r="F18" s="81" t="s">
        <v>4</v>
      </c>
      <c r="G18" s="82"/>
      <c r="H18" s="68"/>
      <c r="I18" s="81" t="s">
        <v>4</v>
      </c>
      <c r="J18" s="82"/>
    </row>
    <row r="19" spans="1:10" ht="15" customHeight="1" x14ac:dyDescent="0.15">
      <c r="A19" s="54"/>
      <c r="B19" s="27"/>
      <c r="C19" s="83"/>
      <c r="D19" s="84"/>
      <c r="E19" s="27"/>
      <c r="F19" s="83"/>
      <c r="G19" s="84"/>
      <c r="H19" s="27"/>
      <c r="I19" s="55"/>
      <c r="J19" s="56"/>
    </row>
  </sheetData>
  <sheetProtection algorithmName="SHA-512" hashValue="dUKMbtex50rcxyq0NwjUUbvIHgmqs0OOsXVnzMa0soPxywXtP4e+22hd+FGN4T9qejqmVUTbXDKcVgYrqGhK7w==" saltValue="UsSvf3EtJRlbtMR7XDqxNg==" spinCount="100000" sheet="1" objects="1" scenarios="1"/>
  <mergeCells count="56">
    <mergeCell ref="C10:D10"/>
    <mergeCell ref="F10:G10"/>
    <mergeCell ref="I10:J10"/>
    <mergeCell ref="C1:D1"/>
    <mergeCell ref="F1:G1"/>
    <mergeCell ref="I1:J1"/>
    <mergeCell ref="C2:D2"/>
    <mergeCell ref="F2:G2"/>
    <mergeCell ref="I2:J2"/>
    <mergeCell ref="C4:D4"/>
    <mergeCell ref="F4:G4"/>
    <mergeCell ref="I4:J4"/>
    <mergeCell ref="C6:D6"/>
    <mergeCell ref="F6:G6"/>
    <mergeCell ref="I6:J6"/>
    <mergeCell ref="C19:D19"/>
    <mergeCell ref="F19:G19"/>
    <mergeCell ref="C12:D12"/>
    <mergeCell ref="F12:G12"/>
    <mergeCell ref="I12:J12"/>
    <mergeCell ref="C14:D14"/>
    <mergeCell ref="F14:G14"/>
    <mergeCell ref="I14:J14"/>
    <mergeCell ref="C16:D16"/>
    <mergeCell ref="F16:G16"/>
    <mergeCell ref="I16:J16"/>
    <mergeCell ref="C18:D18"/>
    <mergeCell ref="F18:G18"/>
    <mergeCell ref="I18:J18"/>
    <mergeCell ref="C15:D15"/>
    <mergeCell ref="F15:G15"/>
    <mergeCell ref="C3:D3"/>
    <mergeCell ref="F3:G3"/>
    <mergeCell ref="I3:J3"/>
    <mergeCell ref="C5:D5"/>
    <mergeCell ref="F5:G5"/>
    <mergeCell ref="I5:J5"/>
    <mergeCell ref="C7:D7"/>
    <mergeCell ref="F7:G7"/>
    <mergeCell ref="I7:J7"/>
    <mergeCell ref="C9:D9"/>
    <mergeCell ref="F9:G9"/>
    <mergeCell ref="I9:J9"/>
    <mergeCell ref="C8:D8"/>
    <mergeCell ref="F8:G8"/>
    <mergeCell ref="I8:J8"/>
    <mergeCell ref="I15:J15"/>
    <mergeCell ref="C17:D17"/>
    <mergeCell ref="F17:G17"/>
    <mergeCell ref="I17:J17"/>
    <mergeCell ref="C11:D11"/>
    <mergeCell ref="F11:G11"/>
    <mergeCell ref="I11:J11"/>
    <mergeCell ref="C13:D13"/>
    <mergeCell ref="F13:G13"/>
    <mergeCell ref="I13:J13"/>
  </mergeCells>
  <dataValidations count="1">
    <dataValidation type="list" errorStyle="warning" allowBlank="1" showErrorMessage="1" error="Voer juiste waarde in. " sqref="I3 C5 F5 I5 C7 F7 I7 C9 F9 I9 C11 F11 C3 F17 F3 I11 C13 F13 I13 C15 F15 I15 C17 I17" xr:uid="{2EE4BCDB-0841-9942-9E2B-C9FFF350CF6C}">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61"/>
  <sheetViews>
    <sheetView showGridLines="0" tabSelected="1" topLeftCell="A36" workbookViewId="0">
      <selection activeCell="D58" sqref="D58"/>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style="16" customWidth="1"/>
    <col min="10" max="11" width="26.1640625" customWidth="1"/>
  </cols>
  <sheetData>
    <row r="1" spans="1:11" ht="40" customHeight="1" x14ac:dyDescent="0.2">
      <c r="A1" s="105" t="s">
        <v>30</v>
      </c>
      <c r="B1" s="106"/>
      <c r="C1" s="12"/>
      <c r="D1" s="107"/>
      <c r="E1" s="107"/>
      <c r="F1" s="13"/>
      <c r="G1" s="89"/>
      <c r="H1" s="90"/>
      <c r="I1" s="17"/>
      <c r="J1" s="89"/>
      <c r="K1" s="90"/>
    </row>
    <row r="2" spans="1:11" ht="28" customHeight="1" x14ac:dyDescent="0.2">
      <c r="A2" s="103" t="s">
        <v>48</v>
      </c>
      <c r="B2" s="104"/>
      <c r="C2" s="10"/>
      <c r="D2" s="37" t="str">
        <f>'Beoordelaar 1'!C1</f>
        <v>&lt;NAAM INSCHRIJVER&gt;</v>
      </c>
      <c r="E2" s="64" t="s">
        <v>29</v>
      </c>
      <c r="F2" s="22"/>
      <c r="G2" s="37" t="str">
        <f>'Beoordelaar 1'!F1</f>
        <v>&lt;NAAM INSCHRIJVER&gt;</v>
      </c>
      <c r="H2" s="64" t="s">
        <v>29</v>
      </c>
      <c r="I2" s="23"/>
      <c r="J2" s="63" t="str">
        <f>'Beoordelaar 1'!I1</f>
        <v>&lt;NAAM INSCHRIJVER&gt;</v>
      </c>
      <c r="K2" s="64" t="s">
        <v>29</v>
      </c>
    </row>
    <row r="3" spans="1:11" ht="18" customHeight="1" x14ac:dyDescent="0.2">
      <c r="A3" s="108" t="str">
        <f>'Beoordelen open vragen'!A3</f>
        <v>6.1.1  	PLAN VAN AANPAK GEBRUIK HUIDIGE KLEDING</v>
      </c>
      <c r="B3" s="60" t="s">
        <v>12</v>
      </c>
      <c r="C3" s="10"/>
      <c r="D3" s="38" t="str">
        <f>'Beoordelaar 1'!C3</f>
        <v>SCORE:</v>
      </c>
      <c r="E3" s="99" t="s">
        <v>38</v>
      </c>
      <c r="F3" s="10"/>
      <c r="G3" s="38" t="str">
        <f>'Beoordelaar 1'!F3</f>
        <v>SCORE:</v>
      </c>
      <c r="H3" s="99" t="s">
        <v>38</v>
      </c>
      <c r="I3" s="14"/>
      <c r="J3" s="62" t="str">
        <f>'Beoordelaar 1'!I3</f>
        <v>SCORE:</v>
      </c>
      <c r="K3" s="99" t="s">
        <v>38</v>
      </c>
    </row>
    <row r="4" spans="1:11" ht="18" customHeight="1" x14ac:dyDescent="0.2">
      <c r="A4" s="109"/>
      <c r="B4" s="60" t="s">
        <v>13</v>
      </c>
      <c r="C4" s="10"/>
      <c r="D4" s="38" t="str">
        <f>'Beoordelaar 2'!C3</f>
        <v>SCORE:</v>
      </c>
      <c r="E4" s="99"/>
      <c r="F4" s="10"/>
      <c r="G4" s="38" t="str">
        <f>'Beoordelaar 2'!F3</f>
        <v>SCORE:</v>
      </c>
      <c r="H4" s="99"/>
      <c r="I4" s="14"/>
      <c r="J4" s="38" t="str">
        <f>'Beoordelaar 2'!I3</f>
        <v>SCORE:</v>
      </c>
      <c r="K4" s="99"/>
    </row>
    <row r="5" spans="1:11" ht="18" customHeight="1" x14ac:dyDescent="0.2">
      <c r="A5" s="109"/>
      <c r="B5" s="60" t="s">
        <v>14</v>
      </c>
      <c r="C5" s="10"/>
      <c r="D5" s="38" t="str">
        <f>'Beoordelaar 3'!C3</f>
        <v>SCORE:</v>
      </c>
      <c r="E5" s="99"/>
      <c r="F5" s="10"/>
      <c r="G5" s="38" t="str">
        <f>'Beoordelaar 3'!F3</f>
        <v>SCORE:</v>
      </c>
      <c r="H5" s="99"/>
      <c r="I5" s="14"/>
      <c r="J5" s="38" t="str">
        <f>'Beoordelaar 3'!I3</f>
        <v>SCORE:</v>
      </c>
      <c r="K5" s="99"/>
    </row>
    <row r="6" spans="1:11" ht="18" customHeight="1" x14ac:dyDescent="0.2">
      <c r="A6" s="109"/>
      <c r="B6" s="60" t="s">
        <v>28</v>
      </c>
      <c r="C6" s="10"/>
      <c r="D6" s="39" t="str">
        <f>'Beoordelaar 4'!C3</f>
        <v>SCORE:</v>
      </c>
      <c r="E6" s="99"/>
      <c r="F6" s="10"/>
      <c r="G6" s="39" t="str">
        <f>'Beoordelaar 4'!F3</f>
        <v>SCORE:</v>
      </c>
      <c r="H6" s="99"/>
      <c r="I6" s="14"/>
      <c r="J6" s="39" t="str">
        <f>'Beoordelaar 4'!I3</f>
        <v>SCORE:</v>
      </c>
      <c r="K6" s="99"/>
    </row>
    <row r="7" spans="1:11" ht="18" customHeight="1" x14ac:dyDescent="0.2">
      <c r="A7" s="110"/>
      <c r="B7" s="60" t="s">
        <v>40</v>
      </c>
      <c r="C7" s="10"/>
      <c r="D7" s="39" t="str">
        <f>'Beoordelaar 5'!C3</f>
        <v>SCORE:</v>
      </c>
      <c r="E7" s="99"/>
      <c r="F7" s="10"/>
      <c r="G7" s="39" t="str">
        <f>'Beoordelaar 5'!F3</f>
        <v>SCORE:</v>
      </c>
      <c r="H7" s="99"/>
      <c r="I7" s="14"/>
      <c r="J7" s="39" t="str">
        <f>'Beoordelaar 5'!I3</f>
        <v>SCORE:</v>
      </c>
      <c r="K7" s="99"/>
    </row>
    <row r="8" spans="1:11" ht="20" customHeight="1" x14ac:dyDescent="0.2">
      <c r="A8" s="101" t="s">
        <v>6</v>
      </c>
      <c r="B8" s="102"/>
      <c r="C8" s="10"/>
      <c r="D8" s="40" t="s">
        <v>47</v>
      </c>
      <c r="E8" s="99"/>
      <c r="F8" s="10"/>
      <c r="G8" s="40" t="s">
        <v>47</v>
      </c>
      <c r="H8" s="99"/>
      <c r="I8" s="14"/>
      <c r="J8" s="40" t="s">
        <v>47</v>
      </c>
      <c r="K8" s="99"/>
    </row>
    <row r="9" spans="1:11" ht="20" customHeight="1" x14ac:dyDescent="0.2">
      <c r="A9" s="93"/>
      <c r="B9" s="94"/>
      <c r="C9" s="9"/>
      <c r="D9" s="70" t="str">
        <f>IF(D8="Uitmuntend","€ 4.000",IF(D8="Goed","€ 2.000",IF(D8="Voldoende","€ 400",IF(D8="Matig","€ 0",IF(D8="Onvoldoende","KO"," ")))))</f>
        <v xml:space="preserve"> </v>
      </c>
      <c r="E9" s="100"/>
      <c r="F9" s="9"/>
      <c r="G9" s="70" t="str">
        <f>IF(G8="Uitmuntend","€ 4.000",IF(G8="Goed","€ 2.000",IF(G8="Voldoende","€ 400",IF(G8="Matig","€ 0",IF(G8="Onvoldoende","KO"," ")))))</f>
        <v xml:space="preserve"> </v>
      </c>
      <c r="H9" s="100"/>
      <c r="I9" s="15"/>
      <c r="J9" s="70" t="str">
        <f>IF(J8="Uitmuntend","€ 4.000",IF(J8="Goed","€ 2.000",IF(J8="Voldoende","€ 400",IF(J8="Matig","€ 0",IF(J8="Onvoldoende","KO"," ")))))</f>
        <v xml:space="preserve"> </v>
      </c>
      <c r="K9" s="100"/>
    </row>
    <row r="10" spans="1:11" ht="18" customHeight="1" x14ac:dyDescent="0.2">
      <c r="A10" s="109" t="str">
        <f>'Beoordelen open vragen'!A5</f>
        <v>6.1.2	 PLAN VAN AANPAK TRANSITIE KLEDING</v>
      </c>
      <c r="B10" s="61" t="s">
        <v>12</v>
      </c>
      <c r="C10" s="10"/>
      <c r="D10" s="38" t="str">
        <f>'Beoordelaar 1'!C5</f>
        <v>SCORE:</v>
      </c>
      <c r="E10" s="99" t="s">
        <v>38</v>
      </c>
      <c r="F10" s="10"/>
      <c r="G10" s="38" t="str">
        <f>'Beoordelaar 1'!F5</f>
        <v>SCORE:</v>
      </c>
      <c r="H10" s="99" t="s">
        <v>38</v>
      </c>
      <c r="I10" s="14"/>
      <c r="J10" s="38" t="str">
        <f>'Beoordelaar 1'!I5</f>
        <v>SCORE:</v>
      </c>
      <c r="K10" s="99" t="s">
        <v>38</v>
      </c>
    </row>
    <row r="11" spans="1:11" ht="18" customHeight="1" x14ac:dyDescent="0.2">
      <c r="A11" s="109"/>
      <c r="B11" s="60" t="s">
        <v>13</v>
      </c>
      <c r="C11" s="10"/>
      <c r="D11" s="38" t="str">
        <f>'Beoordelaar 2'!C5</f>
        <v>SCORE:</v>
      </c>
      <c r="E11" s="99"/>
      <c r="F11" s="10"/>
      <c r="G11" s="38" t="str">
        <f>'Beoordelaar 2'!F5</f>
        <v>SCORE:</v>
      </c>
      <c r="H11" s="99"/>
      <c r="I11" s="14"/>
      <c r="J11" s="38" t="str">
        <f>'Beoordelaar 2'!I5</f>
        <v>SCORE:</v>
      </c>
      <c r="K11" s="99"/>
    </row>
    <row r="12" spans="1:11" ht="18" customHeight="1" x14ac:dyDescent="0.2">
      <c r="A12" s="109"/>
      <c r="B12" s="60" t="s">
        <v>14</v>
      </c>
      <c r="C12" s="10"/>
      <c r="D12" s="38" t="str">
        <f>'Beoordelaar 3'!C5</f>
        <v>SCORE:</v>
      </c>
      <c r="E12" s="99"/>
      <c r="F12" s="10"/>
      <c r="G12" s="38" t="str">
        <f>'Beoordelaar 3'!F5</f>
        <v>SCORE:</v>
      </c>
      <c r="H12" s="99"/>
      <c r="I12" s="14"/>
      <c r="J12" s="38" t="str">
        <f>'Beoordelaar 3'!I5</f>
        <v>SCORE:</v>
      </c>
      <c r="K12" s="99"/>
    </row>
    <row r="13" spans="1:11" ht="18" customHeight="1" x14ac:dyDescent="0.2">
      <c r="A13" s="109"/>
      <c r="B13" s="60" t="s">
        <v>28</v>
      </c>
      <c r="C13" s="10"/>
      <c r="D13" s="39" t="str">
        <f>'Beoordelaar 4'!C5</f>
        <v>SCORE:</v>
      </c>
      <c r="E13" s="99"/>
      <c r="F13" s="10"/>
      <c r="G13" s="39" t="str">
        <f>'Beoordelaar 4'!F5</f>
        <v>SCORE:</v>
      </c>
      <c r="H13" s="99"/>
      <c r="I13" s="14"/>
      <c r="J13" s="39" t="str">
        <f>'Beoordelaar 4'!I5</f>
        <v>SCORE:</v>
      </c>
      <c r="K13" s="99"/>
    </row>
    <row r="14" spans="1:11" ht="18" customHeight="1" x14ac:dyDescent="0.2">
      <c r="A14" s="110"/>
      <c r="B14" s="60" t="s">
        <v>40</v>
      </c>
      <c r="C14" s="10"/>
      <c r="D14" s="39" t="str">
        <f>'Beoordelaar 5'!C5</f>
        <v>SCORE:</v>
      </c>
      <c r="E14" s="99"/>
      <c r="F14" s="10"/>
      <c r="G14" s="39" t="str">
        <f>'Beoordelaar 5'!F5</f>
        <v>SCORE:</v>
      </c>
      <c r="H14" s="99"/>
      <c r="I14" s="14"/>
      <c r="J14" s="39" t="str">
        <f>'Beoordelaar 5'!I5</f>
        <v>SCORE:</v>
      </c>
      <c r="K14" s="99"/>
    </row>
    <row r="15" spans="1:11" ht="20" customHeight="1" x14ac:dyDescent="0.2">
      <c r="A15" s="101" t="s">
        <v>6</v>
      </c>
      <c r="B15" s="102"/>
      <c r="C15" s="9"/>
      <c r="D15" s="40" t="s">
        <v>47</v>
      </c>
      <c r="E15" s="99"/>
      <c r="F15" s="9"/>
      <c r="G15" s="40" t="s">
        <v>47</v>
      </c>
      <c r="H15" s="99"/>
      <c r="I15" s="15"/>
      <c r="J15" s="40" t="s">
        <v>47</v>
      </c>
      <c r="K15" s="99"/>
    </row>
    <row r="16" spans="1:11" ht="20" customHeight="1" x14ac:dyDescent="0.2">
      <c r="A16" s="93"/>
      <c r="B16" s="94"/>
      <c r="C16" s="9"/>
      <c r="D16" s="70" t="str">
        <f>IF(D15="Uitmuntend","€ 4.000",IF(D15="Goed","€ 2.000",IF(D15="Voldoende","€ 400",IF(D15="Matig","€ 0",IF(D15="Onvoldoende","KO"," ")))))</f>
        <v xml:space="preserve"> </v>
      </c>
      <c r="E16" s="100"/>
      <c r="F16" s="9"/>
      <c r="G16" s="70" t="str">
        <f>IF(G15="Uitmuntend","€ 4.000",IF(G15="Goed","€ 2.000",IF(G15="Voldoende","€ 400",IF(G15="Matig","€ 0",IF(G15="Onvoldoende","KO"," ")))))</f>
        <v xml:space="preserve"> </v>
      </c>
      <c r="H16" s="100"/>
      <c r="I16" s="15"/>
      <c r="J16" s="70" t="str">
        <f>IF(J15="Uitmuntend","€ 4.000",IF(J15="Goed","€ 2.000",IF(J15="Voldoende","€ 400",IF(J15="Matig","€ 0",IF(J15="Onvoldoende","KO"," ")))))</f>
        <v xml:space="preserve"> </v>
      </c>
      <c r="K16" s="100"/>
    </row>
    <row r="17" spans="1:11" ht="18" customHeight="1" x14ac:dyDescent="0.2">
      <c r="A17" s="95" t="str">
        <f>'Beoordelen open vragen'!A7</f>
        <v>6.1.3	 LEVERING</v>
      </c>
      <c r="B17" s="61" t="s">
        <v>12</v>
      </c>
      <c r="C17" s="10"/>
      <c r="D17" s="38" t="str">
        <f>'Beoordelaar 1'!C7</f>
        <v>SCORE:</v>
      </c>
      <c r="E17" s="99" t="s">
        <v>38</v>
      </c>
      <c r="F17" s="10"/>
      <c r="G17" s="38" t="str">
        <f>'Beoordelaar 1'!F7</f>
        <v>SCORE:</v>
      </c>
      <c r="H17" s="99" t="s">
        <v>38</v>
      </c>
      <c r="I17" s="14"/>
      <c r="J17" s="38" t="str">
        <f>'Beoordelaar 1'!I7</f>
        <v>SCORE:</v>
      </c>
      <c r="K17" s="99" t="s">
        <v>38</v>
      </c>
    </row>
    <row r="18" spans="1:11" ht="18" customHeight="1" x14ac:dyDescent="0.2">
      <c r="A18" s="95"/>
      <c r="B18" s="60" t="s">
        <v>13</v>
      </c>
      <c r="C18" s="10"/>
      <c r="D18" s="38" t="str">
        <f>'Beoordelaar 2'!C7</f>
        <v>SCORE:</v>
      </c>
      <c r="E18" s="99"/>
      <c r="F18" s="10"/>
      <c r="G18" s="38" t="str">
        <f>'Beoordelaar 2'!F7</f>
        <v>SCORE:</v>
      </c>
      <c r="H18" s="99"/>
      <c r="I18" s="14"/>
      <c r="J18" s="38" t="str">
        <f>'Beoordelaar 2'!I7</f>
        <v>SCORE:</v>
      </c>
      <c r="K18" s="99"/>
    </row>
    <row r="19" spans="1:11" ht="18" customHeight="1" x14ac:dyDescent="0.2">
      <c r="A19" s="95"/>
      <c r="B19" s="60" t="s">
        <v>14</v>
      </c>
      <c r="C19" s="10"/>
      <c r="D19" s="38" t="str">
        <f>'Beoordelaar 3'!C7</f>
        <v>SCORE:</v>
      </c>
      <c r="E19" s="99"/>
      <c r="F19" s="10"/>
      <c r="G19" s="38" t="str">
        <f>'Beoordelaar 3'!F7</f>
        <v>SCORE:</v>
      </c>
      <c r="H19" s="99"/>
      <c r="I19" s="14"/>
      <c r="J19" s="38" t="str">
        <f>'Beoordelaar 3'!I7</f>
        <v>SCORE:</v>
      </c>
      <c r="K19" s="99"/>
    </row>
    <row r="20" spans="1:11" ht="18" customHeight="1" x14ac:dyDescent="0.2">
      <c r="A20" s="95"/>
      <c r="B20" s="60" t="s">
        <v>28</v>
      </c>
      <c r="C20" s="10"/>
      <c r="D20" s="39" t="str">
        <f>'Beoordelaar 4'!C7</f>
        <v>SCORE:</v>
      </c>
      <c r="E20" s="99"/>
      <c r="F20" s="10"/>
      <c r="G20" s="39" t="str">
        <f>'Beoordelaar 4'!F7</f>
        <v>SCORE:</v>
      </c>
      <c r="H20" s="99"/>
      <c r="I20" s="14"/>
      <c r="J20" s="39" t="str">
        <f>'Beoordelaar 4'!I7</f>
        <v>SCORE:</v>
      </c>
      <c r="K20" s="99"/>
    </row>
    <row r="21" spans="1:11" ht="18" customHeight="1" x14ac:dyDescent="0.2">
      <c r="A21" s="96"/>
      <c r="B21" s="60" t="s">
        <v>40</v>
      </c>
      <c r="C21" s="10"/>
      <c r="D21" s="39" t="str">
        <f>'Beoordelaar 5'!C7</f>
        <v>SCORE:</v>
      </c>
      <c r="E21" s="99"/>
      <c r="F21" s="10"/>
      <c r="G21" s="39" t="str">
        <f>'Beoordelaar 5'!F7</f>
        <v>SCORE:</v>
      </c>
      <c r="H21" s="99"/>
      <c r="I21" s="14"/>
      <c r="J21" s="39" t="str">
        <f>'Beoordelaar 5'!I7</f>
        <v>SCORE:</v>
      </c>
      <c r="K21" s="99"/>
    </row>
    <row r="22" spans="1:11" ht="20" customHeight="1" x14ac:dyDescent="0.2">
      <c r="A22" s="101" t="s">
        <v>6</v>
      </c>
      <c r="B22" s="102"/>
      <c r="C22" s="9"/>
      <c r="D22" s="40" t="s">
        <v>47</v>
      </c>
      <c r="E22" s="99"/>
      <c r="F22" s="9"/>
      <c r="G22" s="40" t="s">
        <v>47</v>
      </c>
      <c r="H22" s="99"/>
      <c r="I22" s="15"/>
      <c r="J22" s="40" t="s">
        <v>47</v>
      </c>
      <c r="K22" s="99"/>
    </row>
    <row r="23" spans="1:11" ht="20" customHeight="1" x14ac:dyDescent="0.2">
      <c r="A23" s="93"/>
      <c r="B23" s="94"/>
      <c r="C23" s="9"/>
      <c r="D23" s="70" t="str">
        <f>IF(D22="Uitmuntend","€ 10.000",IF(D22="Goed","€ 5.000",IF(D22="Voldoende","€ 1.000",IF(D22="Matig","€ 0",IF(D22="Onvoldoende","KO"," ")))))</f>
        <v xml:space="preserve"> </v>
      </c>
      <c r="E23" s="100"/>
      <c r="F23" s="9"/>
      <c r="G23" s="70" t="str">
        <f>IF(G22="Uitmuntend","€ 10.000",IF(G22="Goed","€ 5.000",IF(G22="Voldoende","€ 1.000",IF(G22="Matig","€ 0",IF(G22="Onvoldoende","KO"," ")))))</f>
        <v xml:space="preserve"> </v>
      </c>
      <c r="H23" s="100"/>
      <c r="I23" s="15"/>
      <c r="J23" s="70" t="str">
        <f>IF(J22="Uitmuntend","€ 10.000",IF(J22="Goed","€ 5.000",IF(J22="Voldoende","€ 1.000",IF(J22="Matig","€ 0",IF(J22="Onvoldoende","KO"," ")))))</f>
        <v xml:space="preserve"> </v>
      </c>
      <c r="K23" s="100"/>
    </row>
    <row r="24" spans="1:11" ht="18" customHeight="1" x14ac:dyDescent="0.2">
      <c r="A24" s="95" t="str">
        <f>'Beoordelen open vragen'!A9</f>
        <v>6.1.4	 REINIGEN</v>
      </c>
      <c r="B24" s="61" t="s">
        <v>12</v>
      </c>
      <c r="C24" s="10"/>
      <c r="D24" s="38" t="str">
        <f>'Beoordelaar 1'!C9</f>
        <v>SCORE:</v>
      </c>
      <c r="E24" s="99" t="s">
        <v>38</v>
      </c>
      <c r="F24" s="10"/>
      <c r="G24" s="38" t="str">
        <f>'Beoordelaar 1'!F9</f>
        <v>SCORE:</v>
      </c>
      <c r="H24" s="99" t="s">
        <v>38</v>
      </c>
      <c r="I24" s="14"/>
      <c r="J24" s="38" t="str">
        <f>'Beoordelaar 1'!I9</f>
        <v>SCORE:</v>
      </c>
      <c r="K24" s="99" t="s">
        <v>38</v>
      </c>
    </row>
    <row r="25" spans="1:11" ht="18" customHeight="1" x14ac:dyDescent="0.2">
      <c r="A25" s="95"/>
      <c r="B25" s="60" t="s">
        <v>13</v>
      </c>
      <c r="C25" s="10"/>
      <c r="D25" s="38" t="str">
        <f>'Beoordelaar 2'!C9</f>
        <v>SCORE:</v>
      </c>
      <c r="E25" s="99"/>
      <c r="F25" s="10"/>
      <c r="G25" s="38" t="str">
        <f>'Beoordelaar 2'!F9</f>
        <v>SCORE:</v>
      </c>
      <c r="H25" s="99"/>
      <c r="I25" s="14"/>
      <c r="J25" s="38" t="str">
        <f>'Beoordelaar 2'!I9</f>
        <v>SCORE:</v>
      </c>
      <c r="K25" s="99"/>
    </row>
    <row r="26" spans="1:11" ht="18" customHeight="1" x14ac:dyDescent="0.2">
      <c r="A26" s="95"/>
      <c r="B26" s="60" t="s">
        <v>14</v>
      </c>
      <c r="C26" s="10"/>
      <c r="D26" s="38" t="str">
        <f>'Beoordelaar 3'!C9</f>
        <v>SCORE:</v>
      </c>
      <c r="E26" s="99"/>
      <c r="F26" s="10"/>
      <c r="G26" s="38" t="str">
        <f>'Beoordelaar 3'!F9</f>
        <v>SCORE:</v>
      </c>
      <c r="H26" s="99"/>
      <c r="I26" s="14"/>
      <c r="J26" s="38" t="str">
        <f>'Beoordelaar 3'!I9</f>
        <v>SCORE:</v>
      </c>
      <c r="K26" s="99"/>
    </row>
    <row r="27" spans="1:11" ht="18" customHeight="1" x14ac:dyDescent="0.2">
      <c r="A27" s="95"/>
      <c r="B27" s="60" t="s">
        <v>28</v>
      </c>
      <c r="C27" s="10"/>
      <c r="D27" s="39" t="str">
        <f>'Beoordelaar 4'!C9</f>
        <v>SCORE:</v>
      </c>
      <c r="E27" s="99"/>
      <c r="F27" s="10"/>
      <c r="G27" s="39" t="str">
        <f>'Beoordelaar 4'!F9</f>
        <v>SCORE:</v>
      </c>
      <c r="H27" s="99"/>
      <c r="I27" s="14"/>
      <c r="J27" s="39" t="str">
        <f>'Beoordelaar 4'!I9</f>
        <v>SCORE:</v>
      </c>
      <c r="K27" s="99"/>
    </row>
    <row r="28" spans="1:11" ht="18" customHeight="1" x14ac:dyDescent="0.2">
      <c r="A28" s="96"/>
      <c r="B28" s="60" t="s">
        <v>40</v>
      </c>
      <c r="C28" s="10"/>
      <c r="D28" s="39" t="str">
        <f>'Beoordelaar 5'!C9</f>
        <v>SCORE:</v>
      </c>
      <c r="E28" s="99"/>
      <c r="F28" s="10"/>
      <c r="G28" s="39" t="str">
        <f>'Beoordelaar 5'!F9</f>
        <v>SCORE:</v>
      </c>
      <c r="H28" s="99"/>
      <c r="I28" s="14"/>
      <c r="J28" s="39" t="str">
        <f>'Beoordelaar 5'!I9</f>
        <v>SCORE:</v>
      </c>
      <c r="K28" s="99"/>
    </row>
    <row r="29" spans="1:11" ht="20" customHeight="1" x14ac:dyDescent="0.2">
      <c r="A29" s="101" t="s">
        <v>6</v>
      </c>
      <c r="B29" s="102"/>
      <c r="C29" s="9"/>
      <c r="D29" s="40" t="s">
        <v>47</v>
      </c>
      <c r="E29" s="99"/>
      <c r="F29" s="9"/>
      <c r="G29" s="40" t="s">
        <v>47</v>
      </c>
      <c r="H29" s="99"/>
      <c r="I29" s="15"/>
      <c r="J29" s="40" t="s">
        <v>47</v>
      </c>
      <c r="K29" s="99"/>
    </row>
    <row r="30" spans="1:11" ht="20" customHeight="1" x14ac:dyDescent="0.2">
      <c r="A30" s="93"/>
      <c r="B30" s="94"/>
      <c r="C30" s="9"/>
      <c r="D30" s="70" t="str">
        <f>IF(D29="Uitmuntend","€ 10.000",IF(D29="Goed","€ 5.000",IF(D29="Voldoende","€ 1.000",IF(D29="Matig","€ 0",IF(D29="Onvoldoende","KO"," ")))))</f>
        <v xml:space="preserve"> </v>
      </c>
      <c r="E30" s="100"/>
      <c r="F30" s="9"/>
      <c r="G30" s="70" t="str">
        <f>IF(G29="Uitmuntend","€ 10.000",IF(G29="Goed","€ 5.000",IF(G29="Voldoende","€ 1.000",IF(G29="Matig","€ 0",IF(G29="Onvoldoende","KO"," ")))))</f>
        <v xml:space="preserve"> </v>
      </c>
      <c r="H30" s="100"/>
      <c r="I30" s="15"/>
      <c r="J30" s="70" t="str">
        <f>IF(J29="Uitmuntend","€ 10.000",IF(J29="Goed","€ 5.000",IF(J29="Voldoende","€ 1.000",IF(J29="Matig","€ 0",IF(J29="Onvoldoende","KO"," ")))))</f>
        <v xml:space="preserve"> </v>
      </c>
      <c r="K30" s="100"/>
    </row>
    <row r="31" spans="1:11" ht="18" customHeight="1" x14ac:dyDescent="0.2">
      <c r="A31" s="97" t="str">
        <f>'Beoordelen open vragen'!A11</f>
        <v>6.1.5 	DIGITALE REGISTRATIE</v>
      </c>
      <c r="B31" s="61" t="s">
        <v>12</v>
      </c>
      <c r="C31" s="10"/>
      <c r="D31" s="38" t="str">
        <f>'Beoordelaar 1'!C11</f>
        <v>SCORE:</v>
      </c>
      <c r="E31" s="99" t="s">
        <v>38</v>
      </c>
      <c r="F31" s="10"/>
      <c r="G31" s="38" t="str">
        <f>'Beoordelaar 1'!F11</f>
        <v>SCORE:</v>
      </c>
      <c r="H31" s="99" t="s">
        <v>38</v>
      </c>
      <c r="I31" s="14"/>
      <c r="J31" s="38" t="str">
        <f>'Beoordelaar 1'!I11</f>
        <v>SCORE:</v>
      </c>
      <c r="K31" s="99" t="s">
        <v>38</v>
      </c>
    </row>
    <row r="32" spans="1:11" ht="18" customHeight="1" x14ac:dyDescent="0.2">
      <c r="A32" s="97"/>
      <c r="B32" s="60" t="s">
        <v>13</v>
      </c>
      <c r="C32" s="10"/>
      <c r="D32" s="38" t="str">
        <f>'Beoordelaar 2'!C11</f>
        <v>SCORE:</v>
      </c>
      <c r="E32" s="99"/>
      <c r="F32" s="10"/>
      <c r="G32" s="38" t="str">
        <f>'Beoordelaar 2'!F11</f>
        <v>SCORE:</v>
      </c>
      <c r="H32" s="99"/>
      <c r="I32" s="14"/>
      <c r="J32" s="38" t="str">
        <f>'Beoordelaar 2'!I11</f>
        <v>SCORE:</v>
      </c>
      <c r="K32" s="99"/>
    </row>
    <row r="33" spans="1:11" ht="18" customHeight="1" x14ac:dyDescent="0.2">
      <c r="A33" s="97"/>
      <c r="B33" s="60" t="s">
        <v>14</v>
      </c>
      <c r="C33" s="10"/>
      <c r="D33" s="38" t="str">
        <f>'Beoordelaar 3'!C11</f>
        <v>SCORE:</v>
      </c>
      <c r="E33" s="99"/>
      <c r="F33" s="10"/>
      <c r="G33" s="38" t="str">
        <f>'Beoordelaar 3'!F11</f>
        <v>SCORE:</v>
      </c>
      <c r="H33" s="99"/>
      <c r="I33" s="14"/>
      <c r="J33" s="38" t="str">
        <f>'Beoordelaar 3'!I11</f>
        <v>SCORE:</v>
      </c>
      <c r="K33" s="99"/>
    </row>
    <row r="34" spans="1:11" ht="18" customHeight="1" x14ac:dyDescent="0.2">
      <c r="A34" s="97"/>
      <c r="B34" s="60" t="s">
        <v>28</v>
      </c>
      <c r="C34" s="10"/>
      <c r="D34" s="39" t="str">
        <f>'Beoordelaar 4'!C11</f>
        <v>SCORE:</v>
      </c>
      <c r="E34" s="99"/>
      <c r="F34" s="10"/>
      <c r="G34" s="39" t="str">
        <f>'Beoordelaar 4'!F11</f>
        <v>SCORE:</v>
      </c>
      <c r="H34" s="99"/>
      <c r="I34" s="14"/>
      <c r="J34" s="39" t="str">
        <f>'Beoordelaar 4'!I11</f>
        <v>SCORE:</v>
      </c>
      <c r="K34" s="99"/>
    </row>
    <row r="35" spans="1:11" ht="18" customHeight="1" x14ac:dyDescent="0.2">
      <c r="A35" s="98"/>
      <c r="B35" s="60" t="s">
        <v>40</v>
      </c>
      <c r="C35" s="10"/>
      <c r="D35" s="39" t="str">
        <f>'Beoordelaar 5'!C11</f>
        <v>SCORE:</v>
      </c>
      <c r="E35" s="99"/>
      <c r="F35" s="10"/>
      <c r="G35" s="39" t="str">
        <f>'Beoordelaar 5'!F11</f>
        <v>SCORE:</v>
      </c>
      <c r="H35" s="99"/>
      <c r="I35" s="14"/>
      <c r="J35" s="39" t="str">
        <f>'Beoordelaar 5'!I11</f>
        <v>SCORE:</v>
      </c>
      <c r="K35" s="99"/>
    </row>
    <row r="36" spans="1:11" ht="19.5" customHeight="1" x14ac:dyDescent="0.2">
      <c r="A36" s="101" t="s">
        <v>6</v>
      </c>
      <c r="B36" s="102"/>
      <c r="C36" s="9"/>
      <c r="D36" s="40" t="s">
        <v>47</v>
      </c>
      <c r="E36" s="99"/>
      <c r="F36" s="9"/>
      <c r="G36" s="40" t="s">
        <v>47</v>
      </c>
      <c r="H36" s="99"/>
      <c r="I36" s="15"/>
      <c r="J36" s="40" t="s">
        <v>47</v>
      </c>
      <c r="K36" s="99"/>
    </row>
    <row r="37" spans="1:11" ht="20" customHeight="1" x14ac:dyDescent="0.2">
      <c r="A37" s="93"/>
      <c r="B37" s="94"/>
      <c r="C37" s="9"/>
      <c r="D37" s="70" t="str">
        <f>IF(D36="Uitmuntend","€ 4.000",IF(D36="Goed","€ 2.000",IF(D36="Voldoende","€ 400",IF(D36="Matig","€ 0",IF(D36="Onvoldoende","KO"," ")))))</f>
        <v xml:space="preserve"> </v>
      </c>
      <c r="E37" s="100"/>
      <c r="F37" s="9"/>
      <c r="G37" s="70" t="str">
        <f>IF(G36="Uitmuntend","€ 4.000",IF(G36="Goed","€ 2.000",IF(G36="Voldoende","€ 400",IF(G36="Matig","€ 0",IF(G36="Onvoldoende","KO"," ")))))</f>
        <v xml:space="preserve"> </v>
      </c>
      <c r="H37" s="100"/>
      <c r="I37" s="15"/>
      <c r="J37" s="70" t="str">
        <f>IF(J36="Uitmuntend","€ 4.000",IF(J36="Goed","€ 2.000",IF(J36="Voldoende","€ 400",IF(J36="Matig","€ 0",IF(J36="Onvoldoende","KO"," ")))))</f>
        <v xml:space="preserve"> </v>
      </c>
      <c r="K37" s="100"/>
    </row>
    <row r="38" spans="1:11" ht="18" customHeight="1" x14ac:dyDescent="0.2">
      <c r="A38" s="97" t="str">
        <f>'Beoordelen open vragen'!A13</f>
        <v>6.1.6	AFKEURINGEN</v>
      </c>
      <c r="B38" s="61" t="s">
        <v>12</v>
      </c>
      <c r="C38" s="10"/>
      <c r="D38" s="38" t="str">
        <f>'Beoordelaar 1'!C13</f>
        <v>SCORE:</v>
      </c>
      <c r="E38" s="99" t="s">
        <v>38</v>
      </c>
      <c r="F38" s="10"/>
      <c r="G38" s="38" t="str">
        <f>'Beoordelaar 1'!F13</f>
        <v>SCORE:</v>
      </c>
      <c r="H38" s="99" t="s">
        <v>38</v>
      </c>
      <c r="I38" s="14"/>
      <c r="J38" s="38" t="str">
        <f>'Beoordelaar 1'!I13</f>
        <v>SCORE:</v>
      </c>
      <c r="K38" s="99" t="s">
        <v>38</v>
      </c>
    </row>
    <row r="39" spans="1:11" ht="18" customHeight="1" x14ac:dyDescent="0.2">
      <c r="A39" s="97"/>
      <c r="B39" s="60" t="s">
        <v>13</v>
      </c>
      <c r="C39" s="10"/>
      <c r="D39" s="38" t="str">
        <f>'Beoordelaar 2'!C13</f>
        <v>SCORE:</v>
      </c>
      <c r="E39" s="99"/>
      <c r="F39" s="10"/>
      <c r="G39" s="38" t="str">
        <f>'Beoordelaar 2'!F13</f>
        <v>SCORE:</v>
      </c>
      <c r="H39" s="99"/>
      <c r="I39" s="14"/>
      <c r="J39" s="38" t="str">
        <f>'Beoordelaar 2'!I13</f>
        <v>SCORE:</v>
      </c>
      <c r="K39" s="99"/>
    </row>
    <row r="40" spans="1:11" ht="18" customHeight="1" x14ac:dyDescent="0.2">
      <c r="A40" s="97"/>
      <c r="B40" s="60" t="s">
        <v>14</v>
      </c>
      <c r="C40" s="10"/>
      <c r="D40" s="38" t="str">
        <f>'Beoordelaar 3'!C13</f>
        <v>SCORE:</v>
      </c>
      <c r="E40" s="99"/>
      <c r="F40" s="10"/>
      <c r="G40" s="38" t="str">
        <f>'Beoordelaar 3'!F13</f>
        <v>SCORE:</v>
      </c>
      <c r="H40" s="99"/>
      <c r="I40" s="14"/>
      <c r="J40" s="38" t="str">
        <f>'Beoordelaar 3'!I13</f>
        <v>SCORE:</v>
      </c>
      <c r="K40" s="99"/>
    </row>
    <row r="41" spans="1:11" ht="18" customHeight="1" x14ac:dyDescent="0.2">
      <c r="A41" s="97"/>
      <c r="B41" s="60" t="s">
        <v>28</v>
      </c>
      <c r="C41" s="10"/>
      <c r="D41" s="39" t="str">
        <f>'Beoordelaar 4'!C13</f>
        <v>SCORE:</v>
      </c>
      <c r="E41" s="99"/>
      <c r="F41" s="10"/>
      <c r="G41" s="39" t="str">
        <f>'Beoordelaar 4'!F13</f>
        <v>SCORE:</v>
      </c>
      <c r="H41" s="99"/>
      <c r="I41" s="14"/>
      <c r="J41" s="39" t="str">
        <f>'Beoordelaar 4'!I13</f>
        <v>SCORE:</v>
      </c>
      <c r="K41" s="99"/>
    </row>
    <row r="42" spans="1:11" ht="18" customHeight="1" x14ac:dyDescent="0.2">
      <c r="A42" s="98"/>
      <c r="B42" s="60" t="s">
        <v>40</v>
      </c>
      <c r="C42" s="10"/>
      <c r="D42" s="39" t="str">
        <f>'Beoordelaar 5'!C13</f>
        <v>SCORE:</v>
      </c>
      <c r="E42" s="99"/>
      <c r="F42" s="10"/>
      <c r="G42" s="39" t="str">
        <f>'Beoordelaar 5'!F13</f>
        <v>SCORE:</v>
      </c>
      <c r="H42" s="99"/>
      <c r="I42" s="14"/>
      <c r="J42" s="39" t="str">
        <f>'Beoordelaar 5'!I13</f>
        <v>SCORE:</v>
      </c>
      <c r="K42" s="99"/>
    </row>
    <row r="43" spans="1:11" ht="20" customHeight="1" x14ac:dyDescent="0.2">
      <c r="A43" s="101" t="s">
        <v>6</v>
      </c>
      <c r="B43" s="102"/>
      <c r="C43" s="9"/>
      <c r="D43" s="40" t="s">
        <v>47</v>
      </c>
      <c r="E43" s="99"/>
      <c r="F43" s="9"/>
      <c r="G43" s="40" t="s">
        <v>47</v>
      </c>
      <c r="H43" s="99"/>
      <c r="I43" s="15"/>
      <c r="J43" s="40" t="s">
        <v>47</v>
      </c>
      <c r="K43" s="99"/>
    </row>
    <row r="44" spans="1:11" ht="20" customHeight="1" x14ac:dyDescent="0.2">
      <c r="A44" s="91"/>
      <c r="B44" s="92"/>
      <c r="C44" s="9"/>
      <c r="D44" s="70" t="str">
        <f>IF(D43="Uitmuntend","€ 4.000",IF(D43="Goed","€ 2.000",IF(D43="Voldoende","€ 400",IF(D43="Matig","€ 0",IF(D43="Onvoldoende","KO"," ")))))</f>
        <v xml:space="preserve"> </v>
      </c>
      <c r="E44" s="100"/>
      <c r="F44" s="9"/>
      <c r="G44" s="70" t="str">
        <f>IF(G43="Uitmuntend","€ 4.000",IF(G43="Goed","€ 2.000",IF(G43="Voldoende","€ 400",IF(G43="Matig","€ 0",IF(G43="Onvoldoende","KO"," ")))))</f>
        <v xml:space="preserve"> </v>
      </c>
      <c r="H44" s="100"/>
      <c r="I44" s="15"/>
      <c r="J44" s="70" t="str">
        <f>IF(J43="Uitmuntend","€ 4.000",IF(J43="Goed","€ 2.000",IF(J43="Voldoende","€ 400",IF(J43="Matig","€ 0",IF(J43="Onvoldoende","KO"," ")))))</f>
        <v xml:space="preserve"> </v>
      </c>
      <c r="K44" s="100"/>
    </row>
    <row r="45" spans="1:11" ht="20" customHeight="1" x14ac:dyDescent="0.2">
      <c r="A45" s="97" t="str">
        <f>'Beoordelen open vragen'!A15</f>
        <v>6.1.7 DIGITALE MANAGEMENTINFORMATIE</v>
      </c>
      <c r="B45" s="61" t="s">
        <v>12</v>
      </c>
      <c r="C45" s="66"/>
      <c r="D45" s="38" t="str">
        <f>'Beoordelaar 1'!C15</f>
        <v>SCORE:</v>
      </c>
      <c r="E45" s="99" t="s">
        <v>38</v>
      </c>
      <c r="F45" s="66"/>
      <c r="G45" s="38" t="str">
        <f>'Beoordelaar 1'!F15</f>
        <v>SCORE:</v>
      </c>
      <c r="H45" s="99" t="s">
        <v>38</v>
      </c>
      <c r="I45" s="67"/>
      <c r="J45" s="38" t="str">
        <f>'Beoordelaar 1'!I15</f>
        <v>SCORE:</v>
      </c>
      <c r="K45" s="99" t="s">
        <v>38</v>
      </c>
    </row>
    <row r="46" spans="1:11" ht="20" customHeight="1" x14ac:dyDescent="0.2">
      <c r="A46" s="97"/>
      <c r="B46" s="60" t="s">
        <v>13</v>
      </c>
      <c r="C46" s="66"/>
      <c r="D46" s="38" t="str">
        <f>'Beoordelaar 2'!C15</f>
        <v>SCORE:</v>
      </c>
      <c r="E46" s="99"/>
      <c r="F46" s="66"/>
      <c r="G46" s="38" t="str">
        <f>'Beoordelaar 2'!F15</f>
        <v>SCORE:</v>
      </c>
      <c r="H46" s="99"/>
      <c r="I46" s="67"/>
      <c r="J46" s="38" t="str">
        <f>'Beoordelaar 2'!I15</f>
        <v>SCORE:</v>
      </c>
      <c r="K46" s="99"/>
    </row>
    <row r="47" spans="1:11" ht="20" customHeight="1" x14ac:dyDescent="0.2">
      <c r="A47" s="97"/>
      <c r="B47" s="60" t="s">
        <v>14</v>
      </c>
      <c r="C47" s="66"/>
      <c r="D47" s="38" t="str">
        <f>'Beoordelaar 3'!C15</f>
        <v>SCORE:</v>
      </c>
      <c r="E47" s="99"/>
      <c r="F47" s="66"/>
      <c r="G47" s="38" t="str">
        <f>'Beoordelaar 3'!F15</f>
        <v>SCORE:</v>
      </c>
      <c r="H47" s="99"/>
      <c r="I47" s="67"/>
      <c r="J47" s="38" t="str">
        <f>'Beoordelaar 3'!I15</f>
        <v>SCORE:</v>
      </c>
      <c r="K47" s="99"/>
    </row>
    <row r="48" spans="1:11" ht="20" customHeight="1" x14ac:dyDescent="0.2">
      <c r="A48" s="97"/>
      <c r="B48" s="60" t="s">
        <v>28</v>
      </c>
      <c r="C48" s="66"/>
      <c r="D48" s="39" t="str">
        <f>'Beoordelaar 4'!C15</f>
        <v>SCORE:</v>
      </c>
      <c r="E48" s="99"/>
      <c r="F48" s="66"/>
      <c r="G48" s="39" t="str">
        <f>'Beoordelaar 4'!F15</f>
        <v>SCORE:</v>
      </c>
      <c r="H48" s="99"/>
      <c r="I48" s="67"/>
      <c r="J48" s="39" t="str">
        <f>'Beoordelaar 4'!I15</f>
        <v>SCORE:</v>
      </c>
      <c r="K48" s="99"/>
    </row>
    <row r="49" spans="1:11" ht="20" customHeight="1" x14ac:dyDescent="0.2">
      <c r="A49" s="98"/>
      <c r="B49" s="60" t="s">
        <v>40</v>
      </c>
      <c r="C49" s="66"/>
      <c r="D49" s="39" t="str">
        <f>'Beoordelaar 5'!C15</f>
        <v>SCORE:</v>
      </c>
      <c r="E49" s="99"/>
      <c r="F49" s="66"/>
      <c r="G49" s="39" t="str">
        <f>'Beoordelaar 5'!F15</f>
        <v>SCORE:</v>
      </c>
      <c r="H49" s="99"/>
      <c r="I49" s="67"/>
      <c r="J49" s="39" t="str">
        <f>'Beoordelaar 5'!I15</f>
        <v>SCORE:</v>
      </c>
      <c r="K49" s="99"/>
    </row>
    <row r="50" spans="1:11" ht="20" customHeight="1" x14ac:dyDescent="0.2">
      <c r="A50" s="101" t="s">
        <v>6</v>
      </c>
      <c r="B50" s="102"/>
      <c r="C50" s="66"/>
      <c r="D50" s="40" t="s">
        <v>47</v>
      </c>
      <c r="E50" s="99"/>
      <c r="F50" s="66"/>
      <c r="G50" s="40" t="s">
        <v>47</v>
      </c>
      <c r="H50" s="99"/>
      <c r="I50" s="67"/>
      <c r="J50" s="40" t="s">
        <v>47</v>
      </c>
      <c r="K50" s="99"/>
    </row>
    <row r="51" spans="1:11" ht="20" customHeight="1" x14ac:dyDescent="0.2">
      <c r="A51" s="91"/>
      <c r="B51" s="92"/>
      <c r="C51" s="66"/>
      <c r="D51" s="70" t="str">
        <f>IF(D50="Uitmuntend","€ 4.000",IF(D50="Goed","€ 2.000",IF(D50="Voldoende","€ 400",IF(D50="Matig","€ 0",IF(D50="Onvoldoende","KO"," ")))))</f>
        <v xml:space="preserve"> </v>
      </c>
      <c r="E51" s="100"/>
      <c r="F51" s="66"/>
      <c r="G51" s="70" t="str">
        <f>IF(G50="Uitmuntend","€ 4.000",IF(G50="Goed","€ 2.000",IF(G50="Voldoende","€ 400",IF(G50="Matig","€ 0",IF(G50="Onvoldoende","KO"," ")))))</f>
        <v xml:space="preserve"> </v>
      </c>
      <c r="H51" s="100"/>
      <c r="I51" s="67"/>
      <c r="J51" s="70" t="str">
        <f>IF(J50="Uitmuntend","€ 4.000",IF(J50="Goed","€ 2.000",IF(J50="Voldoende","€ 400",IF(J50="Matig","€ 0",IF(J50="Onvoldoende","KO"," ")))))</f>
        <v xml:space="preserve"> </v>
      </c>
      <c r="K51" s="100"/>
    </row>
    <row r="52" spans="1:11" ht="20" customHeight="1" x14ac:dyDescent="0.2">
      <c r="A52" s="97" t="str">
        <f>'Beoordelen open vragen'!A17</f>
        <v>6.1.8 DUURZAAMHEID, MAATSCHAPPELIJK VERANTWOORD ONDERNEMEN NA SOCIAL RETURN</v>
      </c>
      <c r="B52" s="61" t="s">
        <v>12</v>
      </c>
      <c r="C52" s="66"/>
      <c r="D52" s="38" t="str">
        <f>'Beoordelaar 1'!C17</f>
        <v>SCORE:</v>
      </c>
      <c r="E52" s="99" t="s">
        <v>38</v>
      </c>
      <c r="F52" s="66"/>
      <c r="G52" s="38" t="str">
        <f>'Beoordelaar 1'!F17</f>
        <v>SCORE:</v>
      </c>
      <c r="H52" s="99" t="s">
        <v>38</v>
      </c>
      <c r="I52" s="67"/>
      <c r="J52" s="38" t="str">
        <f>'Beoordelaar 1'!I17</f>
        <v>SCORE:</v>
      </c>
      <c r="K52" s="99" t="s">
        <v>38</v>
      </c>
    </row>
    <row r="53" spans="1:11" ht="20" customHeight="1" x14ac:dyDescent="0.2">
      <c r="A53" s="97"/>
      <c r="B53" s="60" t="s">
        <v>13</v>
      </c>
      <c r="C53" s="66"/>
      <c r="D53" s="38" t="str">
        <f>'Beoordelaar 2'!C17</f>
        <v>SCORE:</v>
      </c>
      <c r="E53" s="99"/>
      <c r="F53" s="66"/>
      <c r="G53" s="38" t="str">
        <f>'Beoordelaar 2'!F17</f>
        <v>SCORE:</v>
      </c>
      <c r="H53" s="99"/>
      <c r="I53" s="67"/>
      <c r="J53" s="38" t="str">
        <f>'Beoordelaar 2'!I17</f>
        <v>SCORE:</v>
      </c>
      <c r="K53" s="99"/>
    </row>
    <row r="54" spans="1:11" ht="20" customHeight="1" x14ac:dyDescent="0.2">
      <c r="A54" s="97"/>
      <c r="B54" s="60" t="s">
        <v>14</v>
      </c>
      <c r="C54" s="66"/>
      <c r="D54" s="38" t="str">
        <f>'Beoordelaar 3'!C17</f>
        <v>SCORE:</v>
      </c>
      <c r="E54" s="99"/>
      <c r="F54" s="66"/>
      <c r="G54" s="38" t="str">
        <f>'Beoordelaar 3'!F17</f>
        <v>SCORE:</v>
      </c>
      <c r="H54" s="99"/>
      <c r="I54" s="67"/>
      <c r="J54" s="38" t="str">
        <f>'Beoordelaar 3'!I17</f>
        <v>SCORE:</v>
      </c>
      <c r="K54" s="99"/>
    </row>
    <row r="55" spans="1:11" ht="20" customHeight="1" x14ac:dyDescent="0.2">
      <c r="A55" s="97"/>
      <c r="B55" s="60" t="s">
        <v>28</v>
      </c>
      <c r="C55" s="66"/>
      <c r="D55" s="39" t="str">
        <f>'Beoordelaar 4'!C17</f>
        <v>SCORE:</v>
      </c>
      <c r="E55" s="99"/>
      <c r="F55" s="66"/>
      <c r="G55" s="39" t="str">
        <f>'Beoordelaar 4'!F17</f>
        <v>SCORE:</v>
      </c>
      <c r="H55" s="99"/>
      <c r="I55" s="67"/>
      <c r="J55" s="39" t="str">
        <f>'Beoordelaar 4'!I17</f>
        <v>SCORE:</v>
      </c>
      <c r="K55" s="99"/>
    </row>
    <row r="56" spans="1:11" ht="20" customHeight="1" x14ac:dyDescent="0.2">
      <c r="A56" s="98"/>
      <c r="B56" s="60" t="s">
        <v>40</v>
      </c>
      <c r="C56" s="66"/>
      <c r="D56" s="39" t="str">
        <f>'Beoordelaar 5'!C17</f>
        <v>SCORE:</v>
      </c>
      <c r="E56" s="99"/>
      <c r="F56" s="66"/>
      <c r="G56" s="39" t="str">
        <f>'Beoordelaar 5'!F17</f>
        <v>SCORE:</v>
      </c>
      <c r="H56" s="99"/>
      <c r="I56" s="67"/>
      <c r="J56" s="39" t="str">
        <f>'Beoordelaar 5'!I17</f>
        <v>SCORE:</v>
      </c>
      <c r="K56" s="99"/>
    </row>
    <row r="57" spans="1:11" ht="20" customHeight="1" x14ac:dyDescent="0.2">
      <c r="A57" s="101" t="s">
        <v>6</v>
      </c>
      <c r="B57" s="102"/>
      <c r="C57" s="11"/>
      <c r="D57" s="40" t="s">
        <v>47</v>
      </c>
      <c r="E57" s="99"/>
      <c r="F57" s="18"/>
      <c r="G57" s="40" t="s">
        <v>47</v>
      </c>
      <c r="H57" s="99"/>
      <c r="I57" s="19"/>
      <c r="J57" s="40" t="s">
        <v>47</v>
      </c>
      <c r="K57" s="99"/>
    </row>
    <row r="58" spans="1:11" ht="20" customHeight="1" x14ac:dyDescent="0.2">
      <c r="A58" s="91"/>
      <c r="B58" s="92"/>
      <c r="C58" s="11"/>
      <c r="D58" s="70" t="str">
        <f>IF(D57="Uitmuntend","€ 10.000",IF(D57="Goed","€ 5.000",IF(D57="Voldoende","€ 1.000",IF(D57="Matig","€ 0",IF(D57="Onvoldoende","- € 10.000"," ")))))</f>
        <v xml:space="preserve"> </v>
      </c>
      <c r="E58" s="100"/>
      <c r="F58" s="18"/>
      <c r="G58" s="70" t="str">
        <f>IF(G57="Uitmuntend","€ 10.000",IF(G57="Goed","€ 5.000",IF(G57="Voldoende","€ 1.000",IF(G57="Matig","€ 0",IF(G57="Onvoldoende","- € 10.000"," ")))))</f>
        <v xml:space="preserve"> </v>
      </c>
      <c r="H58" s="100"/>
      <c r="I58" s="19"/>
      <c r="J58" s="70" t="str">
        <f>IF(J57="Uitmuntend","€ 10.000",IF(J57="Goed","€ 5.000",IF(J57="Voldoende","€ 1.000",IF(J57="Matig","€ 0",IF(J57="Onvoldoende","- € 10.000"," ")))))</f>
        <v xml:space="preserve"> </v>
      </c>
      <c r="K58" s="100"/>
    </row>
    <row r="59" spans="1:11" x14ac:dyDescent="0.2">
      <c r="C59" s="11"/>
      <c r="F59" s="18"/>
      <c r="I59" s="19"/>
    </row>
    <row r="60" spans="1:11" s="30" customFormat="1" ht="28" customHeight="1" x14ac:dyDescent="0.2">
      <c r="A60" s="111" t="s">
        <v>39</v>
      </c>
      <c r="B60" s="112"/>
      <c r="C60" s="28"/>
      <c r="D60" s="113" t="e">
        <f>D9+D16+D23+D30+D37+D44+D51+D58</f>
        <v>#VALUE!</v>
      </c>
      <c r="E60" s="114"/>
      <c r="F60" s="28"/>
      <c r="G60" s="113" t="e">
        <f>G9+G16+G23+G30+G37+G44+G51+G58</f>
        <v>#VALUE!</v>
      </c>
      <c r="H60" s="114"/>
      <c r="I60" s="29"/>
      <c r="J60" s="113" t="e">
        <f>J9+J16+J23+J30+J37+J44+J51+J58</f>
        <v>#VALUE!</v>
      </c>
      <c r="K60" s="115"/>
    </row>
    <row r="61" spans="1:11" x14ac:dyDescent="0.2">
      <c r="C61" s="11"/>
      <c r="F61" s="18"/>
      <c r="I61" s="19"/>
    </row>
  </sheetData>
  <sheetProtection algorithmName="SHA-512" hashValue="iKhZQIqlCSJZjRT997fn+9rZhmQwJ/OO0wE/Dix/psLytydnWsD9GwdklB6L7e7GmmVbj6RcnoS8yQdmQJT8yQ==" saltValue="m4JxM805Mu0fsvvrBGr/iw==" spinCount="100000" sheet="1" objects="1" scenarios="1"/>
  <mergeCells count="57">
    <mergeCell ref="A60:B60"/>
    <mergeCell ref="D60:E60"/>
    <mergeCell ref="G60:H60"/>
    <mergeCell ref="J60:K60"/>
    <mergeCell ref="A45:A49"/>
    <mergeCell ref="E45:E51"/>
    <mergeCell ref="H45:H51"/>
    <mergeCell ref="K45:K51"/>
    <mergeCell ref="A50:B50"/>
    <mergeCell ref="A51:B51"/>
    <mergeCell ref="K52:K58"/>
    <mergeCell ref="A52:A56"/>
    <mergeCell ref="A57:B57"/>
    <mergeCell ref="A58:B58"/>
    <mergeCell ref="E52:E58"/>
    <mergeCell ref="H52:H58"/>
    <mergeCell ref="K38:K44"/>
    <mergeCell ref="K3:K9"/>
    <mergeCell ref="K10:K16"/>
    <mergeCell ref="K17:K23"/>
    <mergeCell ref="K24:K30"/>
    <mergeCell ref="K31:K37"/>
    <mergeCell ref="H10:H16"/>
    <mergeCell ref="H17:H23"/>
    <mergeCell ref="H24:H30"/>
    <mergeCell ref="H31:H37"/>
    <mergeCell ref="H38:H44"/>
    <mergeCell ref="E24:E30"/>
    <mergeCell ref="E31:E37"/>
    <mergeCell ref="E38:E44"/>
    <mergeCell ref="A15:B15"/>
    <mergeCell ref="A16:B16"/>
    <mergeCell ref="A1:B1"/>
    <mergeCell ref="D1:E1"/>
    <mergeCell ref="E3:E9"/>
    <mergeCell ref="E10:E16"/>
    <mergeCell ref="E17:E23"/>
    <mergeCell ref="A9:B9"/>
    <mergeCell ref="A3:A7"/>
    <mergeCell ref="A10:A14"/>
    <mergeCell ref="A17:A21"/>
    <mergeCell ref="J1:K1"/>
    <mergeCell ref="G1:H1"/>
    <mergeCell ref="A44:B44"/>
    <mergeCell ref="A37:B37"/>
    <mergeCell ref="A23:B23"/>
    <mergeCell ref="A24:A28"/>
    <mergeCell ref="A31:A35"/>
    <mergeCell ref="A38:A42"/>
    <mergeCell ref="H3:H9"/>
    <mergeCell ref="A36:B36"/>
    <mergeCell ref="A29:B29"/>
    <mergeCell ref="A30:B30"/>
    <mergeCell ref="A43:B43"/>
    <mergeCell ref="A2:B2"/>
    <mergeCell ref="A8:B8"/>
    <mergeCell ref="A22:B22"/>
  </mergeCells>
  <phoneticPr fontId="18" type="noConversion"/>
  <dataValidations count="1">
    <dataValidation type="list" errorStyle="warning" allowBlank="1" showErrorMessage="1" sqref="I15:J15 I43:J43 I29:J29 I36:J36 I22:J22 D8 D15 D22 D29 D36 D43 F36:G36 F29:G29 F43:G43 F15:G15 F8:G8 F22:G22 I8:J8 D50 G50 J50 D57 G57 J57" xr:uid="{00000000-0002-0000-0400-000000000000}">
      <formula1>SCORE</formula1>
    </dataValidation>
  </dataValidation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8"/>
  <sheetViews>
    <sheetView showGridLines="0" zoomScale="90" zoomScaleNormal="90" workbookViewId="0">
      <selection activeCell="C8" sqref="C8"/>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1" t="s">
        <v>31</v>
      </c>
      <c r="B1" s="24"/>
      <c r="C1" s="42"/>
      <c r="D1" s="24"/>
      <c r="E1" s="42"/>
      <c r="F1" s="24"/>
      <c r="G1" s="42"/>
    </row>
    <row r="2" spans="1:7" ht="30" customHeight="1" x14ac:dyDescent="0.2">
      <c r="A2" s="43" t="s">
        <v>32</v>
      </c>
      <c r="B2" s="24"/>
      <c r="C2" s="44" t="str">
        <f>'Beoordelaar 1'!C1:D1</f>
        <v>&lt;NAAM INSCHRIJVER&gt;</v>
      </c>
      <c r="D2" s="25"/>
      <c r="E2" s="44" t="str">
        <f>'Beoordelaar 1'!F1</f>
        <v>&lt;NAAM INSCHRIJVER&gt;</v>
      </c>
      <c r="F2" s="25"/>
      <c r="G2" s="44" t="str">
        <f>'Beoordelaar 1'!I1</f>
        <v>&lt;NAAM INSCHRIJVER&gt;</v>
      </c>
    </row>
    <row r="3" spans="1:7" s="1" customFormat="1" ht="35" customHeight="1" x14ac:dyDescent="0.2">
      <c r="A3" s="47" t="s">
        <v>36</v>
      </c>
      <c r="B3" s="24"/>
      <c r="C3" s="48" t="e">
        <f>Consensus!D60</f>
        <v>#VALUE!</v>
      </c>
      <c r="D3" s="25"/>
      <c r="E3" s="48" t="e">
        <f>Consensus!G60</f>
        <v>#VALUE!</v>
      </c>
      <c r="F3" s="25"/>
      <c r="G3" s="48" t="e">
        <f>Consensus!J60</f>
        <v>#VALUE!</v>
      </c>
    </row>
    <row r="4" spans="1:7" ht="30" customHeight="1" x14ac:dyDescent="0.2">
      <c r="A4" s="45" t="s">
        <v>33</v>
      </c>
      <c r="B4" s="24"/>
      <c r="C4" s="46" t="e">
        <f>C3</f>
        <v>#VALUE!</v>
      </c>
      <c r="D4" s="25"/>
      <c r="E4" s="46" t="e">
        <f>E3</f>
        <v>#VALUE!</v>
      </c>
      <c r="F4" s="25"/>
      <c r="G4" s="46" t="e">
        <f>G3</f>
        <v>#VALUE!</v>
      </c>
    </row>
    <row r="5" spans="1:7" ht="15" customHeight="1" x14ac:dyDescent="0.2">
      <c r="B5" s="16"/>
      <c r="D5" s="16"/>
      <c r="F5" s="16"/>
    </row>
    <row r="6" spans="1:7" ht="30" customHeight="1" x14ac:dyDescent="0.2">
      <c r="A6" s="49" t="s">
        <v>34</v>
      </c>
      <c r="B6" s="24"/>
      <c r="C6" s="50">
        <v>0</v>
      </c>
      <c r="D6" s="25"/>
      <c r="E6" s="50">
        <v>0</v>
      </c>
      <c r="F6" s="25"/>
      <c r="G6" s="50">
        <v>0</v>
      </c>
    </row>
    <row r="7" spans="1:7" x14ac:dyDescent="0.2">
      <c r="B7" s="16"/>
      <c r="D7" s="16"/>
      <c r="F7" s="16"/>
    </row>
    <row r="8" spans="1:7" ht="30" customHeight="1" x14ac:dyDescent="0.2">
      <c r="A8" s="51" t="s">
        <v>35</v>
      </c>
      <c r="B8" s="24"/>
      <c r="C8" s="52" t="e">
        <f>C6-C4</f>
        <v>#VALUE!</v>
      </c>
      <c r="D8" s="26"/>
      <c r="E8" s="52" t="e">
        <f>E6-E4</f>
        <v>#VALUE!</v>
      </c>
      <c r="F8" s="26"/>
      <c r="G8" s="52" t="e">
        <f>G6-G4</f>
        <v>#VALUE!</v>
      </c>
    </row>
    <row r="9" spans="1:7" x14ac:dyDescent="0.2">
      <c r="B9" s="16"/>
      <c r="D9" s="16"/>
      <c r="F9" s="16"/>
    </row>
    <row r="10" spans="1:7" x14ac:dyDescent="0.2">
      <c r="B10" s="16"/>
      <c r="D10" s="16"/>
      <c r="F10" s="16"/>
    </row>
    <row r="15" spans="1:7" ht="16" x14ac:dyDescent="0.2">
      <c r="C15" s="21"/>
    </row>
    <row r="16" spans="1:7" ht="16" x14ac:dyDescent="0.2">
      <c r="C16" s="21"/>
    </row>
    <row r="17" spans="3:3" ht="16" x14ac:dyDescent="0.2">
      <c r="C17" s="21"/>
    </row>
    <row r="18" spans="3:3" ht="16" x14ac:dyDescent="0.2">
      <c r="C18" s="21"/>
    </row>
  </sheetData>
  <sheetProtection algorithmName="SHA-512" hashValue="33mXc9TodMW8OwuWjXMiOB4e2eMwYIjY1f5IOEed5TCvPm1kPj0URD7YWDipfmxhBrInoqkUwp6HWMbY9hOtrw==" saltValue="h5BOaq2E7RPfJAQLiGCLz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open vragen</vt:lpstr>
      <vt:lpstr>Beoordelaar 1</vt:lpstr>
      <vt:lpstr>Beoordelaar 2</vt:lpstr>
      <vt:lpstr>Beoordelaar 3</vt:lpstr>
      <vt:lpstr>Beoordelaar 4</vt:lpstr>
      <vt:lpstr>Beoordelaar 5</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25-6</dc:description>
  <cp:lastModifiedBy/>
  <dcterms:created xsi:type="dcterms:W3CDTF">2006-09-16T00:00:00Z</dcterms:created>
  <dcterms:modified xsi:type="dcterms:W3CDTF">2021-07-09T07:54:19Z</dcterms:modified>
  <cp:category/>
</cp:coreProperties>
</file>