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istratie\Bedrijfsbureau\Inkoop Geneesmiddelen\Bilateraal\2021\Groothandel\2. Aanbestedingsdocumenten\Bijlage 7 Prijsinvulformulier\"/>
    </mc:Choice>
  </mc:AlternateContent>
  <bookViews>
    <workbookView xWindow="720" yWindow="360" windowWidth="27555" windowHeight="13575"/>
  </bookViews>
  <sheets>
    <sheet name="Bijlage 7 Prijsinvulformulier" sheetId="1" r:id="rId1"/>
  </sheets>
  <definedNames>
    <definedName name="_xlnm._FilterDatabase" localSheetId="0" hidden="1">'Bijlage 7 Prijsinvulformulier'!$A$33:$F$73</definedName>
    <definedName name="_xlnm.Print_Area" localSheetId="0">'Bijlage 7 Prijsinvulformulier'!$A$1:$J$75</definedName>
    <definedName name="_xlnm.Print_Titles" localSheetId="0">'Bijlage 7 Prijsinvulformulier'!$A:$B</definedName>
  </definedNames>
  <calcPr calcId="162913" calcMode="manual"/>
</workbook>
</file>

<file path=xl/calcChain.xml><?xml version="1.0" encoding="utf-8"?>
<calcChain xmlns="http://schemas.openxmlformats.org/spreadsheetml/2006/main">
  <c r="E50" i="1" l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D24" i="1" l="1"/>
  <c r="F24" i="1" s="1"/>
  <c r="H24" i="1" s="1"/>
  <c r="F20" i="1" l="1"/>
  <c r="H20" i="1" s="1"/>
  <c r="F26" i="1"/>
  <c r="H26" i="1" s="1"/>
  <c r="B22" i="1"/>
  <c r="B21" i="1"/>
  <c r="C20" i="1"/>
  <c r="C19" i="1"/>
  <c r="D25" i="1" l="1"/>
  <c r="F25" i="1" s="1"/>
  <c r="H25" i="1" s="1"/>
  <c r="D23" i="1"/>
  <c r="F23" i="1" s="1"/>
  <c r="H23" i="1" s="1"/>
  <c r="D22" i="1"/>
  <c r="F22" i="1" s="1"/>
  <c r="H22" i="1" s="1"/>
  <c r="D21" i="1"/>
  <c r="F21" i="1" s="1"/>
  <c r="H21" i="1" s="1"/>
  <c r="D19" i="1"/>
  <c r="F19" i="1" s="1"/>
  <c r="H19" i="1" s="1"/>
  <c r="D18" i="1"/>
  <c r="F18" i="1" s="1"/>
  <c r="H18" i="1" s="1"/>
  <c r="D17" i="1"/>
  <c r="F17" i="1" s="1"/>
  <c r="H17" i="1" s="1"/>
  <c r="D16" i="1"/>
  <c r="F16" i="1" s="1"/>
  <c r="H16" i="1" s="1"/>
  <c r="D15" i="1"/>
  <c r="F15" i="1" s="1"/>
  <c r="H15" i="1" s="1"/>
  <c r="D14" i="1"/>
  <c r="F14" i="1" s="1"/>
  <c r="H14" i="1" s="1"/>
  <c r="D13" i="1"/>
  <c r="F13" i="1" s="1"/>
  <c r="H13" i="1" s="1"/>
  <c r="D12" i="1"/>
  <c r="F12" i="1" s="1"/>
  <c r="H12" i="1" s="1"/>
  <c r="D11" i="1"/>
  <c r="F11" i="1" s="1"/>
  <c r="H11" i="1" s="1"/>
  <c r="D10" i="1"/>
  <c r="F10" i="1" s="1"/>
  <c r="H10" i="1" s="1"/>
  <c r="D9" i="1"/>
  <c r="F9" i="1" s="1"/>
  <c r="H9" i="1" s="1"/>
  <c r="C31" i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H27" i="1" l="1"/>
  <c r="F27" i="1"/>
  <c r="E229" i="1" l="1"/>
  <c r="G229" i="1" s="1"/>
  <c r="E228" i="1"/>
  <c r="G228" i="1" s="1"/>
  <c r="E227" i="1"/>
  <c r="G227" i="1" s="1"/>
  <c r="E226" i="1"/>
  <c r="G226" i="1" s="1"/>
  <c r="E225" i="1"/>
  <c r="G225" i="1" s="1"/>
  <c r="E224" i="1"/>
  <c r="G224" i="1" s="1"/>
  <c r="E223" i="1"/>
  <c r="G223" i="1" s="1"/>
  <c r="E222" i="1"/>
  <c r="G222" i="1" s="1"/>
  <c r="E221" i="1"/>
  <c r="G221" i="1" s="1"/>
  <c r="E220" i="1"/>
  <c r="G220" i="1" s="1"/>
  <c r="E219" i="1"/>
  <c r="G219" i="1" s="1"/>
  <c r="E218" i="1"/>
  <c r="G218" i="1" s="1"/>
  <c r="E217" i="1"/>
  <c r="G217" i="1" s="1"/>
  <c r="E216" i="1"/>
  <c r="G216" i="1" s="1"/>
  <c r="E215" i="1"/>
  <c r="G215" i="1" s="1"/>
  <c r="E214" i="1"/>
  <c r="G214" i="1" s="1"/>
  <c r="E213" i="1"/>
  <c r="G213" i="1" s="1"/>
  <c r="E212" i="1"/>
  <c r="G212" i="1" s="1"/>
  <c r="E211" i="1"/>
  <c r="G211" i="1" s="1"/>
  <c r="E210" i="1"/>
  <c r="G210" i="1" s="1"/>
  <c r="E209" i="1"/>
  <c r="G209" i="1" s="1"/>
  <c r="E208" i="1"/>
  <c r="G208" i="1" s="1"/>
  <c r="E207" i="1"/>
  <c r="G207" i="1" s="1"/>
  <c r="E206" i="1"/>
  <c r="G206" i="1" s="1"/>
  <c r="E205" i="1"/>
  <c r="G205" i="1" s="1"/>
  <c r="E204" i="1"/>
  <c r="G204" i="1" s="1"/>
  <c r="E203" i="1"/>
  <c r="G203" i="1" s="1"/>
  <c r="E202" i="1"/>
  <c r="G202" i="1" s="1"/>
  <c r="E201" i="1"/>
  <c r="G201" i="1" s="1"/>
  <c r="E200" i="1"/>
  <c r="G200" i="1" s="1"/>
  <c r="E199" i="1"/>
  <c r="G199" i="1" s="1"/>
  <c r="E198" i="1"/>
  <c r="G198" i="1" s="1"/>
  <c r="E197" i="1"/>
  <c r="G197" i="1" s="1"/>
  <c r="E196" i="1"/>
  <c r="G196" i="1" s="1"/>
  <c r="E195" i="1"/>
  <c r="G195" i="1" s="1"/>
  <c r="E194" i="1"/>
  <c r="G194" i="1" s="1"/>
  <c r="E193" i="1"/>
  <c r="G193" i="1" s="1"/>
  <c r="E192" i="1"/>
  <c r="G192" i="1" s="1"/>
  <c r="E191" i="1"/>
  <c r="G191" i="1" s="1"/>
  <c r="E190" i="1"/>
  <c r="G190" i="1" s="1"/>
  <c r="E189" i="1"/>
  <c r="G189" i="1" s="1"/>
  <c r="E188" i="1"/>
  <c r="G188" i="1" s="1"/>
  <c r="E187" i="1"/>
  <c r="G187" i="1" s="1"/>
  <c r="E186" i="1"/>
  <c r="G186" i="1" s="1"/>
  <c r="E185" i="1"/>
  <c r="G185" i="1" s="1"/>
  <c r="E184" i="1"/>
  <c r="G184" i="1" s="1"/>
  <c r="E183" i="1"/>
  <c r="G183" i="1" s="1"/>
  <c r="E182" i="1"/>
  <c r="G182" i="1" s="1"/>
  <c r="E181" i="1"/>
  <c r="G181" i="1" s="1"/>
  <c r="E180" i="1"/>
  <c r="G180" i="1" s="1"/>
  <c r="E179" i="1"/>
  <c r="G179" i="1" s="1"/>
  <c r="E178" i="1"/>
  <c r="G178" i="1" s="1"/>
  <c r="E177" i="1"/>
  <c r="G177" i="1" s="1"/>
  <c r="E176" i="1"/>
  <c r="G176" i="1" s="1"/>
  <c r="E175" i="1"/>
  <c r="G175" i="1" s="1"/>
  <c r="E174" i="1"/>
  <c r="G174" i="1" s="1"/>
  <c r="E173" i="1"/>
  <c r="G173" i="1" s="1"/>
  <c r="E172" i="1"/>
  <c r="G172" i="1" s="1"/>
  <c r="E171" i="1"/>
  <c r="G171" i="1" s="1"/>
  <c r="E170" i="1"/>
  <c r="G170" i="1" s="1"/>
  <c r="E169" i="1"/>
  <c r="G169" i="1" s="1"/>
  <c r="E168" i="1"/>
  <c r="G168" i="1" s="1"/>
  <c r="E167" i="1"/>
  <c r="G167" i="1" s="1"/>
  <c r="E166" i="1"/>
  <c r="G166" i="1" s="1"/>
  <c r="E165" i="1"/>
  <c r="G165" i="1" s="1"/>
  <c r="E164" i="1"/>
  <c r="G164" i="1" s="1"/>
  <c r="E163" i="1"/>
  <c r="G163" i="1" s="1"/>
  <c r="E162" i="1"/>
  <c r="G162" i="1" s="1"/>
  <c r="E161" i="1"/>
  <c r="G161" i="1" s="1"/>
  <c r="E160" i="1"/>
  <c r="G160" i="1" s="1"/>
  <c r="E159" i="1"/>
  <c r="G159" i="1" s="1"/>
  <c r="E158" i="1"/>
  <c r="G158" i="1" s="1"/>
  <c r="E157" i="1"/>
  <c r="G157" i="1" s="1"/>
  <c r="E156" i="1"/>
  <c r="G156" i="1" s="1"/>
  <c r="E155" i="1"/>
  <c r="G155" i="1" s="1"/>
  <c r="E154" i="1"/>
  <c r="G154" i="1" s="1"/>
  <c r="E153" i="1"/>
  <c r="G153" i="1" s="1"/>
  <c r="E152" i="1"/>
  <c r="G152" i="1" s="1"/>
  <c r="E151" i="1"/>
  <c r="G151" i="1" s="1"/>
  <c r="E150" i="1"/>
  <c r="G150" i="1" s="1"/>
  <c r="E149" i="1"/>
  <c r="G149" i="1" s="1"/>
  <c r="E148" i="1"/>
  <c r="G148" i="1" s="1"/>
  <c r="E147" i="1"/>
  <c r="G147" i="1" s="1"/>
  <c r="E146" i="1"/>
  <c r="G146" i="1" s="1"/>
  <c r="E145" i="1"/>
  <c r="G145" i="1" s="1"/>
  <c r="E144" i="1"/>
  <c r="G144" i="1" s="1"/>
  <c r="E143" i="1"/>
  <c r="G143" i="1" s="1"/>
  <c r="E142" i="1"/>
  <c r="G142" i="1" s="1"/>
  <c r="E141" i="1"/>
  <c r="G141" i="1" s="1"/>
  <c r="E140" i="1"/>
  <c r="G140" i="1" s="1"/>
  <c r="E139" i="1"/>
  <c r="G139" i="1" s="1"/>
  <c r="E138" i="1"/>
  <c r="G138" i="1" s="1"/>
  <c r="E137" i="1"/>
  <c r="G137" i="1" s="1"/>
  <c r="E136" i="1"/>
  <c r="G136" i="1" s="1"/>
  <c r="E135" i="1"/>
  <c r="G135" i="1" s="1"/>
  <c r="E134" i="1"/>
  <c r="G134" i="1" s="1"/>
  <c r="E133" i="1"/>
  <c r="G133" i="1" s="1"/>
  <c r="E132" i="1"/>
  <c r="G132" i="1" s="1"/>
  <c r="E131" i="1"/>
  <c r="G131" i="1" s="1"/>
  <c r="E130" i="1"/>
  <c r="G130" i="1" s="1"/>
  <c r="E129" i="1"/>
  <c r="G129" i="1" s="1"/>
  <c r="E128" i="1"/>
  <c r="G128" i="1" s="1"/>
  <c r="E127" i="1"/>
  <c r="G127" i="1" s="1"/>
  <c r="E126" i="1"/>
  <c r="G126" i="1" s="1"/>
  <c r="E125" i="1"/>
  <c r="G125" i="1" s="1"/>
  <c r="E124" i="1"/>
  <c r="G124" i="1" s="1"/>
  <c r="E123" i="1"/>
  <c r="G123" i="1" s="1"/>
  <c r="E122" i="1"/>
  <c r="G122" i="1" s="1"/>
  <c r="E121" i="1"/>
  <c r="G121" i="1" s="1"/>
  <c r="E120" i="1"/>
  <c r="G120" i="1" s="1"/>
  <c r="E119" i="1"/>
  <c r="G119" i="1" s="1"/>
  <c r="E118" i="1"/>
  <c r="G118" i="1" s="1"/>
  <c r="E117" i="1"/>
  <c r="G117" i="1" s="1"/>
  <c r="E116" i="1"/>
  <c r="G116" i="1" s="1"/>
  <c r="E115" i="1"/>
  <c r="G115" i="1" s="1"/>
  <c r="E114" i="1"/>
  <c r="G114" i="1" s="1"/>
  <c r="E113" i="1"/>
  <c r="G113" i="1" s="1"/>
  <c r="E112" i="1"/>
  <c r="G112" i="1" s="1"/>
  <c r="E111" i="1"/>
  <c r="G111" i="1" s="1"/>
  <c r="E110" i="1"/>
  <c r="G110" i="1" s="1"/>
  <c r="E109" i="1"/>
  <c r="G109" i="1" s="1"/>
  <c r="E108" i="1"/>
  <c r="G108" i="1" s="1"/>
  <c r="E107" i="1"/>
  <c r="G107" i="1" s="1"/>
  <c r="E106" i="1"/>
  <c r="G106" i="1" s="1"/>
  <c r="E105" i="1"/>
  <c r="G105" i="1" s="1"/>
  <c r="E104" i="1"/>
  <c r="G104" i="1" s="1"/>
  <c r="E103" i="1"/>
  <c r="G103" i="1" s="1"/>
  <c r="E102" i="1"/>
  <c r="G102" i="1" s="1"/>
  <c r="E101" i="1"/>
  <c r="G101" i="1" s="1"/>
  <c r="E100" i="1"/>
  <c r="G100" i="1" s="1"/>
  <c r="E99" i="1"/>
  <c r="G99" i="1" s="1"/>
  <c r="E98" i="1"/>
  <c r="G98" i="1" s="1"/>
  <c r="E97" i="1"/>
  <c r="G97" i="1" s="1"/>
  <c r="E96" i="1"/>
  <c r="G96" i="1" s="1"/>
  <c r="E95" i="1"/>
  <c r="G95" i="1" s="1"/>
  <c r="E94" i="1"/>
  <c r="G94" i="1" s="1"/>
  <c r="E93" i="1"/>
  <c r="G93" i="1" s="1"/>
  <c r="E92" i="1"/>
  <c r="G92" i="1" s="1"/>
  <c r="E91" i="1"/>
  <c r="G91" i="1" s="1"/>
  <c r="E90" i="1"/>
  <c r="G90" i="1" s="1"/>
  <c r="E89" i="1"/>
  <c r="G89" i="1" s="1"/>
  <c r="E88" i="1"/>
  <c r="G88" i="1" s="1"/>
  <c r="E87" i="1"/>
  <c r="G87" i="1" s="1"/>
  <c r="E86" i="1"/>
  <c r="G86" i="1" s="1"/>
  <c r="E85" i="1"/>
  <c r="G85" i="1" s="1"/>
  <c r="E84" i="1"/>
  <c r="G84" i="1" s="1"/>
  <c r="E83" i="1"/>
  <c r="G83" i="1" s="1"/>
  <c r="G231" i="1" l="1"/>
  <c r="E231" i="1"/>
  <c r="E51" i="1"/>
  <c r="G51" i="1" s="1"/>
  <c r="E58" i="1"/>
  <c r="G58" i="1" s="1"/>
  <c r="E61" i="1"/>
  <c r="G61" i="1" s="1"/>
  <c r="E65" i="1"/>
  <c r="G65" i="1" s="1"/>
  <c r="E69" i="1"/>
  <c r="G69" i="1" s="1"/>
  <c r="E73" i="1"/>
  <c r="G73" i="1" s="1"/>
  <c r="E72" i="1"/>
  <c r="G72" i="1" s="1"/>
  <c r="E71" i="1"/>
  <c r="G71" i="1" s="1"/>
  <c r="E70" i="1"/>
  <c r="G70" i="1" s="1"/>
  <c r="E68" i="1"/>
  <c r="G68" i="1" s="1"/>
  <c r="E67" i="1"/>
  <c r="G67" i="1" s="1"/>
  <c r="E66" i="1"/>
  <c r="G66" i="1" s="1"/>
  <c r="E64" i="1"/>
  <c r="G64" i="1" s="1"/>
  <c r="E63" i="1"/>
  <c r="G63" i="1" s="1"/>
  <c r="E62" i="1"/>
  <c r="G62" i="1" s="1"/>
  <c r="E60" i="1"/>
  <c r="G60" i="1" s="1"/>
  <c r="E59" i="1"/>
  <c r="G59" i="1" s="1"/>
  <c r="E57" i="1"/>
  <c r="G57" i="1" s="1"/>
  <c r="E56" i="1"/>
  <c r="G56" i="1" s="1"/>
  <c r="E55" i="1"/>
  <c r="G55" i="1" s="1"/>
  <c r="E54" i="1"/>
  <c r="G54" i="1" s="1"/>
  <c r="E53" i="1"/>
  <c r="G53" i="1" s="1"/>
  <c r="E52" i="1"/>
  <c r="G52" i="1" s="1"/>
  <c r="G75" i="1" l="1"/>
  <c r="E75" i="1"/>
</calcChain>
</file>

<file path=xl/comments1.xml><?xml version="1.0" encoding="utf-8"?>
<comments xmlns="http://schemas.openxmlformats.org/spreadsheetml/2006/main">
  <authors>
    <author>I.K. Snijders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Erasmus MC:</t>
        </r>
        <r>
          <rPr>
            <sz val="9"/>
            <color indexed="81"/>
            <rFont val="Tahoma"/>
            <family val="2"/>
          </rPr>
          <t xml:space="preserve">
invullen</t>
        </r>
      </text>
    </comment>
  </commentList>
</comments>
</file>

<file path=xl/sharedStrings.xml><?xml version="1.0" encoding="utf-8"?>
<sst xmlns="http://schemas.openxmlformats.org/spreadsheetml/2006/main" count="284" uniqueCount="269">
  <si>
    <t>Prijs distributie</t>
  </si>
  <si>
    <t>Logistieke parameter</t>
  </si>
  <si>
    <t>tarief excl BTW</t>
  </si>
  <si>
    <t>Orders via EDI afdelingsbelevering</t>
  </si>
  <si>
    <t>Orders niet via EDI afdelingsbelevering</t>
  </si>
  <si>
    <t>Orders via EDI, niet-afdelingsbelevering</t>
  </si>
  <si>
    <t>Orders niet via EDI, niet-afdelingsbelevering</t>
  </si>
  <si>
    <t>Bestelregel via EDI, afdelingsbelevering</t>
  </si>
  <si>
    <t>Bestelregel niet via EDI, afdelingsbelevering</t>
  </si>
  <si>
    <t>Bestelregel via EDI, niet-afdelingsbelevering</t>
  </si>
  <si>
    <t>Bestelregel niet via EDI, niet-afdelingsbelevering</t>
  </si>
  <si>
    <t>Orders overhevelingsmiddelen via Poliklinische Apotheek Erasmus MC (via EDI), niet single whole sale</t>
  </si>
  <si>
    <t>Bestelregels overhevelingsmiddelen via Poliklinische Apotheek Erasmus MC (via EDI), niet single wholesale</t>
  </si>
  <si>
    <t>Spoedrit buiten bovenstaande leveringen</t>
  </si>
  <si>
    <t>Vergoeding voor voorraadhouden in % van de omzet excl BTW (getal hiernaast is een raming vd jaaromzet excl BTW)</t>
  </si>
  <si>
    <t>Korting bij automatische incasso facturen bij 14 dagen, uitgedrukt in absoluut bedrag in euro</t>
  </si>
  <si>
    <t>Z-Index nummer</t>
  </si>
  <si>
    <t>Etiketnaam</t>
  </si>
  <si>
    <t>BTW %</t>
  </si>
  <si>
    <t>Inschrijver</t>
  </si>
  <si>
    <t>totaal bedrag excl BTW</t>
  </si>
  <si>
    <t>totaal bedrag incl BTW</t>
  </si>
  <si>
    <t>GIP per verpakking excl BTW</t>
  </si>
  <si>
    <t>16812093</t>
  </si>
  <si>
    <t>16743334</t>
  </si>
  <si>
    <t>16319230</t>
  </si>
  <si>
    <t>14043548</t>
  </si>
  <si>
    <t>14273055</t>
  </si>
  <si>
    <t>14650304</t>
  </si>
  <si>
    <t>16812115</t>
  </si>
  <si>
    <t>15694100</t>
  </si>
  <si>
    <t>16319192</t>
  </si>
  <si>
    <t>16412788</t>
  </si>
  <si>
    <t>16272706</t>
  </si>
  <si>
    <t>15694097</t>
  </si>
  <si>
    <t>12109517</t>
  </si>
  <si>
    <t>16272714</t>
  </si>
  <si>
    <t>12121592</t>
  </si>
  <si>
    <t>16187164</t>
  </si>
  <si>
    <t>16145321</t>
  </si>
  <si>
    <t>16189701</t>
  </si>
  <si>
    <t>12537985</t>
  </si>
  <si>
    <t>15916820</t>
  </si>
  <si>
    <t>13675060</t>
  </si>
  <si>
    <t>16073789</t>
  </si>
  <si>
    <t>14633620</t>
  </si>
  <si>
    <t>15910504</t>
  </si>
  <si>
    <t>15971821</t>
  </si>
  <si>
    <t>16271483</t>
  </si>
  <si>
    <t>13640577</t>
  </si>
  <si>
    <t>16166000</t>
  </si>
  <si>
    <t>IMBRUVICA TABLET FILMOMHULD 140MG</t>
  </si>
  <si>
    <t>BENLYSTA INJVLST 200MG/ML PEN 1ML</t>
  </si>
  <si>
    <t>LONSURF TABLET FILMOMHULD 20/8,19MG</t>
  </si>
  <si>
    <t>PROSTIN E1 VR INFVLST CONC 0,5MG/ML AMPUL 1ML</t>
  </si>
  <si>
    <t>ZOVIRAX INFUSIEPOEDER FLACON 250MG</t>
  </si>
  <si>
    <t>FASTURTEC INFUSIEPOEDER FLACON 1,5MG + SOLV 1ML</t>
  </si>
  <si>
    <t>IMBRUVICA TABLET FILMOMHULD 420MG</t>
  </si>
  <si>
    <t>BENLYSTA INFPDR FLACON 400MG</t>
  </si>
  <si>
    <t>LONSURF TABLET FILMOMHULD 15/6,14MG</t>
  </si>
  <si>
    <t>ZAVICEFTA INFPDR FLACON 2000/500MG</t>
  </si>
  <si>
    <t>CRESEMBA INFUSIEPOEDER FLACON 200MG</t>
  </si>
  <si>
    <t>BENLYSTA INFPDR FLACON 120MG</t>
  </si>
  <si>
    <t>CERUBIDINE INJECTIEPOEDER FLACON 20MG +SOLVENS 4ML</t>
  </si>
  <si>
    <t>CRESEMBA CAPSULE 100MG</t>
  </si>
  <si>
    <t>AMFOTERICINE B (FUNGIZONE) INFUSIEPOEDER  50MG FL</t>
  </si>
  <si>
    <t>TARDOCILLIN 1200 INJSUSP 1,2ME/4ML (300000E/ML) FL</t>
  </si>
  <si>
    <t>KLYX KLYSMA</t>
  </si>
  <si>
    <t>FOMICYT INFUSIEPOEDER FLES 4G</t>
  </si>
  <si>
    <t>DURATEARS Z OOGZALF TUBE 3,5G</t>
  </si>
  <si>
    <t>TUBERCULINE PPDRT23 SSI INJVLST 20TE/ML FL 1,5ML</t>
  </si>
  <si>
    <t>NALADOR 500 INJECTIEPOEDER AMPUL 500MCG</t>
  </si>
  <si>
    <t>CYCLOFOSFAMIDE SANDOZ INJECTIEPOEDER FLACON 1000MG</t>
  </si>
  <si>
    <t>CAELYX INFUSIEVLST CONC 2MG/ML FLACON 25ML</t>
  </si>
  <si>
    <t>XIFAXAN TABLET FILMOMHULD 550MG</t>
  </si>
  <si>
    <t>TIVICAY TABLET FILMOMHULD 50MG</t>
  </si>
  <si>
    <t>NATULAN CAPSULE 50MG</t>
  </si>
  <si>
    <t>VANCOCIN CP CAPSULE 250MG</t>
  </si>
  <si>
    <t>OFEV CAPSULE 150MG</t>
  </si>
  <si>
    <t>Same day levering om 12.30 uur</t>
  </si>
  <si>
    <t>Same day levering om 16.30 uur</t>
  </si>
  <si>
    <t>Europese Aanbesteding Groothandelsfunctie Ziekenhuisapotheek Erasmus MC en Poliklinische Apotheek Erasmus MC</t>
  </si>
  <si>
    <t>PULMOZYME INHALATIEVLOEISTOF</t>
  </si>
  <si>
    <t>TIVICAY TABL FILMOMHULD 50MG</t>
  </si>
  <si>
    <t>DOVATO TABLET FILMOMHULD</t>
  </si>
  <si>
    <t>EVIPLERA TABL FILMOMH     30ST</t>
  </si>
  <si>
    <t>ODEFSEY TABL FILMOMH 25MG</t>
  </si>
  <si>
    <t>ZIEXTENZO 6MG/0,6ML INJV WW</t>
  </si>
  <si>
    <t>NOXAFIL TABL 100MG        24ST</t>
  </si>
  <si>
    <t>CREON 25000 CAPSULE MSR</t>
  </si>
  <si>
    <t>MYFORTIC MSR TABL 360MG</t>
  </si>
  <si>
    <t>POSACONAZ TEVA 100MG TB MSR</t>
  </si>
  <si>
    <t>CELLCEPT TABL 500MG STRIP 50ST</t>
  </si>
  <si>
    <t>FASLODEX PRO INJ 50MG/ML WWSP</t>
  </si>
  <si>
    <t>ENVARSUS TABL MVA 4MG     30ST</t>
  </si>
  <si>
    <t>CERTICAN TABL 0,75MG      60ST</t>
  </si>
  <si>
    <t>REVOLADE TABL 50MG OMHULD 28ST</t>
  </si>
  <si>
    <t>NEORAL CAPS 100MG         30ST</t>
  </si>
  <si>
    <t>RYTHMIC RESERV 1000ML COMPL</t>
  </si>
  <si>
    <t>OFEV CAPS 150MG           60ST</t>
  </si>
  <si>
    <t>ATOVAQUON GLE 150MG/ML SUSP 250</t>
  </si>
  <si>
    <t>DELSTRIGO TABLET FILMOMHULD</t>
  </si>
  <si>
    <t>REVOLADE TABL 25MG OMHULD 28ST</t>
  </si>
  <si>
    <t>REZOLSTA TABL FILMOMHULD</t>
  </si>
  <si>
    <t>RAPAMUNE TABL 1MG        100ST</t>
  </si>
  <si>
    <t>EMTRICITABINE/TENOFOVIRDIS MYLAN TAB OM</t>
  </si>
  <si>
    <t>NEORAL CAPS 25MG          30ST</t>
  </si>
  <si>
    <t>POSACONAZ MYL 100MG TB MSR</t>
  </si>
  <si>
    <t>MINIP CO IN NACL 5,85% 20ML</t>
  </si>
  <si>
    <t>EFAV/EM/T MYL 600/200/245MG 30ST</t>
  </si>
  <si>
    <t>NEORECORMON PRO INJ 30000E</t>
  </si>
  <si>
    <t>CELLCEPT CAPS 250MG STRIP</t>
  </si>
  <si>
    <t>ZOLEDRONINEZUUR K INFVLST CON</t>
  </si>
  <si>
    <t>TOBRAMYCINE SUN VERNEVELOPLOSSING 60MG/</t>
  </si>
  <si>
    <t>TOCTINO CAPS 30MG         30ST</t>
  </si>
  <si>
    <t>NATRIUMCHLORIDE 0,9% PRO INF</t>
  </si>
  <si>
    <t>SYMTUZA TABLET FILMOMHULD 30ST</t>
  </si>
  <si>
    <t>ENVARSUS TABL MVA 1MG     30ST</t>
  </si>
  <si>
    <t>BIODERM FIXATIEPLAK CATHETER EXT GRIP ST</t>
  </si>
  <si>
    <t>NATRIUMCHLORIDE 0,9% PRO INJ</t>
  </si>
  <si>
    <t>ABSTRAL 100MCG SUBLING TABL</t>
  </si>
  <si>
    <t>METOJECT PEN INJVLST</t>
  </si>
  <si>
    <t>XIFAXAN TABL 550MG FILMOMHULD</t>
  </si>
  <si>
    <t>NOVORAPID FLEXPEN INSULINE</t>
  </si>
  <si>
    <t>BARACLUDE TABL 0,5MG      30ST</t>
  </si>
  <si>
    <t>VALGANCICLOVIR AUROBINDO</t>
  </si>
  <si>
    <t>REVOLADE TABL OMHULD 75MG</t>
  </si>
  <si>
    <t>NOVOFINE PENNAALD 0,25X6MM</t>
  </si>
  <si>
    <t>APREPITANT XIRO 80MG CAPS</t>
  </si>
  <si>
    <t>SKILARENCE TABLET MSR 120MG 180ST</t>
  </si>
  <si>
    <t>CICLOSPORINE CAPS 100MG PCH</t>
  </si>
  <si>
    <t>URSODEOXYCHOLZ GLEN 450MG T</t>
  </si>
  <si>
    <t>PROTOPIC 0,1% ZALF         30G</t>
  </si>
  <si>
    <t>ABSTRAL 200MCG SUBLING TABL</t>
  </si>
  <si>
    <t>ATAZANAVIR MYLAN 300MG CAPS</t>
  </si>
  <si>
    <t>ENSTILAR SCHUIM VOOR CUTAAN</t>
  </si>
  <si>
    <t>STRIBILD TABL FILMOMH     30ST</t>
  </si>
  <si>
    <t>ZAVICEFTA INFPDR FLACON 2000/500MG 10ST</t>
  </si>
  <si>
    <t>FOSTER AEROSOL 100/6MCG/DOSIS</t>
  </si>
  <si>
    <t>CREON 10000 CAPSULE MSR</t>
  </si>
  <si>
    <t>OFEV CAPS 100MG           60ST</t>
  </si>
  <si>
    <t>CERTICAN TABL 0,25MG      60ST</t>
  </si>
  <si>
    <t>EFAV/EM/T SDZ 600/200/245MG  30ST</t>
  </si>
  <si>
    <t>KETANEST S MULTI-DOSE PRO INJ</t>
  </si>
  <si>
    <t>CRESEMBA CAPSULE 100MG 14ST</t>
  </si>
  <si>
    <t>UTROGESTAN 200MG VAGCAPS</t>
  </si>
  <si>
    <t>PURINETHOL TABL 50MG      25ST</t>
  </si>
  <si>
    <t>NEXIUM GRAN V SUSP 10MG MSR</t>
  </si>
  <si>
    <t>ESBRIET TABLET FILMOMHULD 801MG 84ST</t>
  </si>
  <si>
    <t>LIXIANA TABL FILMOMH 60MG</t>
  </si>
  <si>
    <t>FOMICYT INFUSIE PDR FLES 4G</t>
  </si>
  <si>
    <t>LANVIS TABL 40MG          25ST</t>
  </si>
  <si>
    <t>PRADAXA CAPS 150MG        60ST</t>
  </si>
  <si>
    <t>METOPIRONE CAPS 250MG     50ST</t>
  </si>
  <si>
    <t>VALACICLOVIR MYLAN TABLET</t>
  </si>
  <si>
    <t>MACROGOL EN ELECTR POEDER V</t>
  </si>
  <si>
    <t>ZOLADEX 3,6MG SAFE SYSTEM   ST</t>
  </si>
  <si>
    <t>DOVOBET GEL                80G</t>
  </si>
  <si>
    <t>CARNITENE DRANK 1000MG/10ML</t>
  </si>
  <si>
    <t>VALACICLOVIR TABL 250MG 60ST</t>
  </si>
  <si>
    <t>FERRIPROX  TABL 500MG    100ST</t>
  </si>
  <si>
    <t>PEGASYS  90 INJVLST 180MCG/ML</t>
  </si>
  <si>
    <t>GARDASIL 9 0,5ML INJS WWSP</t>
  </si>
  <si>
    <t>ELIQUIS 5MG TABLET FILMOMH 60ST</t>
  </si>
  <si>
    <t>POSACONAZ ABDI 100MG TB MSR</t>
  </si>
  <si>
    <t>ACECORT 5MG TABLET FILMOMH</t>
  </si>
  <si>
    <t>XARELTO TABL FILMOMH 20MG</t>
  </si>
  <si>
    <t>LANTUS SOLOSTAR INJ 100E/ML</t>
  </si>
  <si>
    <t>VALGANCICLOVIR TEVA TABLET</t>
  </si>
  <si>
    <t>WELLVONE SUSPENSIE 150MG/ML   226ML</t>
  </si>
  <si>
    <t>NEVIRAPINE TABL MVA 400MG</t>
  </si>
  <si>
    <t>NEORAL DRANK 100MG/ML     50ML</t>
  </si>
  <si>
    <t>CINACALCET ACC 30MG TAB FO</t>
  </si>
  <si>
    <t>GRAZAX LYOPHILISAAT V ORAAL</t>
  </si>
  <si>
    <t>GLUCAGEN PRO INJ 1MG M SOLV</t>
  </si>
  <si>
    <t>OCTREOTIDE 0,5MG/ML INJVLST</t>
  </si>
  <si>
    <t>FLIXONASE NASULES 1MG/ML</t>
  </si>
  <si>
    <t>URSOCHOL TABL 450MG      100ST</t>
  </si>
  <si>
    <t>EDURANT 25MG FILMOMH TABL</t>
  </si>
  <si>
    <t>ENTRESTO TABL 24/26MG FILMOMH</t>
  </si>
  <si>
    <t>MYCOFENOLAAT MOFETIL TABL</t>
  </si>
  <si>
    <t>BRILIQUE TABL 90MG FILMOMHULD</t>
  </si>
  <si>
    <t>ZIAGEN TABL 300MG         60ST</t>
  </si>
  <si>
    <t>JULUCA TABLET FILMOMHULD 30ST</t>
  </si>
  <si>
    <t>CREON 5000 GRANULAAT MSR</t>
  </si>
  <si>
    <t>URSODEOXYCHOLZ GLEN 300MG TAB</t>
  </si>
  <si>
    <t>LEFLUNOMIDE RP TABL FILMOMH</t>
  </si>
  <si>
    <t>CICLOSPORINE CAPS 25MG PCH</t>
  </si>
  <si>
    <t>REBIF PRO INJ 22MCG WWSP  12ST</t>
  </si>
  <si>
    <t>MACROG STRI 13,72G PDR V DR AURO 30ST</t>
  </si>
  <si>
    <t>NATRIUMBICARBONAAT 4,2%</t>
  </si>
  <si>
    <t>ANDROGEL GEL 16,2MG/G      88G</t>
  </si>
  <si>
    <t>ENTRESTO TABL 49/51MG FILMOMH</t>
  </si>
  <si>
    <t>NEVIRAPINE ACCORD 400MG TABL MVA 30ST</t>
  </si>
  <si>
    <t>THIOSIX TABL 20MG         30ST</t>
  </si>
  <si>
    <t>VITAFLO SDAA VALINE   50</t>
  </si>
  <si>
    <t>ENTECAVIR GLENMARK TABL FILMO 0,5MG 30ST</t>
  </si>
  <si>
    <t>THIOSIX TABL 10MG         30ST</t>
  </si>
  <si>
    <t>HYLAN OOGDR 0,15/0,15MG/ML 0,65ML 60ST</t>
  </si>
  <si>
    <t>RAPAMUNE DRANK 1MG/ML  60ML</t>
  </si>
  <si>
    <t>NEORECORMON PRO INJ 4000IE</t>
  </si>
  <si>
    <t>KUVAN OPLOSBARE TABL 100MG 30ST</t>
  </si>
  <si>
    <t>MIMPARA TABL 30MG FILMOMH</t>
  </si>
  <si>
    <t>NORDITROPIN SIMPLEXX PRO INJ</t>
  </si>
  <si>
    <t>EMTRI/TENOF ACC TAB OMHUL 200/245MG 30ST</t>
  </si>
  <si>
    <t>COTRIMOXAZOL TEVA TABLET 480MG 30ST</t>
  </si>
  <si>
    <t>VALACICLOVIR TABL 500MG FILMOM</t>
  </si>
  <si>
    <t>ATOVAQUON/PROGUANIL TABL</t>
  </si>
  <si>
    <t>SLOW K TABL MGA 600MG    100ST</t>
  </si>
  <si>
    <t>ABASAGLAR INJVLST 100E/ML PEN</t>
  </si>
  <si>
    <t>ATAZANAVIR MYLAN 200MG CAPS</t>
  </si>
  <si>
    <t>FOSTER AEROSOL 200/6MCG/DOSIS</t>
  </si>
  <si>
    <t>ENTOCORT CAPS 3MG MGA     90ST</t>
  </si>
  <si>
    <t>VORICONAZOL TABL 200MG FILMOMH</t>
  </si>
  <si>
    <t>PROLIA 60 INJVLST 60MG/ML WWSP</t>
  </si>
  <si>
    <t>METALLINE TRACHEO KOMPR 8X9CM</t>
  </si>
  <si>
    <t>PLAQUENIL TABL OMHULD 200MG</t>
  </si>
  <si>
    <t>PANCREASE HL CAPS        100ST</t>
  </si>
  <si>
    <t>METHOTREXAAT TABL 2,5MG PCH</t>
  </si>
  <si>
    <t>BD POSIFLUSH WWSP SP 10ML</t>
  </si>
  <si>
    <t>IPRATRO BR/SALBUT UD VERNOPL</t>
  </si>
  <si>
    <t>MACROGOL EN ELEKTR PDR V DRANK SAN 30ST</t>
  </si>
  <si>
    <t>STATLOCK PICC PLUS CRESCENT</t>
  </si>
  <si>
    <t>SPIRIV RESP 2,5MCG 60DO+INH</t>
  </si>
  <si>
    <t>METOCLOPRAMIDE HCL TEVA TABLET 10MG 30ST</t>
  </si>
  <si>
    <t>EFAV/EM/T KRK 600/200/245MG</t>
  </si>
  <si>
    <t>ITULAZAX 12SQ-BET LYOFILIS</t>
  </si>
  <si>
    <t>Indicatief aantal verpakkingen</t>
  </si>
  <si>
    <t>indicatief aantal per jaar Ziekenhuis-apotheek</t>
  </si>
  <si>
    <t>indicatief aantal per jaar Poliklinische Apotheek</t>
  </si>
  <si>
    <t>Totaal indicatief aantal per jaar</t>
  </si>
  <si>
    <t>Totaal prijs distributie (distributiekosten)</t>
  </si>
  <si>
    <t>Innight levering om uiterlijk 8.00 uur *) #)</t>
  </si>
  <si>
    <t xml:space="preserve">                    -   </t>
  </si>
  <si>
    <t>Overnight levering (overhevelingsmiddelen) uiterlijk om 15.00uur *)</t>
  </si>
  <si>
    <t>#) incl. evt een kist van de ziekenhuisapotheek besteld om uiterlijk 16:15uur.</t>
  </si>
  <si>
    <r>
      <t xml:space="preserve">*) </t>
    </r>
    <r>
      <rPr>
        <sz val="9"/>
        <color theme="1"/>
        <rFont val="Calibri"/>
        <family val="2"/>
        <scheme val="minor"/>
      </rPr>
      <t>2 afleverlocaties op 100 meter van elkaar verwijderd, elke werkdag, uitgaande van 260 werkdagen per jaar</t>
    </r>
  </si>
  <si>
    <t>Vergoeding per maand voor de opslag en het beheer van de Corona Crisis Voorraad (het aantal van 12 slaat op het aantal maanden)</t>
  </si>
  <si>
    <t>Naam Inschrijver:</t>
  </si>
  <si>
    <t>Datum:</t>
  </si>
  <si>
    <t>Handtekening Inschrijver voor akkoord PvE:</t>
  </si>
  <si>
    <t>Totaal prijs 147 artikelen Poliklinische Apotheek Erasmus MC BV</t>
  </si>
  <si>
    <t>Prijs 147 geneesmiddelen Poliklinische Apotheek Erasmus MC BV</t>
  </si>
  <si>
    <t>Prijs  40 artikelen Ziekenhuisapotheek</t>
  </si>
  <si>
    <t>SIALANAR DRANK 320MCG/ML</t>
  </si>
  <si>
    <t>MINRIN INJVLST 4MCG/ML AMPUL 1ML (IV/IM)</t>
  </si>
  <si>
    <t>TETANUS VACCIN FLACON  0,5ML</t>
  </si>
  <si>
    <t>REVOLADE TABLET OMHULD 50MG</t>
  </si>
  <si>
    <t>INTEGRILIN INFVLST 0,75MG/ML FLACON 100ML</t>
  </si>
  <si>
    <t>DIPIDOLOR INJVLST 10MG/ML AMPUL 2ML</t>
  </si>
  <si>
    <t>HALDOL INJVLST 5MG/ML AMPUL 1ML</t>
  </si>
  <si>
    <t>RENAGEL TABLET FILMOMHULD 800MG</t>
  </si>
  <si>
    <t>TEYSUNO CAPSULE 20MG/5,8MG/15,8MG</t>
  </si>
  <si>
    <t>MYFORTIC TABLET MSR 360MG</t>
  </si>
  <si>
    <t>FASTURTEC INFUSIEPOEDER FLACON 7,5MG + SOLV 5ML</t>
  </si>
  <si>
    <t>16829506</t>
  </si>
  <si>
    <t>13720155</t>
  </si>
  <si>
    <t>12147974</t>
  </si>
  <si>
    <t>15563030</t>
  </si>
  <si>
    <t>14988518</t>
  </si>
  <si>
    <t>12400025</t>
  </si>
  <si>
    <t>12123498</t>
  </si>
  <si>
    <t>15355977</t>
  </si>
  <si>
    <t>15356051</t>
  </si>
  <si>
    <t>15825744</t>
  </si>
  <si>
    <t>14961547</t>
  </si>
  <si>
    <t>14738511</t>
  </si>
  <si>
    <t>Totaal prijs 40 artikelen Ziekenhuisapotheek</t>
  </si>
  <si>
    <t>Bijlage 7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</si>
</sst>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€&quot;\ * #,##0.00_-;_-&quot;€&quot;\ * #,##0.00\-;_-&quot;€&quot;\ * &quot;-&quot;??_-;_-@_-"/>
    <numFmt numFmtId="164" formatCode="_-&quot;€&quot;* #,##0.00_-;_-&quot;€&quot;* #,##0.00\-;_-&quot;€&quot;* &quot;-&quot;??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_-;_-* #,##0\-;_-* &quot;-&quot;??_-;_-@_-"/>
    <numFmt numFmtId="168" formatCode="_-&quot;€&quot;\ * #,##0_-;_-&quot;€&quot;\ * #,##0\-;_-&quot;€&quot;\ * &quot;-&quot;??_-;_-@_-"/>
    <numFmt numFmtId="169" formatCode="_-&quot;€&quot;\ * #,##0_-;\-&quot;€&quot;\ * #,##0_-;_-&quot;€&quot;\ * &quot;-&quot;??_-;_-@_-"/>
    <numFmt numFmtId="170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C2074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165" fontId="0" fillId="3" borderId="0" xfId="2" applyFont="1" applyFill="1"/>
    <xf numFmtId="168" fontId="0" fillId="0" borderId="0" xfId="2" applyNumberFormat="1" applyFont="1"/>
    <xf numFmtId="10" fontId="0" fillId="3" borderId="0" xfId="3" applyNumberFormat="1" applyFont="1" applyFill="1"/>
    <xf numFmtId="0" fontId="0" fillId="0" borderId="0" xfId="0" applyFont="1"/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/>
    <xf numFmtId="0" fontId="4" fillId="0" borderId="2" xfId="4" applyFont="1" applyFill="1" applyBorder="1" applyAlignment="1"/>
    <xf numFmtId="0" fontId="2" fillId="2" borderId="1" xfId="0" applyFont="1" applyFill="1" applyBorder="1" applyAlignment="1"/>
    <xf numFmtId="165" fontId="2" fillId="2" borderId="1" xfId="2" applyFont="1" applyFill="1" applyBorder="1" applyAlignment="1"/>
    <xf numFmtId="168" fontId="2" fillId="2" borderId="1" xfId="2" applyNumberFormat="1" applyFont="1" applyFill="1" applyBorder="1" applyAlignment="1"/>
    <xf numFmtId="0" fontId="7" fillId="0" borderId="0" xfId="0" applyFont="1"/>
    <xf numFmtId="0" fontId="0" fillId="3" borderId="0" xfId="2" applyNumberFormat="1" applyFont="1" applyFill="1"/>
    <xf numFmtId="44" fontId="0" fillId="0" borderId="0" xfId="2" applyNumberFormat="1" applyFont="1"/>
    <xf numFmtId="0" fontId="0" fillId="0" borderId="0" xfId="0" applyAlignment="1">
      <alignment wrapText="1"/>
    </xf>
    <xf numFmtId="167" fontId="0" fillId="0" borderId="3" xfId="1" applyNumberFormat="1" applyFont="1" applyBorder="1"/>
    <xf numFmtId="165" fontId="0" fillId="0" borderId="3" xfId="2" applyFont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4" xfId="0" applyFont="1" applyFill="1" applyBorder="1"/>
    <xf numFmtId="165" fontId="8" fillId="2" borderId="1" xfId="2" applyFont="1" applyFill="1" applyBorder="1"/>
    <xf numFmtId="168" fontId="8" fillId="2" borderId="1" xfId="2" applyNumberFormat="1" applyFont="1" applyFill="1" applyBorder="1"/>
    <xf numFmtId="169" fontId="0" fillId="0" borderId="0" xfId="2" applyNumberFormat="1" applyFont="1"/>
    <xf numFmtId="169" fontId="0" fillId="0" borderId="3" xfId="2" applyNumberFormat="1" applyFont="1" applyBorder="1"/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0" fontId="0" fillId="0" borderId="0" xfId="1" applyNumberFormat="1" applyFont="1"/>
    <xf numFmtId="0" fontId="10" fillId="0" borderId="0" xfId="0" applyFont="1" applyFill="1"/>
    <xf numFmtId="165" fontId="0" fillId="0" borderId="0" xfId="2" applyFont="1" applyFill="1"/>
    <xf numFmtId="0" fontId="0" fillId="0" borderId="0" xfId="0" applyFont="1" applyFill="1" applyBorder="1"/>
    <xf numFmtId="0" fontId="0" fillId="0" borderId="0" xfId="0" applyFill="1" applyBorder="1"/>
    <xf numFmtId="165" fontId="0" fillId="0" borderId="0" xfId="2" applyFont="1" applyFill="1" applyBorder="1"/>
    <xf numFmtId="0" fontId="11" fillId="0" borderId="0" xfId="0" applyFont="1"/>
    <xf numFmtId="0" fontId="2" fillId="2" borderId="3" xfId="0" applyFont="1" applyFill="1" applyBorder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wrapText="1"/>
    </xf>
    <xf numFmtId="170" fontId="1" fillId="0" borderId="0" xfId="1" applyNumberFormat="1" applyFont="1"/>
    <xf numFmtId="167" fontId="1" fillId="0" borderId="3" xfId="1" applyNumberFormat="1" applyFont="1" applyBorder="1"/>
    <xf numFmtId="165" fontId="1" fillId="3" borderId="0" xfId="2" applyFont="1" applyFill="1"/>
    <xf numFmtId="0" fontId="1" fillId="0" borderId="0" xfId="0" applyFont="1"/>
    <xf numFmtId="0" fontId="13" fillId="5" borderId="6" xfId="0" applyFont="1" applyFill="1" applyBorder="1" applyAlignment="1">
      <alignment horizontal="left" vertical="top" wrapText="1"/>
    </xf>
    <xf numFmtId="0" fontId="13" fillId="5" borderId="8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left" vertical="top" wrapText="1"/>
    </xf>
  </cellXfs>
  <cellStyles count="5">
    <cellStyle name="Komma" xfId="1" builtinId="3"/>
    <cellStyle name="Procent" xfId="3" builtinId="5"/>
    <cellStyle name="Standaard" xfId="0" builtinId="0"/>
    <cellStyle name="Standaard_Blad1_1" xfId="4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36"/>
  <sheetViews>
    <sheetView tabSelected="1" zoomScaleNormal="100" workbookViewId="0">
      <selection activeCell="A5" sqref="A5"/>
    </sheetView>
  </sheetViews>
  <sheetFormatPr defaultRowHeight="15" x14ac:dyDescent="0.25"/>
  <cols>
    <col min="1" max="1" width="56" customWidth="1"/>
    <col min="2" max="2" width="15.7109375" bestFit="1" customWidth="1"/>
    <col min="3" max="3" width="14.85546875" customWidth="1"/>
    <col min="4" max="4" width="15.7109375" bestFit="1" customWidth="1"/>
    <col min="5" max="5" width="18.42578125" customWidth="1"/>
    <col min="6" max="8" width="13.5703125" customWidth="1"/>
    <col min="9" max="9" width="7.140625" bestFit="1" customWidth="1"/>
    <col min="10" max="10" width="13.5703125" customWidth="1"/>
  </cols>
  <sheetData>
    <row r="1" spans="1:10" ht="26.25" x14ac:dyDescent="0.4">
      <c r="A1" s="11" t="s">
        <v>268</v>
      </c>
    </row>
    <row r="2" spans="1:10" ht="18.75" x14ac:dyDescent="0.3">
      <c r="A2" s="32" t="s">
        <v>81</v>
      </c>
    </row>
    <row r="4" spans="1:10" x14ac:dyDescent="0.25">
      <c r="A4" t="s">
        <v>19</v>
      </c>
      <c r="B4" s="1"/>
      <c r="C4" s="1"/>
      <c r="D4" s="1"/>
    </row>
    <row r="6" spans="1:10" ht="18.75" x14ac:dyDescent="0.3">
      <c r="A6" s="27" t="s">
        <v>0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G7" s="13"/>
    </row>
    <row r="8" spans="1:10" ht="60" x14ac:dyDescent="0.25">
      <c r="A8" s="5" t="s">
        <v>1</v>
      </c>
      <c r="B8" s="5" t="s">
        <v>228</v>
      </c>
      <c r="C8" s="5" t="s">
        <v>229</v>
      </c>
      <c r="D8" s="33" t="s">
        <v>230</v>
      </c>
      <c r="E8" s="5" t="s">
        <v>2</v>
      </c>
      <c r="F8" s="5" t="s">
        <v>20</v>
      </c>
      <c r="G8" s="5" t="s">
        <v>18</v>
      </c>
      <c r="H8" s="5" t="s">
        <v>21</v>
      </c>
    </row>
    <row r="9" spans="1:10" x14ac:dyDescent="0.25">
      <c r="A9" s="14" t="s">
        <v>3</v>
      </c>
      <c r="B9" s="26">
        <v>11000</v>
      </c>
      <c r="C9" s="26">
        <v>0</v>
      </c>
      <c r="D9" s="15">
        <f>SUM(B9:C9)</f>
        <v>11000</v>
      </c>
      <c r="E9" s="1"/>
      <c r="F9" s="28">
        <f>+E9*D9</f>
        <v>0</v>
      </c>
      <c r="G9" s="1"/>
      <c r="H9" s="34">
        <f>+F9*(1+G9)</f>
        <v>0</v>
      </c>
    </row>
    <row r="10" spans="1:10" x14ac:dyDescent="0.25">
      <c r="A10" s="14" t="s">
        <v>4</v>
      </c>
      <c r="B10" s="26">
        <v>0</v>
      </c>
      <c r="C10" s="26">
        <v>0</v>
      </c>
      <c r="D10" s="15">
        <f t="shared" ref="D10:D25" si="0">SUM(B10:C10)</f>
        <v>0</v>
      </c>
      <c r="E10" s="1"/>
      <c r="F10" s="28">
        <f t="shared" ref="F10:F26" si="1">+E10*D10</f>
        <v>0</v>
      </c>
      <c r="G10" s="1"/>
      <c r="H10" s="34">
        <f t="shared" ref="H10:H26" si="2">+F10*(1+G10)</f>
        <v>0</v>
      </c>
    </row>
    <row r="11" spans="1:10" x14ac:dyDescent="0.25">
      <c r="A11" s="14" t="s">
        <v>5</v>
      </c>
      <c r="B11" s="26">
        <v>1000</v>
      </c>
      <c r="C11" s="26">
        <v>3000</v>
      </c>
      <c r="D11" s="15">
        <f t="shared" si="0"/>
        <v>4000</v>
      </c>
      <c r="E11" s="1"/>
      <c r="F11" s="28">
        <f t="shared" si="1"/>
        <v>0</v>
      </c>
      <c r="G11" s="1"/>
      <c r="H11" s="34">
        <f t="shared" si="2"/>
        <v>0</v>
      </c>
    </row>
    <row r="12" spans="1:10" x14ac:dyDescent="0.25">
      <c r="A12" s="14" t="s">
        <v>6</v>
      </c>
      <c r="B12" s="26">
        <v>100</v>
      </c>
      <c r="C12" s="26">
        <v>100</v>
      </c>
      <c r="D12" s="15">
        <f t="shared" si="0"/>
        <v>200</v>
      </c>
      <c r="E12" s="1"/>
      <c r="F12" s="28">
        <f t="shared" si="1"/>
        <v>0</v>
      </c>
      <c r="G12" s="1"/>
      <c r="H12" s="34">
        <f t="shared" si="2"/>
        <v>0</v>
      </c>
    </row>
    <row r="13" spans="1:10" x14ac:dyDescent="0.25">
      <c r="A13" s="14" t="s">
        <v>7</v>
      </c>
      <c r="B13" s="26">
        <v>82000</v>
      </c>
      <c r="C13" s="26">
        <v>0</v>
      </c>
      <c r="D13" s="15">
        <f t="shared" si="0"/>
        <v>82000</v>
      </c>
      <c r="E13" s="1"/>
      <c r="F13" s="28">
        <f t="shared" si="1"/>
        <v>0</v>
      </c>
      <c r="G13" s="1"/>
      <c r="H13" s="34">
        <f t="shared" si="2"/>
        <v>0</v>
      </c>
    </row>
    <row r="14" spans="1:10" x14ac:dyDescent="0.25">
      <c r="A14" s="14" t="s">
        <v>8</v>
      </c>
      <c r="B14" s="26">
        <v>0</v>
      </c>
      <c r="C14" s="26">
        <v>0</v>
      </c>
      <c r="D14" s="15">
        <f t="shared" si="0"/>
        <v>0</v>
      </c>
      <c r="E14" s="1"/>
      <c r="F14" s="28">
        <f t="shared" si="1"/>
        <v>0</v>
      </c>
      <c r="G14" s="1"/>
      <c r="H14" s="34">
        <f t="shared" si="2"/>
        <v>0</v>
      </c>
    </row>
    <row r="15" spans="1:10" x14ac:dyDescent="0.25">
      <c r="A15" s="14" t="s">
        <v>9</v>
      </c>
      <c r="B15" s="26">
        <v>15000</v>
      </c>
      <c r="C15" s="26">
        <v>40000</v>
      </c>
      <c r="D15" s="15">
        <f t="shared" si="0"/>
        <v>55000</v>
      </c>
      <c r="E15" s="1"/>
      <c r="F15" s="28">
        <f t="shared" si="1"/>
        <v>0</v>
      </c>
      <c r="G15" s="1"/>
      <c r="H15" s="34">
        <f t="shared" si="2"/>
        <v>0</v>
      </c>
    </row>
    <row r="16" spans="1:10" x14ac:dyDescent="0.25">
      <c r="A16" s="14" t="s">
        <v>10</v>
      </c>
      <c r="B16" s="26">
        <v>200</v>
      </c>
      <c r="C16" s="26">
        <v>200</v>
      </c>
      <c r="D16" s="15">
        <f t="shared" si="0"/>
        <v>400</v>
      </c>
      <c r="E16" s="1"/>
      <c r="F16" s="28">
        <f t="shared" si="1"/>
        <v>0</v>
      </c>
      <c r="G16" s="1"/>
      <c r="H16" s="34">
        <f t="shared" si="2"/>
        <v>0</v>
      </c>
    </row>
    <row r="17" spans="1:25" ht="30" x14ac:dyDescent="0.25">
      <c r="A17" s="14" t="s">
        <v>11</v>
      </c>
      <c r="B17" s="26"/>
      <c r="C17" s="26">
        <v>700</v>
      </c>
      <c r="D17" s="15">
        <f t="shared" si="0"/>
        <v>700</v>
      </c>
      <c r="E17" s="1"/>
      <c r="F17" s="28">
        <f t="shared" si="1"/>
        <v>0</v>
      </c>
      <c r="G17" s="1"/>
      <c r="H17" s="34">
        <f t="shared" si="2"/>
        <v>0</v>
      </c>
    </row>
    <row r="18" spans="1:25" ht="30" x14ac:dyDescent="0.25">
      <c r="A18" s="14" t="s">
        <v>12</v>
      </c>
      <c r="B18" s="26"/>
      <c r="C18" s="26">
        <v>2400</v>
      </c>
      <c r="D18" s="15">
        <f t="shared" si="0"/>
        <v>2400</v>
      </c>
      <c r="E18" s="1"/>
      <c r="F18" s="28">
        <f t="shared" si="1"/>
        <v>0</v>
      </c>
      <c r="G18" s="1"/>
      <c r="H18" s="34">
        <f t="shared" si="2"/>
        <v>0</v>
      </c>
    </row>
    <row r="19" spans="1:25" x14ac:dyDescent="0.25">
      <c r="A19" s="14" t="s">
        <v>232</v>
      </c>
      <c r="B19" s="26" t="s">
        <v>233</v>
      </c>
      <c r="C19" s="26">
        <f>52*2*5</f>
        <v>520</v>
      </c>
      <c r="D19" s="15">
        <f t="shared" si="0"/>
        <v>520</v>
      </c>
      <c r="E19" s="1"/>
      <c r="F19" s="28">
        <f t="shared" si="1"/>
        <v>0</v>
      </c>
      <c r="G19" s="1"/>
      <c r="H19" s="34">
        <f t="shared" si="2"/>
        <v>0</v>
      </c>
    </row>
    <row r="20" spans="1:25" ht="30" x14ac:dyDescent="0.25">
      <c r="A20" s="14" t="s">
        <v>234</v>
      </c>
      <c r="B20" s="26">
        <v>0</v>
      </c>
      <c r="C20" s="26">
        <f>52*2*5</f>
        <v>520</v>
      </c>
      <c r="D20" s="15"/>
      <c r="E20" s="1"/>
      <c r="F20" s="28">
        <f t="shared" si="1"/>
        <v>0</v>
      </c>
      <c r="G20" s="1"/>
      <c r="H20" s="34">
        <f t="shared" si="2"/>
        <v>0</v>
      </c>
    </row>
    <row r="21" spans="1:25" x14ac:dyDescent="0.25">
      <c r="A21" s="14" t="s">
        <v>79</v>
      </c>
      <c r="B21" s="26">
        <f>52*5</f>
        <v>260</v>
      </c>
      <c r="C21" s="26"/>
      <c r="D21" s="15">
        <f t="shared" si="0"/>
        <v>260</v>
      </c>
      <c r="E21" s="1"/>
      <c r="F21" s="28">
        <f t="shared" si="1"/>
        <v>0</v>
      </c>
      <c r="G21" s="1"/>
      <c r="H21" s="34">
        <f t="shared" si="2"/>
        <v>0</v>
      </c>
    </row>
    <row r="22" spans="1:25" x14ac:dyDescent="0.25">
      <c r="A22" s="14" t="s">
        <v>80</v>
      </c>
      <c r="B22" s="26">
        <f>52*5</f>
        <v>260</v>
      </c>
      <c r="C22" s="26"/>
      <c r="D22" s="15">
        <f t="shared" si="0"/>
        <v>260</v>
      </c>
      <c r="E22" s="1"/>
      <c r="F22" s="28">
        <f t="shared" si="1"/>
        <v>0</v>
      </c>
      <c r="G22" s="1"/>
      <c r="H22" s="34">
        <f t="shared" si="2"/>
        <v>0</v>
      </c>
    </row>
    <row r="23" spans="1:25" x14ac:dyDescent="0.25">
      <c r="A23" s="14" t="s">
        <v>13</v>
      </c>
      <c r="B23" s="26">
        <v>52</v>
      </c>
      <c r="C23" s="26">
        <v>52</v>
      </c>
      <c r="D23" s="15">
        <f t="shared" si="0"/>
        <v>104</v>
      </c>
      <c r="E23" s="1"/>
      <c r="F23" s="28">
        <f t="shared" si="1"/>
        <v>0</v>
      </c>
      <c r="G23" s="1"/>
      <c r="H23" s="34">
        <f t="shared" si="2"/>
        <v>0</v>
      </c>
    </row>
    <row r="24" spans="1:25" ht="45" x14ac:dyDescent="0.25">
      <c r="A24" s="35" t="s">
        <v>237</v>
      </c>
      <c r="B24" s="36">
        <v>12</v>
      </c>
      <c r="C24" s="36"/>
      <c r="D24" s="37">
        <f t="shared" si="0"/>
        <v>12</v>
      </c>
      <c r="E24" s="38"/>
      <c r="F24" s="28">
        <f t="shared" si="1"/>
        <v>0</v>
      </c>
      <c r="G24" s="1"/>
      <c r="H24" s="34">
        <f t="shared" si="2"/>
        <v>0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30" x14ac:dyDescent="0.25">
      <c r="A25" s="14" t="s">
        <v>14</v>
      </c>
      <c r="B25" s="22">
        <v>24000000</v>
      </c>
      <c r="C25" s="22">
        <v>9200000</v>
      </c>
      <c r="D25" s="23">
        <f t="shared" si="0"/>
        <v>33200000</v>
      </c>
      <c r="E25" s="3"/>
      <c r="F25" s="28">
        <f t="shared" si="1"/>
        <v>0</v>
      </c>
      <c r="G25" s="3"/>
      <c r="H25" s="34">
        <f t="shared" si="2"/>
        <v>0</v>
      </c>
    </row>
    <row r="26" spans="1:25" ht="30" x14ac:dyDescent="0.25">
      <c r="A26" s="14" t="s">
        <v>15</v>
      </c>
      <c r="D26" s="16"/>
      <c r="E26" s="1"/>
      <c r="F26" s="28">
        <f t="shared" si="1"/>
        <v>0</v>
      </c>
      <c r="G26" s="1"/>
      <c r="H26" s="34">
        <f t="shared" si="2"/>
        <v>0</v>
      </c>
    </row>
    <row r="27" spans="1:25" ht="15.75" thickBot="1" x14ac:dyDescent="0.3">
      <c r="A27" s="17" t="s">
        <v>231</v>
      </c>
      <c r="B27" s="18"/>
      <c r="C27" s="18"/>
      <c r="D27" s="19"/>
      <c r="E27" s="20"/>
      <c r="F27" s="21">
        <f>SUM(F9:F26)</f>
        <v>0</v>
      </c>
      <c r="G27" s="20"/>
      <c r="H27" s="21">
        <f>SUM(H9:H26)</f>
        <v>0</v>
      </c>
    </row>
    <row r="28" spans="1:25" ht="15.75" thickTop="1" x14ac:dyDescent="0.25">
      <c r="A28" s="24" t="s">
        <v>236</v>
      </c>
      <c r="G28" s="13"/>
    </row>
    <row r="29" spans="1:25" x14ac:dyDescent="0.25">
      <c r="A29" s="25" t="s">
        <v>235</v>
      </c>
      <c r="B29" s="4"/>
      <c r="C29" s="4"/>
      <c r="D29" s="4"/>
      <c r="E29" s="4"/>
      <c r="F29" s="4"/>
      <c r="G29" s="4"/>
      <c r="H29" s="4"/>
      <c r="I29" s="4"/>
      <c r="J29" s="4"/>
    </row>
    <row r="30" spans="1: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25" ht="18.75" x14ac:dyDescent="0.3">
      <c r="A31" s="27" t="s">
        <v>243</v>
      </c>
      <c r="B31" t="s">
        <v>19</v>
      </c>
      <c r="C31" s="12">
        <f>+B4</f>
        <v>0</v>
      </c>
      <c r="D31" s="1"/>
      <c r="E31" s="1"/>
      <c r="H31" s="4"/>
      <c r="I31" s="4"/>
      <c r="J31" s="4"/>
    </row>
    <row r="32" spans="1:25" x14ac:dyDescent="0.25">
      <c r="A32" s="4"/>
      <c r="B32" s="4"/>
      <c r="C32" s="4"/>
      <c r="D32" s="4"/>
      <c r="E32" s="4"/>
      <c r="F32" s="4"/>
      <c r="G32" s="4"/>
      <c r="H32" s="4"/>
    </row>
    <row r="33" spans="1:7" ht="45" x14ac:dyDescent="0.25">
      <c r="A33" s="5" t="s">
        <v>17</v>
      </c>
      <c r="B33" s="5" t="s">
        <v>16</v>
      </c>
      <c r="C33" s="5" t="s">
        <v>227</v>
      </c>
      <c r="D33" s="5" t="s">
        <v>22</v>
      </c>
      <c r="E33" s="5" t="s">
        <v>20</v>
      </c>
      <c r="F33" s="5" t="s">
        <v>18</v>
      </c>
      <c r="G33" s="5" t="s">
        <v>21</v>
      </c>
    </row>
    <row r="34" spans="1:7" x14ac:dyDescent="0.25">
      <c r="A34" s="7" t="s">
        <v>51</v>
      </c>
      <c r="B34" s="7" t="s">
        <v>23</v>
      </c>
      <c r="C34">
        <v>645</v>
      </c>
      <c r="D34" s="1"/>
      <c r="E34" s="2">
        <f>+D34*C34</f>
        <v>0</v>
      </c>
      <c r="F34" s="1"/>
      <c r="G34" s="34">
        <f>+E34*(1+F34)</f>
        <v>0</v>
      </c>
    </row>
    <row r="35" spans="1:7" x14ac:dyDescent="0.25">
      <c r="A35" s="7" t="s">
        <v>52</v>
      </c>
      <c r="B35" s="7" t="s">
        <v>24</v>
      </c>
      <c r="C35">
        <v>148</v>
      </c>
      <c r="D35" s="1"/>
      <c r="E35" s="2">
        <f t="shared" ref="E35:E73" si="3">+D35*C35</f>
        <v>0</v>
      </c>
      <c r="F35" s="1"/>
      <c r="G35" s="34">
        <f t="shared" ref="G35:G73" si="4">+E35*(1+F35)</f>
        <v>0</v>
      </c>
    </row>
    <row r="36" spans="1:7" x14ac:dyDescent="0.25">
      <c r="A36" s="7" t="s">
        <v>53</v>
      </c>
      <c r="B36" s="7" t="s">
        <v>25</v>
      </c>
      <c r="C36">
        <v>130</v>
      </c>
      <c r="D36" s="1"/>
      <c r="E36" s="2">
        <f t="shared" si="3"/>
        <v>0</v>
      </c>
      <c r="F36" s="1"/>
      <c r="G36" s="34">
        <f t="shared" si="4"/>
        <v>0</v>
      </c>
    </row>
    <row r="37" spans="1:7" x14ac:dyDescent="0.25">
      <c r="A37" s="7" t="s">
        <v>54</v>
      </c>
      <c r="B37" s="7" t="s">
        <v>26</v>
      </c>
      <c r="C37">
        <v>682</v>
      </c>
      <c r="D37" s="1"/>
      <c r="E37" s="2">
        <f t="shared" si="3"/>
        <v>0</v>
      </c>
      <c r="F37" s="1"/>
      <c r="G37" s="34">
        <f t="shared" si="4"/>
        <v>0</v>
      </c>
    </row>
    <row r="38" spans="1:7" x14ac:dyDescent="0.25">
      <c r="A38" s="7" t="s">
        <v>55</v>
      </c>
      <c r="B38" s="7" t="s">
        <v>27</v>
      </c>
      <c r="C38">
        <v>1621</v>
      </c>
      <c r="D38" s="1"/>
      <c r="E38" s="2">
        <f t="shared" si="3"/>
        <v>0</v>
      </c>
      <c r="F38" s="1"/>
      <c r="G38" s="34">
        <f t="shared" si="4"/>
        <v>0</v>
      </c>
    </row>
    <row r="39" spans="1:7" x14ac:dyDescent="0.25">
      <c r="A39" s="7" t="s">
        <v>56</v>
      </c>
      <c r="B39" s="7" t="s">
        <v>28</v>
      </c>
      <c r="C39">
        <v>238</v>
      </c>
      <c r="D39" s="1"/>
      <c r="E39" s="2">
        <f t="shared" si="3"/>
        <v>0</v>
      </c>
      <c r="F39" s="1"/>
      <c r="G39" s="34">
        <f t="shared" si="4"/>
        <v>0</v>
      </c>
    </row>
    <row r="40" spans="1:7" x14ac:dyDescent="0.25">
      <c r="A40" s="7" t="s">
        <v>57</v>
      </c>
      <c r="B40" s="7" t="s">
        <v>29</v>
      </c>
      <c r="C40">
        <v>10</v>
      </c>
      <c r="D40" s="1"/>
      <c r="E40" s="2">
        <f t="shared" si="3"/>
        <v>0</v>
      </c>
      <c r="F40" s="1"/>
      <c r="G40" s="34">
        <f t="shared" si="4"/>
        <v>0</v>
      </c>
    </row>
    <row r="41" spans="1:7" x14ac:dyDescent="0.25">
      <c r="A41" s="7" t="s">
        <v>58</v>
      </c>
      <c r="B41" s="7" t="s">
        <v>30</v>
      </c>
      <c r="C41">
        <v>88</v>
      </c>
      <c r="D41" s="1"/>
      <c r="E41" s="2">
        <f t="shared" si="3"/>
        <v>0</v>
      </c>
      <c r="F41" s="1"/>
      <c r="G41" s="34">
        <f t="shared" si="4"/>
        <v>0</v>
      </c>
    </row>
    <row r="42" spans="1:7" x14ac:dyDescent="0.25">
      <c r="A42" s="7" t="s">
        <v>59</v>
      </c>
      <c r="B42" s="7" t="s">
        <v>31</v>
      </c>
      <c r="C42">
        <v>78</v>
      </c>
      <c r="D42" s="1"/>
      <c r="E42" s="2">
        <f t="shared" si="3"/>
        <v>0</v>
      </c>
      <c r="F42" s="1"/>
      <c r="G42" s="34">
        <f t="shared" si="4"/>
        <v>0</v>
      </c>
    </row>
    <row r="43" spans="1:7" x14ac:dyDescent="0.25">
      <c r="A43" s="7" t="s">
        <v>60</v>
      </c>
      <c r="B43" s="7" t="s">
        <v>32</v>
      </c>
      <c r="C43">
        <v>40</v>
      </c>
      <c r="D43" s="1"/>
      <c r="E43" s="2">
        <f t="shared" si="3"/>
        <v>0</v>
      </c>
      <c r="F43" s="1"/>
      <c r="G43" s="34">
        <f t="shared" si="4"/>
        <v>0</v>
      </c>
    </row>
    <row r="44" spans="1:7" x14ac:dyDescent="0.25">
      <c r="A44" s="7" t="s">
        <v>61</v>
      </c>
      <c r="B44" s="7" t="s">
        <v>33</v>
      </c>
      <c r="C44">
        <v>117</v>
      </c>
      <c r="D44" s="1"/>
      <c r="E44" s="2">
        <f t="shared" ref="E44:E50" si="5">+D44*C44</f>
        <v>0</v>
      </c>
      <c r="F44" s="1"/>
      <c r="G44" s="34">
        <f t="shared" ref="G44:G50" si="6">+E44*(1+F44)</f>
        <v>0</v>
      </c>
    </row>
    <row r="45" spans="1:7" x14ac:dyDescent="0.25">
      <c r="A45" s="7" t="s">
        <v>62</v>
      </c>
      <c r="B45" s="7" t="s">
        <v>34</v>
      </c>
      <c r="C45">
        <v>223</v>
      </c>
      <c r="D45" s="1"/>
      <c r="E45" s="2">
        <f t="shared" si="5"/>
        <v>0</v>
      </c>
      <c r="F45" s="1"/>
      <c r="G45" s="34">
        <f t="shared" si="6"/>
        <v>0</v>
      </c>
    </row>
    <row r="46" spans="1:7" x14ac:dyDescent="0.25">
      <c r="A46" s="7" t="s">
        <v>63</v>
      </c>
      <c r="B46" s="7" t="s">
        <v>35</v>
      </c>
      <c r="C46">
        <v>1512</v>
      </c>
      <c r="D46" s="1"/>
      <c r="E46" s="2">
        <f t="shared" si="5"/>
        <v>0</v>
      </c>
      <c r="F46" s="1"/>
      <c r="G46" s="34">
        <f t="shared" si="6"/>
        <v>0</v>
      </c>
    </row>
    <row r="47" spans="1:7" x14ac:dyDescent="0.25">
      <c r="A47" s="7" t="s">
        <v>64</v>
      </c>
      <c r="B47" s="7" t="s">
        <v>36</v>
      </c>
      <c r="C47">
        <v>37</v>
      </c>
      <c r="D47" s="1"/>
      <c r="E47" s="2">
        <f t="shared" si="5"/>
        <v>0</v>
      </c>
      <c r="F47" s="1"/>
      <c r="G47" s="34">
        <f t="shared" si="6"/>
        <v>0</v>
      </c>
    </row>
    <row r="48" spans="1:7" x14ac:dyDescent="0.25">
      <c r="A48" s="7" t="s">
        <v>65</v>
      </c>
      <c r="B48" s="7" t="s">
        <v>37</v>
      </c>
      <c r="C48">
        <v>1777</v>
      </c>
      <c r="D48" s="1"/>
      <c r="E48" s="2">
        <f t="shared" si="5"/>
        <v>0</v>
      </c>
      <c r="F48" s="1"/>
      <c r="G48" s="34">
        <f t="shared" si="6"/>
        <v>0</v>
      </c>
    </row>
    <row r="49" spans="1:7" x14ac:dyDescent="0.25">
      <c r="A49" s="7" t="s">
        <v>66</v>
      </c>
      <c r="B49" s="7" t="s">
        <v>38</v>
      </c>
      <c r="C49">
        <v>587</v>
      </c>
      <c r="D49" s="1"/>
      <c r="E49" s="2">
        <f t="shared" si="5"/>
        <v>0</v>
      </c>
      <c r="F49" s="1"/>
      <c r="G49" s="34">
        <f t="shared" si="6"/>
        <v>0</v>
      </c>
    </row>
    <row r="50" spans="1:7" x14ac:dyDescent="0.25">
      <c r="A50" s="7" t="s">
        <v>67</v>
      </c>
      <c r="B50" s="7" t="s">
        <v>39</v>
      </c>
      <c r="C50">
        <v>859</v>
      </c>
      <c r="D50" s="1"/>
      <c r="E50" s="2">
        <f t="shared" si="5"/>
        <v>0</v>
      </c>
      <c r="F50" s="1"/>
      <c r="G50" s="34">
        <f t="shared" si="6"/>
        <v>0</v>
      </c>
    </row>
    <row r="51" spans="1:7" x14ac:dyDescent="0.25">
      <c r="A51" s="7" t="s">
        <v>68</v>
      </c>
      <c r="B51" s="7" t="s">
        <v>40</v>
      </c>
      <c r="C51">
        <v>55</v>
      </c>
      <c r="D51" s="1"/>
      <c r="E51" s="2">
        <f t="shared" si="3"/>
        <v>0</v>
      </c>
      <c r="F51" s="1"/>
      <c r="G51" s="34">
        <f t="shared" si="4"/>
        <v>0</v>
      </c>
    </row>
    <row r="52" spans="1:7" x14ac:dyDescent="0.25">
      <c r="A52" s="7" t="s">
        <v>69</v>
      </c>
      <c r="B52" s="7" t="s">
        <v>41</v>
      </c>
      <c r="C52">
        <v>7010</v>
      </c>
      <c r="D52" s="1"/>
      <c r="E52" s="2">
        <f t="shared" si="3"/>
        <v>0</v>
      </c>
      <c r="F52" s="1"/>
      <c r="G52" s="34">
        <f t="shared" si="4"/>
        <v>0</v>
      </c>
    </row>
    <row r="53" spans="1:7" x14ac:dyDescent="0.25">
      <c r="A53" s="7" t="s">
        <v>70</v>
      </c>
      <c r="B53" s="7" t="s">
        <v>42</v>
      </c>
      <c r="C53">
        <v>586</v>
      </c>
      <c r="D53" s="1"/>
      <c r="E53" s="2">
        <f t="shared" si="3"/>
        <v>0</v>
      </c>
      <c r="F53" s="1"/>
      <c r="G53" s="34">
        <f t="shared" si="4"/>
        <v>0</v>
      </c>
    </row>
    <row r="54" spans="1:7" x14ac:dyDescent="0.25">
      <c r="A54" s="7" t="s">
        <v>71</v>
      </c>
      <c r="B54" s="7" t="s">
        <v>43</v>
      </c>
      <c r="C54">
        <v>69</v>
      </c>
      <c r="D54" s="1"/>
      <c r="E54" s="2">
        <f t="shared" si="3"/>
        <v>0</v>
      </c>
      <c r="F54" s="1"/>
      <c r="G54" s="34">
        <f t="shared" si="4"/>
        <v>0</v>
      </c>
    </row>
    <row r="55" spans="1:7" x14ac:dyDescent="0.25">
      <c r="A55" s="7" t="s">
        <v>72</v>
      </c>
      <c r="B55" s="7" t="s">
        <v>44</v>
      </c>
      <c r="C55">
        <v>1018</v>
      </c>
      <c r="D55" s="1"/>
      <c r="E55" s="2">
        <f t="shared" si="3"/>
        <v>0</v>
      </c>
      <c r="F55" s="1"/>
      <c r="G55" s="34">
        <f t="shared" si="4"/>
        <v>0</v>
      </c>
    </row>
    <row r="56" spans="1:7" x14ac:dyDescent="0.25">
      <c r="A56" s="7" t="s">
        <v>73</v>
      </c>
      <c r="B56" s="7" t="s">
        <v>45</v>
      </c>
      <c r="C56">
        <v>17</v>
      </c>
      <c r="D56" s="1"/>
      <c r="E56" s="2">
        <f t="shared" si="3"/>
        <v>0</v>
      </c>
      <c r="F56" s="1"/>
      <c r="G56" s="34">
        <f t="shared" si="4"/>
        <v>0</v>
      </c>
    </row>
    <row r="57" spans="1:7" x14ac:dyDescent="0.25">
      <c r="A57" s="7" t="s">
        <v>74</v>
      </c>
      <c r="B57" s="7" t="s">
        <v>46</v>
      </c>
      <c r="C57">
        <v>54</v>
      </c>
      <c r="D57" s="1"/>
      <c r="E57" s="2">
        <f t="shared" si="3"/>
        <v>0</v>
      </c>
      <c r="F57" s="1"/>
      <c r="G57" s="34">
        <f t="shared" si="4"/>
        <v>0</v>
      </c>
    </row>
    <row r="58" spans="1:7" x14ac:dyDescent="0.25">
      <c r="A58" s="7" t="s">
        <v>75</v>
      </c>
      <c r="B58" s="7" t="s">
        <v>47</v>
      </c>
      <c r="C58">
        <v>27</v>
      </c>
      <c r="D58" s="1"/>
      <c r="E58" s="2">
        <f t="shared" si="3"/>
        <v>0</v>
      </c>
      <c r="F58" s="1"/>
      <c r="G58" s="34">
        <f t="shared" si="4"/>
        <v>0</v>
      </c>
    </row>
    <row r="59" spans="1:7" x14ac:dyDescent="0.25">
      <c r="A59" s="7" t="s">
        <v>76</v>
      </c>
      <c r="B59" s="7" t="s">
        <v>48</v>
      </c>
      <c r="C59">
        <v>54</v>
      </c>
      <c r="D59" s="1"/>
      <c r="E59" s="2">
        <f t="shared" si="3"/>
        <v>0</v>
      </c>
      <c r="F59" s="1"/>
      <c r="G59" s="34">
        <f t="shared" si="4"/>
        <v>0</v>
      </c>
    </row>
    <row r="60" spans="1:7" x14ac:dyDescent="0.25">
      <c r="A60" s="7" t="s">
        <v>77</v>
      </c>
      <c r="B60" s="7" t="s">
        <v>49</v>
      </c>
      <c r="C60">
        <v>74</v>
      </c>
      <c r="D60" s="1"/>
      <c r="E60" s="2">
        <f t="shared" si="3"/>
        <v>0</v>
      </c>
      <c r="F60" s="1"/>
      <c r="G60" s="34">
        <f t="shared" si="4"/>
        <v>0</v>
      </c>
    </row>
    <row r="61" spans="1:7" x14ac:dyDescent="0.25">
      <c r="A61" s="7" t="s">
        <v>78</v>
      </c>
      <c r="B61" s="7" t="s">
        <v>50</v>
      </c>
      <c r="C61">
        <v>6</v>
      </c>
      <c r="D61" s="1"/>
      <c r="E61" s="2">
        <f t="shared" si="3"/>
        <v>0</v>
      </c>
      <c r="F61" s="1"/>
      <c r="G61" s="34">
        <f t="shared" si="4"/>
        <v>0</v>
      </c>
    </row>
    <row r="62" spans="1:7" x14ac:dyDescent="0.25">
      <c r="A62" s="7" t="s">
        <v>244</v>
      </c>
      <c r="B62" s="7" t="s">
        <v>255</v>
      </c>
      <c r="C62">
        <v>36</v>
      </c>
      <c r="D62" s="1"/>
      <c r="E62" s="2">
        <f t="shared" si="3"/>
        <v>0</v>
      </c>
      <c r="F62" s="1"/>
      <c r="G62" s="34">
        <f t="shared" si="4"/>
        <v>0</v>
      </c>
    </row>
    <row r="63" spans="1:7" x14ac:dyDescent="0.25">
      <c r="A63" s="7" t="s">
        <v>245</v>
      </c>
      <c r="B63" s="7" t="s">
        <v>256</v>
      </c>
      <c r="C63">
        <v>202</v>
      </c>
      <c r="D63" s="1"/>
      <c r="E63" s="2">
        <f t="shared" si="3"/>
        <v>0</v>
      </c>
      <c r="F63" s="1"/>
      <c r="G63" s="34">
        <f t="shared" si="4"/>
        <v>0</v>
      </c>
    </row>
    <row r="64" spans="1:7" x14ac:dyDescent="0.25">
      <c r="A64" s="7" t="s">
        <v>246</v>
      </c>
      <c r="B64" s="7" t="s">
        <v>257</v>
      </c>
      <c r="C64">
        <v>1260</v>
      </c>
      <c r="D64" s="1"/>
      <c r="E64" s="2">
        <f t="shared" si="3"/>
        <v>0</v>
      </c>
      <c r="F64" s="1"/>
      <c r="G64" s="34">
        <f t="shared" si="4"/>
        <v>0</v>
      </c>
    </row>
    <row r="65" spans="1:7" x14ac:dyDescent="0.25">
      <c r="A65" s="7" t="s">
        <v>247</v>
      </c>
      <c r="B65" s="7" t="s">
        <v>258</v>
      </c>
      <c r="C65">
        <v>6</v>
      </c>
      <c r="D65" s="1"/>
      <c r="E65" s="2">
        <f t="shared" si="3"/>
        <v>0</v>
      </c>
      <c r="F65" s="1"/>
      <c r="G65" s="34">
        <f t="shared" si="4"/>
        <v>0</v>
      </c>
    </row>
    <row r="66" spans="1:7" x14ac:dyDescent="0.25">
      <c r="A66" s="7" t="s">
        <v>248</v>
      </c>
      <c r="B66" s="7" t="s">
        <v>259</v>
      </c>
      <c r="C66">
        <v>230</v>
      </c>
      <c r="D66" s="1"/>
      <c r="E66" s="2">
        <f t="shared" si="3"/>
        <v>0</v>
      </c>
      <c r="F66" s="1"/>
      <c r="G66" s="34">
        <f t="shared" si="4"/>
        <v>0</v>
      </c>
    </row>
    <row r="67" spans="1:7" x14ac:dyDescent="0.25">
      <c r="A67" s="7" t="s">
        <v>249</v>
      </c>
      <c r="B67" s="7" t="s">
        <v>260</v>
      </c>
      <c r="C67">
        <v>591</v>
      </c>
      <c r="D67" s="1"/>
      <c r="E67" s="2">
        <f t="shared" si="3"/>
        <v>0</v>
      </c>
      <c r="F67" s="1"/>
      <c r="G67" s="34">
        <f t="shared" si="4"/>
        <v>0</v>
      </c>
    </row>
    <row r="68" spans="1:7" x14ac:dyDescent="0.25">
      <c r="A68" s="7" t="s">
        <v>250</v>
      </c>
      <c r="B68" s="7" t="s">
        <v>261</v>
      </c>
      <c r="C68">
        <v>2647</v>
      </c>
      <c r="D68" s="1"/>
      <c r="E68" s="2">
        <f t="shared" si="3"/>
        <v>0</v>
      </c>
      <c r="F68" s="1"/>
      <c r="G68" s="34">
        <f t="shared" si="4"/>
        <v>0</v>
      </c>
    </row>
    <row r="69" spans="1:7" x14ac:dyDescent="0.25">
      <c r="A69" s="7" t="s">
        <v>251</v>
      </c>
      <c r="B69" s="7" t="s">
        <v>262</v>
      </c>
      <c r="C69">
        <v>135</v>
      </c>
      <c r="D69" s="1"/>
      <c r="E69" s="2">
        <f t="shared" si="3"/>
        <v>0</v>
      </c>
      <c r="F69" s="1"/>
      <c r="G69" s="34">
        <f t="shared" si="4"/>
        <v>0</v>
      </c>
    </row>
    <row r="70" spans="1:7" x14ac:dyDescent="0.25">
      <c r="A70" s="7" t="s">
        <v>251</v>
      </c>
      <c r="B70" s="7" t="s">
        <v>263</v>
      </c>
      <c r="C70">
        <v>23</v>
      </c>
      <c r="D70" s="1"/>
      <c r="E70" s="2">
        <f t="shared" si="3"/>
        <v>0</v>
      </c>
      <c r="F70" s="1"/>
      <c r="G70" s="34">
        <f t="shared" si="4"/>
        <v>0</v>
      </c>
    </row>
    <row r="71" spans="1:7" x14ac:dyDescent="0.25">
      <c r="A71" s="7" t="s">
        <v>252</v>
      </c>
      <c r="B71" s="7" t="s">
        <v>264</v>
      </c>
      <c r="C71">
        <v>50</v>
      </c>
      <c r="D71" s="1"/>
      <c r="E71" s="2">
        <f t="shared" si="3"/>
        <v>0</v>
      </c>
      <c r="F71" s="1"/>
      <c r="G71" s="34">
        <f t="shared" si="4"/>
        <v>0</v>
      </c>
    </row>
    <row r="72" spans="1:7" x14ac:dyDescent="0.25">
      <c r="A72" s="7" t="s">
        <v>253</v>
      </c>
      <c r="B72" s="7" t="s">
        <v>265</v>
      </c>
      <c r="C72">
        <v>40</v>
      </c>
      <c r="D72" s="1"/>
      <c r="E72" s="2">
        <f t="shared" si="3"/>
        <v>0</v>
      </c>
      <c r="F72" s="1"/>
      <c r="G72" s="34">
        <f t="shared" si="4"/>
        <v>0</v>
      </c>
    </row>
    <row r="73" spans="1:7" x14ac:dyDescent="0.25">
      <c r="A73" s="7" t="s">
        <v>254</v>
      </c>
      <c r="B73" s="7" t="s">
        <v>266</v>
      </c>
      <c r="C73">
        <v>25</v>
      </c>
      <c r="D73" s="1"/>
      <c r="E73" s="2">
        <f t="shared" si="3"/>
        <v>0</v>
      </c>
      <c r="F73" s="1"/>
      <c r="G73" s="34">
        <f t="shared" si="4"/>
        <v>0</v>
      </c>
    </row>
    <row r="74" spans="1:7" x14ac:dyDescent="0.25">
      <c r="A74" s="4"/>
      <c r="B74" s="4"/>
      <c r="C74" s="4"/>
      <c r="D74" s="4"/>
      <c r="E74" s="4"/>
      <c r="F74" s="29"/>
    </row>
    <row r="75" spans="1:7" ht="15.75" thickBot="1" x14ac:dyDescent="0.3">
      <c r="A75" s="8" t="s">
        <v>267</v>
      </c>
      <c r="B75" s="6"/>
      <c r="C75" s="9"/>
      <c r="D75" s="10"/>
      <c r="E75" s="10">
        <f>SUM(E34:E74)</f>
        <v>0</v>
      </c>
      <c r="F75" s="10"/>
      <c r="G75" s="10">
        <f>SUM(G34:G74)</f>
        <v>0</v>
      </c>
    </row>
    <row r="76" spans="1:7" ht="15.75" thickTop="1" x14ac:dyDescent="0.25">
      <c r="A76" s="4"/>
      <c r="B76" s="4"/>
      <c r="C76" s="4"/>
      <c r="D76" s="4"/>
      <c r="E76" s="4"/>
      <c r="F76" s="29"/>
    </row>
    <row r="77" spans="1:7" x14ac:dyDescent="0.25">
      <c r="F77" s="30"/>
    </row>
    <row r="78" spans="1:7" x14ac:dyDescent="0.25">
      <c r="F78" s="30"/>
    </row>
    <row r="79" spans="1:7" x14ac:dyDescent="0.25">
      <c r="F79" s="30"/>
    </row>
    <row r="80" spans="1:7" ht="18.75" x14ac:dyDescent="0.3">
      <c r="A80" s="27" t="s">
        <v>242</v>
      </c>
      <c r="D80" t="s">
        <v>19</v>
      </c>
      <c r="E80" s="12"/>
      <c r="F80" s="31"/>
    </row>
    <row r="81" spans="1:7" x14ac:dyDescent="0.25">
      <c r="F81" s="30"/>
    </row>
    <row r="82" spans="1:7" ht="45" x14ac:dyDescent="0.25">
      <c r="A82" s="5" t="s">
        <v>17</v>
      </c>
      <c r="B82" s="5" t="s">
        <v>16</v>
      </c>
      <c r="C82" s="5" t="s">
        <v>227</v>
      </c>
      <c r="D82" s="5" t="s">
        <v>22</v>
      </c>
      <c r="E82" s="5" t="s">
        <v>20</v>
      </c>
      <c r="F82" s="5" t="s">
        <v>18</v>
      </c>
      <c r="G82" s="5" t="s">
        <v>21</v>
      </c>
    </row>
    <row r="83" spans="1:7" x14ac:dyDescent="0.25">
      <c r="A83" t="s">
        <v>82</v>
      </c>
      <c r="B83">
        <v>13824856</v>
      </c>
      <c r="C83">
        <v>1366</v>
      </c>
      <c r="D83" s="1"/>
      <c r="E83" s="2">
        <f t="shared" ref="E83" si="7">+D83*C83</f>
        <v>0</v>
      </c>
      <c r="F83" s="1"/>
      <c r="G83" s="34">
        <f>+E83*(1+F83)</f>
        <v>0</v>
      </c>
    </row>
    <row r="84" spans="1:7" x14ac:dyDescent="0.25">
      <c r="A84" t="s">
        <v>83</v>
      </c>
      <c r="B84">
        <v>15971821</v>
      </c>
      <c r="C84">
        <v>845</v>
      </c>
      <c r="D84" s="1"/>
      <c r="E84" s="2">
        <f t="shared" ref="E84:E146" si="8">+D84*C84</f>
        <v>0</v>
      </c>
      <c r="F84" s="1"/>
      <c r="G84" s="34">
        <f t="shared" ref="G84:G146" si="9">+E84*(1+F84)</f>
        <v>0</v>
      </c>
    </row>
    <row r="85" spans="1:7" x14ac:dyDescent="0.25">
      <c r="A85" t="s">
        <v>84</v>
      </c>
      <c r="B85">
        <v>16809238</v>
      </c>
      <c r="C85">
        <v>559</v>
      </c>
      <c r="D85" s="1"/>
      <c r="E85" s="2">
        <f t="shared" si="8"/>
        <v>0</v>
      </c>
      <c r="F85" s="1"/>
      <c r="G85" s="34">
        <f t="shared" si="9"/>
        <v>0</v>
      </c>
    </row>
    <row r="86" spans="1:7" x14ac:dyDescent="0.25">
      <c r="A86" t="s">
        <v>85</v>
      </c>
      <c r="B86">
        <v>15768864</v>
      </c>
      <c r="C86">
        <v>394</v>
      </c>
      <c r="D86" s="1"/>
      <c r="E86" s="2">
        <f t="shared" si="8"/>
        <v>0</v>
      </c>
      <c r="F86" s="1"/>
      <c r="G86" s="34">
        <f t="shared" si="9"/>
        <v>0</v>
      </c>
    </row>
    <row r="87" spans="1:7" x14ac:dyDescent="0.25">
      <c r="A87" t="s">
        <v>86</v>
      </c>
      <c r="B87">
        <v>16279840</v>
      </c>
      <c r="C87">
        <v>392</v>
      </c>
      <c r="D87" s="1"/>
      <c r="E87" s="2">
        <f t="shared" si="8"/>
        <v>0</v>
      </c>
      <c r="F87" s="1"/>
      <c r="G87" s="34">
        <f t="shared" si="9"/>
        <v>0</v>
      </c>
    </row>
    <row r="88" spans="1:7" x14ac:dyDescent="0.25">
      <c r="A88" t="s">
        <v>87</v>
      </c>
      <c r="B88">
        <v>16757904</v>
      </c>
      <c r="C88">
        <v>298</v>
      </c>
      <c r="D88" s="1"/>
      <c r="E88" s="2">
        <f t="shared" si="8"/>
        <v>0</v>
      </c>
      <c r="F88" s="1"/>
      <c r="G88" s="34">
        <f t="shared" si="9"/>
        <v>0</v>
      </c>
    </row>
    <row r="89" spans="1:7" x14ac:dyDescent="0.25">
      <c r="A89" t="s">
        <v>88</v>
      </c>
      <c r="B89">
        <v>16016122</v>
      </c>
      <c r="C89">
        <v>264</v>
      </c>
      <c r="D89" s="1"/>
      <c r="E89" s="2">
        <f t="shared" si="8"/>
        <v>0</v>
      </c>
      <c r="F89" s="1"/>
      <c r="G89" s="34">
        <f t="shared" si="9"/>
        <v>0</v>
      </c>
    </row>
    <row r="90" spans="1:7" x14ac:dyDescent="0.25">
      <c r="A90" t="s">
        <v>89</v>
      </c>
      <c r="B90">
        <v>16812573</v>
      </c>
      <c r="C90">
        <v>1753</v>
      </c>
      <c r="D90" s="1"/>
      <c r="E90" s="2">
        <f t="shared" si="8"/>
        <v>0</v>
      </c>
      <c r="F90" s="1"/>
      <c r="G90" s="34">
        <f t="shared" si="9"/>
        <v>0</v>
      </c>
    </row>
    <row r="91" spans="1:7" x14ac:dyDescent="0.25">
      <c r="A91" t="s">
        <v>90</v>
      </c>
      <c r="B91">
        <v>14961547</v>
      </c>
      <c r="C91">
        <v>700</v>
      </c>
      <c r="D91" s="1"/>
      <c r="E91" s="2">
        <f t="shared" si="8"/>
        <v>0</v>
      </c>
      <c r="F91" s="1"/>
      <c r="G91" s="34">
        <f t="shared" si="9"/>
        <v>0</v>
      </c>
    </row>
    <row r="92" spans="1:7" x14ac:dyDescent="0.25">
      <c r="A92" t="s">
        <v>91</v>
      </c>
      <c r="B92">
        <v>16840909</v>
      </c>
      <c r="C92">
        <v>329</v>
      </c>
      <c r="D92" s="1"/>
      <c r="E92" s="2">
        <f t="shared" si="8"/>
        <v>0</v>
      </c>
      <c r="F92" s="1"/>
      <c r="G92" s="34">
        <f t="shared" si="9"/>
        <v>0</v>
      </c>
    </row>
    <row r="93" spans="1:7" x14ac:dyDescent="0.25">
      <c r="A93" t="s">
        <v>92</v>
      </c>
      <c r="B93">
        <v>15109100</v>
      </c>
      <c r="C93">
        <v>2861</v>
      </c>
      <c r="D93" s="1"/>
      <c r="E93" s="2">
        <f t="shared" si="8"/>
        <v>0</v>
      </c>
      <c r="F93" s="1"/>
      <c r="G93" s="34">
        <f t="shared" si="9"/>
        <v>0</v>
      </c>
    </row>
    <row r="94" spans="1:7" x14ac:dyDescent="0.25">
      <c r="A94" t="s">
        <v>93</v>
      </c>
      <c r="B94">
        <v>15570444</v>
      </c>
      <c r="C94">
        <v>269</v>
      </c>
      <c r="D94" s="1"/>
      <c r="E94" s="2">
        <f t="shared" si="8"/>
        <v>0</v>
      </c>
      <c r="F94" s="1"/>
      <c r="G94" s="34">
        <f t="shared" si="9"/>
        <v>0</v>
      </c>
    </row>
    <row r="95" spans="1:7" x14ac:dyDescent="0.25">
      <c r="A95" t="s">
        <v>94</v>
      </c>
      <c r="B95">
        <v>16060024</v>
      </c>
      <c r="C95">
        <v>363</v>
      </c>
      <c r="D95" s="1"/>
      <c r="E95" s="2">
        <f t="shared" si="8"/>
        <v>0</v>
      </c>
      <c r="F95" s="1"/>
      <c r="G95" s="34">
        <f t="shared" si="9"/>
        <v>0</v>
      </c>
    </row>
    <row r="96" spans="1:7" x14ac:dyDescent="0.25">
      <c r="A96" t="s">
        <v>95</v>
      </c>
      <c r="B96">
        <v>14965461</v>
      </c>
      <c r="C96">
        <v>296</v>
      </c>
      <c r="D96" s="1"/>
      <c r="E96" s="2">
        <f t="shared" si="8"/>
        <v>0</v>
      </c>
      <c r="F96" s="1"/>
      <c r="G96" s="34">
        <f t="shared" si="9"/>
        <v>0</v>
      </c>
    </row>
    <row r="97" spans="1:7" x14ac:dyDescent="0.25">
      <c r="A97" t="s">
        <v>96</v>
      </c>
      <c r="B97">
        <v>15563030</v>
      </c>
      <c r="C97">
        <v>50</v>
      </c>
      <c r="D97" s="1"/>
      <c r="E97" s="2">
        <f t="shared" si="8"/>
        <v>0</v>
      </c>
      <c r="F97" s="1"/>
      <c r="G97" s="34">
        <f t="shared" si="9"/>
        <v>0</v>
      </c>
    </row>
    <row r="98" spans="1:7" x14ac:dyDescent="0.25">
      <c r="A98" t="s">
        <v>97</v>
      </c>
      <c r="B98">
        <v>14084449</v>
      </c>
      <c r="C98">
        <v>1350</v>
      </c>
      <c r="D98" s="1"/>
      <c r="E98" s="2">
        <f t="shared" si="8"/>
        <v>0</v>
      </c>
      <c r="F98" s="1"/>
      <c r="G98" s="34">
        <f t="shared" si="9"/>
        <v>0</v>
      </c>
    </row>
    <row r="99" spans="1:7" x14ac:dyDescent="0.25">
      <c r="A99" t="s">
        <v>98</v>
      </c>
      <c r="B99">
        <v>15543471</v>
      </c>
      <c r="C99">
        <v>1733</v>
      </c>
      <c r="D99" s="1"/>
      <c r="E99" s="2">
        <f t="shared" si="8"/>
        <v>0</v>
      </c>
      <c r="F99" s="1"/>
      <c r="G99" s="34">
        <f t="shared" si="9"/>
        <v>0</v>
      </c>
    </row>
    <row r="100" spans="1:7" x14ac:dyDescent="0.25">
      <c r="A100" t="s">
        <v>99</v>
      </c>
      <c r="B100">
        <v>16166000</v>
      </c>
      <c r="C100">
        <v>31</v>
      </c>
      <c r="D100" s="1"/>
      <c r="E100" s="2">
        <f t="shared" si="8"/>
        <v>0</v>
      </c>
      <c r="F100" s="1"/>
      <c r="G100" s="34">
        <f t="shared" si="9"/>
        <v>0</v>
      </c>
    </row>
    <row r="101" spans="1:7" x14ac:dyDescent="0.25">
      <c r="A101" t="s">
        <v>100</v>
      </c>
      <c r="B101">
        <v>16654471</v>
      </c>
      <c r="C101">
        <v>143</v>
      </c>
      <c r="D101" s="1"/>
      <c r="E101" s="2">
        <f t="shared" si="8"/>
        <v>0</v>
      </c>
      <c r="F101" s="1"/>
      <c r="G101" s="34">
        <f t="shared" si="9"/>
        <v>0</v>
      </c>
    </row>
    <row r="102" spans="1:7" x14ac:dyDescent="0.25">
      <c r="A102" t="s">
        <v>101</v>
      </c>
      <c r="B102">
        <v>16822463</v>
      </c>
      <c r="C102">
        <v>99</v>
      </c>
      <c r="D102" s="1"/>
      <c r="E102" s="2">
        <f t="shared" si="8"/>
        <v>0</v>
      </c>
      <c r="F102" s="1"/>
      <c r="G102" s="34">
        <f t="shared" si="9"/>
        <v>0</v>
      </c>
    </row>
    <row r="103" spans="1:7" x14ac:dyDescent="0.25">
      <c r="A103" t="s">
        <v>102</v>
      </c>
      <c r="B103">
        <v>15563022</v>
      </c>
      <c r="C103">
        <v>49</v>
      </c>
      <c r="D103" s="1"/>
      <c r="E103" s="2">
        <f t="shared" si="8"/>
        <v>0</v>
      </c>
      <c r="F103" s="1"/>
      <c r="G103" s="34">
        <f t="shared" si="9"/>
        <v>0</v>
      </c>
    </row>
    <row r="104" spans="1:7" x14ac:dyDescent="0.25">
      <c r="A104" t="s">
        <v>103</v>
      </c>
      <c r="B104">
        <v>16059875</v>
      </c>
      <c r="C104">
        <v>115</v>
      </c>
      <c r="D104" s="1"/>
      <c r="E104" s="2">
        <f t="shared" si="8"/>
        <v>0</v>
      </c>
      <c r="F104" s="1"/>
      <c r="G104" s="34">
        <f t="shared" si="9"/>
        <v>0</v>
      </c>
    </row>
    <row r="105" spans="1:7" x14ac:dyDescent="0.25">
      <c r="A105" t="s">
        <v>104</v>
      </c>
      <c r="B105">
        <v>14753413</v>
      </c>
      <c r="C105">
        <v>105</v>
      </c>
      <c r="D105" s="1"/>
      <c r="E105" s="2">
        <f t="shared" si="8"/>
        <v>0</v>
      </c>
      <c r="F105" s="1"/>
      <c r="G105" s="34">
        <f t="shared" si="9"/>
        <v>0</v>
      </c>
    </row>
    <row r="106" spans="1:7" x14ac:dyDescent="0.25">
      <c r="A106" t="s">
        <v>105</v>
      </c>
      <c r="B106">
        <v>16535294</v>
      </c>
      <c r="C106">
        <v>186</v>
      </c>
      <c r="D106" s="1"/>
      <c r="E106" s="2">
        <f t="shared" si="8"/>
        <v>0</v>
      </c>
      <c r="F106" s="1"/>
      <c r="G106" s="34">
        <f t="shared" si="9"/>
        <v>0</v>
      </c>
    </row>
    <row r="107" spans="1:7" x14ac:dyDescent="0.25">
      <c r="A107" t="s">
        <v>106</v>
      </c>
      <c r="B107">
        <v>14084430</v>
      </c>
      <c r="C107">
        <v>2350</v>
      </c>
      <c r="D107" s="1"/>
      <c r="E107" s="2">
        <f t="shared" si="8"/>
        <v>0</v>
      </c>
      <c r="F107" s="1"/>
      <c r="G107" s="34">
        <f t="shared" si="9"/>
        <v>0</v>
      </c>
    </row>
    <row r="108" spans="1:7" x14ac:dyDescent="0.25">
      <c r="A108" t="s">
        <v>107</v>
      </c>
      <c r="B108">
        <v>16947304</v>
      </c>
      <c r="C108">
        <v>80</v>
      </c>
      <c r="D108" s="1"/>
      <c r="E108" s="2">
        <f t="shared" si="8"/>
        <v>0</v>
      </c>
      <c r="F108" s="1"/>
      <c r="G108" s="34">
        <f t="shared" si="9"/>
        <v>0</v>
      </c>
    </row>
    <row r="109" spans="1:7" x14ac:dyDescent="0.25">
      <c r="A109" t="s">
        <v>108</v>
      </c>
      <c r="B109">
        <v>16772229</v>
      </c>
      <c r="C109">
        <v>148</v>
      </c>
      <c r="D109" s="1"/>
      <c r="E109" s="2">
        <f t="shared" si="8"/>
        <v>0</v>
      </c>
      <c r="F109" s="1"/>
      <c r="G109" s="34">
        <f t="shared" si="9"/>
        <v>0</v>
      </c>
    </row>
    <row r="110" spans="1:7" x14ac:dyDescent="0.25">
      <c r="A110" t="s">
        <v>109</v>
      </c>
      <c r="B110">
        <v>16602196</v>
      </c>
      <c r="C110">
        <v>83</v>
      </c>
      <c r="D110" s="1"/>
      <c r="E110" s="2">
        <f t="shared" si="8"/>
        <v>0</v>
      </c>
      <c r="F110" s="1"/>
      <c r="G110" s="34">
        <f t="shared" si="9"/>
        <v>0</v>
      </c>
    </row>
    <row r="111" spans="1:7" x14ac:dyDescent="0.25">
      <c r="A111" t="s">
        <v>110</v>
      </c>
      <c r="B111">
        <v>14908255</v>
      </c>
      <c r="C111">
        <v>43</v>
      </c>
      <c r="D111" s="1"/>
      <c r="E111" s="2">
        <f t="shared" si="8"/>
        <v>0</v>
      </c>
      <c r="F111" s="1"/>
      <c r="G111" s="34">
        <f t="shared" si="9"/>
        <v>0</v>
      </c>
    </row>
    <row r="112" spans="1:7" x14ac:dyDescent="0.25">
      <c r="A112" t="s">
        <v>111</v>
      </c>
      <c r="B112">
        <v>15109097</v>
      </c>
      <c r="C112">
        <v>544</v>
      </c>
      <c r="D112" s="1"/>
      <c r="E112" s="2">
        <f t="shared" si="8"/>
        <v>0</v>
      </c>
      <c r="F112" s="1"/>
      <c r="G112" s="34">
        <f t="shared" si="9"/>
        <v>0</v>
      </c>
    </row>
    <row r="113" spans="1:7" x14ac:dyDescent="0.25">
      <c r="A113" t="s">
        <v>112</v>
      </c>
      <c r="B113">
        <v>15921891</v>
      </c>
      <c r="C113">
        <v>299</v>
      </c>
      <c r="D113" s="1"/>
      <c r="E113" s="2">
        <f t="shared" si="8"/>
        <v>0</v>
      </c>
      <c r="F113" s="1"/>
      <c r="G113" s="34">
        <f t="shared" si="9"/>
        <v>0</v>
      </c>
    </row>
    <row r="114" spans="1:7" x14ac:dyDescent="0.25">
      <c r="A114" t="s">
        <v>113</v>
      </c>
      <c r="B114">
        <v>16529766</v>
      </c>
      <c r="C114">
        <v>19</v>
      </c>
      <c r="D114" s="1"/>
      <c r="E114" s="2">
        <f t="shared" si="8"/>
        <v>0</v>
      </c>
      <c r="F114" s="1"/>
      <c r="G114" s="34">
        <f t="shared" si="9"/>
        <v>0</v>
      </c>
    </row>
    <row r="115" spans="1:7" x14ac:dyDescent="0.25">
      <c r="A115" t="s">
        <v>114</v>
      </c>
      <c r="B115">
        <v>15937445</v>
      </c>
      <c r="C115">
        <v>62</v>
      </c>
      <c r="D115" s="1"/>
      <c r="E115" s="2">
        <f t="shared" si="8"/>
        <v>0</v>
      </c>
      <c r="F115" s="1"/>
      <c r="G115" s="34">
        <f t="shared" si="9"/>
        <v>0</v>
      </c>
    </row>
    <row r="116" spans="1:7" x14ac:dyDescent="0.25">
      <c r="A116" t="s">
        <v>115</v>
      </c>
      <c r="B116">
        <v>14316862</v>
      </c>
      <c r="C116">
        <v>361</v>
      </c>
      <c r="D116" s="1"/>
      <c r="E116" s="2">
        <f t="shared" si="8"/>
        <v>0</v>
      </c>
      <c r="F116" s="1"/>
      <c r="G116" s="34">
        <f t="shared" si="9"/>
        <v>0</v>
      </c>
    </row>
    <row r="117" spans="1:7" x14ac:dyDescent="0.25">
      <c r="A117" t="s">
        <v>116</v>
      </c>
      <c r="B117">
        <v>16552024</v>
      </c>
      <c r="C117">
        <v>40</v>
      </c>
      <c r="D117" s="1"/>
      <c r="E117" s="2">
        <f t="shared" si="8"/>
        <v>0</v>
      </c>
      <c r="F117" s="1"/>
      <c r="G117" s="34">
        <f t="shared" si="9"/>
        <v>0</v>
      </c>
    </row>
    <row r="118" spans="1:7" x14ac:dyDescent="0.25">
      <c r="A118" t="s">
        <v>117</v>
      </c>
      <c r="B118">
        <v>16060016</v>
      </c>
      <c r="C118">
        <v>392</v>
      </c>
      <c r="D118" s="1"/>
      <c r="E118" s="2">
        <f t="shared" si="8"/>
        <v>0</v>
      </c>
      <c r="F118" s="1"/>
      <c r="G118" s="34">
        <f t="shared" si="9"/>
        <v>0</v>
      </c>
    </row>
    <row r="119" spans="1:7" x14ac:dyDescent="0.25">
      <c r="A119" t="s">
        <v>118</v>
      </c>
      <c r="B119">
        <v>14562219</v>
      </c>
      <c r="C119">
        <v>1917</v>
      </c>
      <c r="D119" s="1"/>
      <c r="E119" s="2">
        <f t="shared" si="8"/>
        <v>0</v>
      </c>
      <c r="F119" s="1"/>
      <c r="G119" s="34">
        <f t="shared" si="9"/>
        <v>0</v>
      </c>
    </row>
    <row r="120" spans="1:7" x14ac:dyDescent="0.25">
      <c r="A120" t="s">
        <v>119</v>
      </c>
      <c r="B120">
        <v>13878980</v>
      </c>
      <c r="C120">
        <v>2305</v>
      </c>
      <c r="D120" s="1"/>
      <c r="E120" s="2">
        <f t="shared" si="8"/>
        <v>0</v>
      </c>
      <c r="F120" s="1"/>
      <c r="G120" s="34">
        <f t="shared" si="9"/>
        <v>0</v>
      </c>
    </row>
    <row r="121" spans="1:7" x14ac:dyDescent="0.25">
      <c r="A121" t="s">
        <v>120</v>
      </c>
      <c r="B121">
        <v>15704599</v>
      </c>
      <c r="C121">
        <v>150</v>
      </c>
      <c r="D121" s="1"/>
      <c r="E121" s="2">
        <f t="shared" si="8"/>
        <v>0</v>
      </c>
      <c r="F121" s="1"/>
      <c r="G121" s="34">
        <f t="shared" si="9"/>
        <v>0</v>
      </c>
    </row>
    <row r="122" spans="1:7" x14ac:dyDescent="0.25">
      <c r="A122" t="s">
        <v>121</v>
      </c>
      <c r="B122">
        <v>16060350</v>
      </c>
      <c r="C122">
        <v>862</v>
      </c>
      <c r="D122" s="1"/>
      <c r="E122" s="2">
        <f t="shared" si="8"/>
        <v>0</v>
      </c>
      <c r="F122" s="1"/>
      <c r="G122" s="34">
        <f t="shared" si="9"/>
        <v>0</v>
      </c>
    </row>
    <row r="123" spans="1:7" x14ac:dyDescent="0.25">
      <c r="A123" t="s">
        <v>122</v>
      </c>
      <c r="B123">
        <v>15910504</v>
      </c>
      <c r="C123">
        <v>88</v>
      </c>
      <c r="D123" s="1"/>
      <c r="E123" s="2">
        <f t="shared" si="8"/>
        <v>0</v>
      </c>
      <c r="F123" s="1"/>
      <c r="G123" s="34">
        <f t="shared" si="9"/>
        <v>0</v>
      </c>
    </row>
    <row r="124" spans="1:7" x14ac:dyDescent="0.25">
      <c r="A124" t="s">
        <v>123</v>
      </c>
      <c r="B124">
        <v>14752352</v>
      </c>
      <c r="C124">
        <v>669</v>
      </c>
      <c r="D124" s="1"/>
      <c r="E124" s="2">
        <f t="shared" si="8"/>
        <v>0</v>
      </c>
      <c r="F124" s="1"/>
      <c r="G124" s="34">
        <f t="shared" si="9"/>
        <v>0</v>
      </c>
    </row>
    <row r="125" spans="1:7" x14ac:dyDescent="0.25">
      <c r="A125" t="s">
        <v>124</v>
      </c>
      <c r="B125">
        <v>15149927</v>
      </c>
      <c r="C125">
        <v>79</v>
      </c>
      <c r="D125" s="1"/>
      <c r="E125" s="2">
        <f t="shared" si="8"/>
        <v>0</v>
      </c>
      <c r="F125" s="1"/>
      <c r="G125" s="34">
        <f t="shared" si="9"/>
        <v>0</v>
      </c>
    </row>
    <row r="126" spans="1:7" x14ac:dyDescent="0.25">
      <c r="A126" t="s">
        <v>125</v>
      </c>
      <c r="B126">
        <v>16356128</v>
      </c>
      <c r="C126">
        <v>192</v>
      </c>
      <c r="D126" s="1"/>
      <c r="E126" s="2">
        <f t="shared" si="8"/>
        <v>0</v>
      </c>
      <c r="F126" s="1"/>
      <c r="G126" s="34">
        <f t="shared" si="9"/>
        <v>0</v>
      </c>
    </row>
    <row r="127" spans="1:7" x14ac:dyDescent="0.25">
      <c r="A127" t="s">
        <v>126</v>
      </c>
      <c r="B127">
        <v>15936384</v>
      </c>
      <c r="C127">
        <v>7</v>
      </c>
      <c r="D127" s="1"/>
      <c r="E127" s="2">
        <f t="shared" si="8"/>
        <v>0</v>
      </c>
      <c r="F127" s="1"/>
      <c r="G127" s="34">
        <f t="shared" si="9"/>
        <v>0</v>
      </c>
    </row>
    <row r="128" spans="1:7" x14ac:dyDescent="0.25">
      <c r="A128" t="s">
        <v>127</v>
      </c>
      <c r="B128">
        <v>15915921</v>
      </c>
      <c r="C128">
        <v>1218</v>
      </c>
      <c r="D128" s="1"/>
      <c r="E128" s="2">
        <f t="shared" si="8"/>
        <v>0</v>
      </c>
      <c r="F128" s="1"/>
      <c r="G128" s="34">
        <f t="shared" si="9"/>
        <v>0</v>
      </c>
    </row>
    <row r="129" spans="1:7" x14ac:dyDescent="0.25">
      <c r="A129" t="s">
        <v>128</v>
      </c>
      <c r="B129">
        <v>16798945</v>
      </c>
      <c r="C129">
        <v>692</v>
      </c>
      <c r="D129" s="1"/>
      <c r="E129" s="2">
        <f t="shared" si="8"/>
        <v>0</v>
      </c>
      <c r="F129" s="1"/>
      <c r="G129" s="34">
        <f t="shared" si="9"/>
        <v>0</v>
      </c>
    </row>
    <row r="130" spans="1:7" x14ac:dyDescent="0.25">
      <c r="A130" t="s">
        <v>129</v>
      </c>
      <c r="B130">
        <v>16644719</v>
      </c>
      <c r="C130">
        <v>45</v>
      </c>
      <c r="D130" s="1"/>
      <c r="E130" s="2">
        <f t="shared" si="8"/>
        <v>0</v>
      </c>
      <c r="F130" s="1"/>
      <c r="G130" s="34">
        <f t="shared" si="9"/>
        <v>0</v>
      </c>
    </row>
    <row r="131" spans="1:7" x14ac:dyDescent="0.25">
      <c r="A131" t="s">
        <v>130</v>
      </c>
      <c r="B131">
        <v>15214028</v>
      </c>
      <c r="C131">
        <v>320</v>
      </c>
      <c r="D131" s="1"/>
      <c r="E131" s="2">
        <f t="shared" si="8"/>
        <v>0</v>
      </c>
      <c r="F131" s="1"/>
      <c r="G131" s="34">
        <f t="shared" si="9"/>
        <v>0</v>
      </c>
    </row>
    <row r="132" spans="1:7" x14ac:dyDescent="0.25">
      <c r="A132" t="s">
        <v>131</v>
      </c>
      <c r="B132">
        <v>16753828</v>
      </c>
      <c r="C132">
        <v>161</v>
      </c>
      <c r="D132" s="1"/>
      <c r="E132" s="2">
        <f t="shared" si="8"/>
        <v>0</v>
      </c>
      <c r="F132" s="1"/>
      <c r="G132" s="34">
        <f t="shared" si="9"/>
        <v>0</v>
      </c>
    </row>
    <row r="133" spans="1:7" x14ac:dyDescent="0.25">
      <c r="A133" t="s">
        <v>132</v>
      </c>
      <c r="B133">
        <v>14813335</v>
      </c>
      <c r="C133">
        <v>970</v>
      </c>
      <c r="D133" s="1"/>
      <c r="E133" s="2">
        <f t="shared" si="8"/>
        <v>0</v>
      </c>
      <c r="F133" s="1"/>
      <c r="G133" s="34">
        <f t="shared" si="9"/>
        <v>0</v>
      </c>
    </row>
    <row r="134" spans="1:7" x14ac:dyDescent="0.25">
      <c r="A134" t="s">
        <v>133</v>
      </c>
      <c r="B134">
        <v>15704610</v>
      </c>
      <c r="C134">
        <v>93</v>
      </c>
      <c r="D134" s="1"/>
      <c r="E134" s="2">
        <f t="shared" si="8"/>
        <v>0</v>
      </c>
      <c r="F134" s="1"/>
      <c r="G134" s="34">
        <f t="shared" si="9"/>
        <v>0</v>
      </c>
    </row>
    <row r="135" spans="1:7" x14ac:dyDescent="0.25">
      <c r="A135" t="s">
        <v>134</v>
      </c>
      <c r="B135">
        <v>16786017</v>
      </c>
      <c r="C135">
        <v>48</v>
      </c>
      <c r="D135" s="1"/>
      <c r="E135" s="2">
        <f t="shared" si="8"/>
        <v>0</v>
      </c>
      <c r="F135" s="1"/>
      <c r="G135" s="34">
        <f t="shared" si="9"/>
        <v>0</v>
      </c>
    </row>
    <row r="136" spans="1:7" x14ac:dyDescent="0.25">
      <c r="A136" t="s">
        <v>135</v>
      </c>
      <c r="B136">
        <v>16266013</v>
      </c>
      <c r="C136">
        <v>430</v>
      </c>
      <c r="D136" s="1"/>
      <c r="E136" s="2">
        <f t="shared" si="8"/>
        <v>0</v>
      </c>
      <c r="F136" s="1"/>
      <c r="G136" s="34">
        <f t="shared" si="9"/>
        <v>0</v>
      </c>
    </row>
    <row r="137" spans="1:7" x14ac:dyDescent="0.25">
      <c r="A137" t="s">
        <v>136</v>
      </c>
      <c r="B137">
        <v>15946061</v>
      </c>
      <c r="C137">
        <v>18</v>
      </c>
      <c r="D137" s="1"/>
      <c r="E137" s="2">
        <f t="shared" si="8"/>
        <v>0</v>
      </c>
      <c r="F137" s="1"/>
      <c r="G137" s="34">
        <f t="shared" si="9"/>
        <v>0</v>
      </c>
    </row>
    <row r="138" spans="1:7" x14ac:dyDescent="0.25">
      <c r="A138" t="s">
        <v>137</v>
      </c>
      <c r="B138">
        <v>16412788</v>
      </c>
      <c r="C138">
        <v>16</v>
      </c>
      <c r="D138" s="1"/>
      <c r="E138" s="2">
        <f t="shared" si="8"/>
        <v>0</v>
      </c>
      <c r="F138" s="1"/>
      <c r="G138" s="34">
        <f t="shared" si="9"/>
        <v>0</v>
      </c>
    </row>
    <row r="139" spans="1:7" x14ac:dyDescent="0.25">
      <c r="A139" t="s">
        <v>138</v>
      </c>
      <c r="B139">
        <v>15316033</v>
      </c>
      <c r="C139">
        <v>492</v>
      </c>
      <c r="D139" s="1"/>
      <c r="E139" s="2">
        <f t="shared" si="8"/>
        <v>0</v>
      </c>
      <c r="F139" s="1"/>
      <c r="G139" s="34">
        <f t="shared" si="9"/>
        <v>0</v>
      </c>
    </row>
    <row r="140" spans="1:7" x14ac:dyDescent="0.25">
      <c r="A140" t="s">
        <v>139</v>
      </c>
      <c r="B140">
        <v>16812581</v>
      </c>
      <c r="C140">
        <v>446</v>
      </c>
      <c r="D140" s="1"/>
      <c r="E140" s="2">
        <f t="shared" si="8"/>
        <v>0</v>
      </c>
      <c r="F140" s="1"/>
      <c r="G140" s="34">
        <f t="shared" si="9"/>
        <v>0</v>
      </c>
    </row>
    <row r="141" spans="1:7" x14ac:dyDescent="0.25">
      <c r="A141" t="s">
        <v>140</v>
      </c>
      <c r="B141">
        <v>16165993</v>
      </c>
      <c r="C141">
        <v>10</v>
      </c>
      <c r="D141" s="1"/>
      <c r="E141" s="2">
        <f t="shared" si="8"/>
        <v>0</v>
      </c>
      <c r="F141" s="1"/>
      <c r="G141" s="34">
        <f t="shared" si="9"/>
        <v>0</v>
      </c>
    </row>
    <row r="142" spans="1:7" x14ac:dyDescent="0.25">
      <c r="A142" t="s">
        <v>141</v>
      </c>
      <c r="B142">
        <v>14965453</v>
      </c>
      <c r="C142">
        <v>131</v>
      </c>
      <c r="D142" s="1"/>
      <c r="E142" s="2">
        <f t="shared" si="8"/>
        <v>0</v>
      </c>
      <c r="F142" s="1"/>
      <c r="G142" s="34">
        <f t="shared" si="9"/>
        <v>0</v>
      </c>
    </row>
    <row r="143" spans="1:7" x14ac:dyDescent="0.25">
      <c r="A143" t="s">
        <v>142</v>
      </c>
      <c r="B143">
        <v>16595815</v>
      </c>
      <c r="C143">
        <v>121</v>
      </c>
      <c r="D143" s="1"/>
      <c r="E143" s="2">
        <f t="shared" si="8"/>
        <v>0</v>
      </c>
      <c r="F143" s="1"/>
      <c r="G143" s="34">
        <f t="shared" si="9"/>
        <v>0</v>
      </c>
    </row>
    <row r="144" spans="1:7" x14ac:dyDescent="0.25">
      <c r="A144" t="s">
        <v>121</v>
      </c>
      <c r="B144">
        <v>16060261</v>
      </c>
      <c r="C144">
        <v>916</v>
      </c>
      <c r="D144" s="1"/>
      <c r="E144" s="2">
        <f t="shared" si="8"/>
        <v>0</v>
      </c>
      <c r="F144" s="1"/>
      <c r="G144" s="34">
        <f t="shared" si="9"/>
        <v>0</v>
      </c>
    </row>
    <row r="145" spans="1:7" x14ac:dyDescent="0.25">
      <c r="A145" t="s">
        <v>143</v>
      </c>
      <c r="B145">
        <v>14991969</v>
      </c>
      <c r="C145">
        <v>40</v>
      </c>
      <c r="D145" s="1"/>
      <c r="E145" s="2">
        <f t="shared" si="8"/>
        <v>0</v>
      </c>
      <c r="F145" s="1"/>
      <c r="G145" s="34">
        <f t="shared" si="9"/>
        <v>0</v>
      </c>
    </row>
    <row r="146" spans="1:7" x14ac:dyDescent="0.25">
      <c r="A146" t="s">
        <v>144</v>
      </c>
      <c r="B146">
        <v>16272714</v>
      </c>
      <c r="C146">
        <v>22</v>
      </c>
      <c r="D146" s="1"/>
      <c r="E146" s="2">
        <f t="shared" si="8"/>
        <v>0</v>
      </c>
      <c r="F146" s="1"/>
      <c r="G146" s="34">
        <f t="shared" si="9"/>
        <v>0</v>
      </c>
    </row>
    <row r="147" spans="1:7" x14ac:dyDescent="0.25">
      <c r="A147" t="s">
        <v>145</v>
      </c>
      <c r="B147">
        <v>16817206</v>
      </c>
      <c r="C147">
        <v>2245</v>
      </c>
      <c r="D147" s="1"/>
      <c r="E147" s="2">
        <f t="shared" ref="E147:E209" si="10">+D147*C147</f>
        <v>0</v>
      </c>
      <c r="F147" s="1"/>
      <c r="G147" s="34">
        <f t="shared" ref="G147:G209" si="11">+E147*(1+F147)</f>
        <v>0</v>
      </c>
    </row>
    <row r="148" spans="1:7" x14ac:dyDescent="0.25">
      <c r="A148" t="s">
        <v>146</v>
      </c>
      <c r="B148">
        <v>15758214</v>
      </c>
      <c r="C148">
        <v>267</v>
      </c>
      <c r="D148" s="1"/>
      <c r="E148" s="2">
        <f t="shared" si="10"/>
        <v>0</v>
      </c>
      <c r="F148" s="1"/>
      <c r="G148" s="34">
        <f t="shared" si="11"/>
        <v>0</v>
      </c>
    </row>
    <row r="149" spans="1:7" x14ac:dyDescent="0.25">
      <c r="A149" t="s">
        <v>147</v>
      </c>
      <c r="B149">
        <v>15345912</v>
      </c>
      <c r="C149">
        <v>562</v>
      </c>
      <c r="D149" s="1"/>
      <c r="E149" s="2">
        <f t="shared" si="10"/>
        <v>0</v>
      </c>
      <c r="F149" s="1"/>
      <c r="G149" s="34">
        <f t="shared" si="11"/>
        <v>0</v>
      </c>
    </row>
    <row r="150" spans="1:7" x14ac:dyDescent="0.25">
      <c r="A150" t="s">
        <v>148</v>
      </c>
      <c r="B150">
        <v>16543734</v>
      </c>
      <c r="C150">
        <v>6</v>
      </c>
      <c r="D150" s="1"/>
      <c r="E150" s="2">
        <f t="shared" si="10"/>
        <v>0</v>
      </c>
      <c r="F150" s="1"/>
      <c r="G150" s="34">
        <f t="shared" si="11"/>
        <v>0</v>
      </c>
    </row>
    <row r="151" spans="1:7" x14ac:dyDescent="0.25">
      <c r="A151" t="s">
        <v>149</v>
      </c>
      <c r="B151">
        <v>16164520</v>
      </c>
      <c r="C151">
        <v>67</v>
      </c>
      <c r="D151" s="1"/>
      <c r="E151" s="2">
        <f t="shared" si="10"/>
        <v>0</v>
      </c>
      <c r="F151" s="1"/>
      <c r="G151" s="34">
        <f t="shared" si="11"/>
        <v>0</v>
      </c>
    </row>
    <row r="152" spans="1:7" x14ac:dyDescent="0.25">
      <c r="A152" t="s">
        <v>150</v>
      </c>
      <c r="B152">
        <v>16189701</v>
      </c>
      <c r="C152">
        <v>40</v>
      </c>
      <c r="D152" s="1"/>
      <c r="E152" s="2">
        <f t="shared" si="10"/>
        <v>0</v>
      </c>
      <c r="F152" s="1"/>
      <c r="G152" s="34">
        <f t="shared" si="11"/>
        <v>0</v>
      </c>
    </row>
    <row r="153" spans="1:7" x14ac:dyDescent="0.25">
      <c r="A153" t="s">
        <v>151</v>
      </c>
      <c r="B153">
        <v>15758192</v>
      </c>
      <c r="C153">
        <v>213</v>
      </c>
      <c r="D153" s="1"/>
      <c r="E153" s="2">
        <f t="shared" si="10"/>
        <v>0</v>
      </c>
      <c r="F153" s="1"/>
      <c r="G153" s="34">
        <f t="shared" si="11"/>
        <v>0</v>
      </c>
    </row>
    <row r="154" spans="1:7" x14ac:dyDescent="0.25">
      <c r="A154" t="s">
        <v>152</v>
      </c>
      <c r="B154">
        <v>15908909</v>
      </c>
      <c r="C154">
        <v>224</v>
      </c>
      <c r="D154" s="1"/>
      <c r="E154" s="2">
        <f t="shared" si="10"/>
        <v>0</v>
      </c>
      <c r="F154" s="1"/>
      <c r="G154" s="34">
        <f t="shared" si="11"/>
        <v>0</v>
      </c>
    </row>
    <row r="155" spans="1:7" x14ac:dyDescent="0.25">
      <c r="A155" t="s">
        <v>153</v>
      </c>
      <c r="B155">
        <v>16090667</v>
      </c>
      <c r="C155">
        <v>57</v>
      </c>
      <c r="D155" s="1"/>
      <c r="E155" s="2">
        <f t="shared" si="10"/>
        <v>0</v>
      </c>
      <c r="F155" s="1"/>
      <c r="G155" s="34">
        <f t="shared" si="11"/>
        <v>0</v>
      </c>
    </row>
    <row r="156" spans="1:7" x14ac:dyDescent="0.25">
      <c r="A156" t="s">
        <v>121</v>
      </c>
      <c r="B156">
        <v>16060296</v>
      </c>
      <c r="C156">
        <v>546</v>
      </c>
      <c r="D156" s="1"/>
      <c r="E156" s="2">
        <f t="shared" si="10"/>
        <v>0</v>
      </c>
      <c r="F156" s="1"/>
      <c r="G156" s="34">
        <f t="shared" si="11"/>
        <v>0</v>
      </c>
    </row>
    <row r="157" spans="1:7" x14ac:dyDescent="0.25">
      <c r="A157" t="s">
        <v>154</v>
      </c>
      <c r="B157">
        <v>15548813</v>
      </c>
      <c r="C157">
        <v>1838</v>
      </c>
      <c r="D157" s="1"/>
      <c r="E157" s="2">
        <f t="shared" si="10"/>
        <v>0</v>
      </c>
      <c r="F157" s="1"/>
      <c r="G157" s="34">
        <f t="shared" si="11"/>
        <v>0</v>
      </c>
    </row>
    <row r="158" spans="1:7" x14ac:dyDescent="0.25">
      <c r="A158" t="s">
        <v>155</v>
      </c>
      <c r="B158">
        <v>15985369</v>
      </c>
      <c r="C158">
        <v>2413</v>
      </c>
      <c r="D158" s="1"/>
      <c r="E158" s="2">
        <f t="shared" si="10"/>
        <v>0</v>
      </c>
      <c r="F158" s="1"/>
      <c r="G158" s="34">
        <f t="shared" si="11"/>
        <v>0</v>
      </c>
    </row>
    <row r="159" spans="1:7" x14ac:dyDescent="0.25">
      <c r="A159" t="s">
        <v>156</v>
      </c>
      <c r="B159">
        <v>14304198</v>
      </c>
      <c r="C159">
        <v>113</v>
      </c>
      <c r="D159" s="1"/>
      <c r="E159" s="2">
        <f t="shared" si="10"/>
        <v>0</v>
      </c>
      <c r="F159" s="1"/>
      <c r="G159" s="34">
        <f t="shared" si="11"/>
        <v>0</v>
      </c>
    </row>
    <row r="160" spans="1:7" x14ac:dyDescent="0.25">
      <c r="A160" t="s">
        <v>157</v>
      </c>
      <c r="B160">
        <v>16188853</v>
      </c>
      <c r="C160">
        <v>239</v>
      </c>
      <c r="D160" s="1"/>
      <c r="E160" s="2">
        <f t="shared" si="10"/>
        <v>0</v>
      </c>
      <c r="F160" s="1"/>
      <c r="G160" s="34">
        <f t="shared" si="11"/>
        <v>0</v>
      </c>
    </row>
    <row r="161" spans="1:7" x14ac:dyDescent="0.25">
      <c r="A161" t="s">
        <v>158</v>
      </c>
      <c r="B161">
        <v>12822353</v>
      </c>
      <c r="C161">
        <v>564</v>
      </c>
      <c r="D161" s="1"/>
      <c r="E161" s="2">
        <f t="shared" si="10"/>
        <v>0</v>
      </c>
      <c r="F161" s="1"/>
      <c r="G161" s="34">
        <f t="shared" si="11"/>
        <v>0</v>
      </c>
    </row>
    <row r="162" spans="1:7" x14ac:dyDescent="0.25">
      <c r="A162" t="s">
        <v>159</v>
      </c>
      <c r="B162">
        <v>15538494</v>
      </c>
      <c r="C162">
        <v>324</v>
      </c>
      <c r="D162" s="1"/>
      <c r="E162" s="2">
        <f t="shared" si="10"/>
        <v>0</v>
      </c>
      <c r="F162" s="1"/>
      <c r="G162" s="34">
        <f t="shared" si="11"/>
        <v>0</v>
      </c>
    </row>
    <row r="163" spans="1:7" x14ac:dyDescent="0.25">
      <c r="A163" t="s">
        <v>160</v>
      </c>
      <c r="B163">
        <v>15073904</v>
      </c>
      <c r="C163">
        <v>64</v>
      </c>
      <c r="D163" s="1"/>
      <c r="E163" s="2">
        <f t="shared" si="10"/>
        <v>0</v>
      </c>
      <c r="F163" s="1"/>
      <c r="G163" s="34">
        <f t="shared" si="11"/>
        <v>0</v>
      </c>
    </row>
    <row r="164" spans="1:7" x14ac:dyDescent="0.25">
      <c r="A164" t="s">
        <v>161</v>
      </c>
      <c r="B164">
        <v>15921751</v>
      </c>
      <c r="C164">
        <v>130</v>
      </c>
      <c r="D164" s="1"/>
      <c r="E164" s="2">
        <f t="shared" si="10"/>
        <v>0</v>
      </c>
      <c r="F164" s="1"/>
      <c r="G164" s="34">
        <f t="shared" si="11"/>
        <v>0</v>
      </c>
    </row>
    <row r="165" spans="1:7" x14ac:dyDescent="0.25">
      <c r="A165" t="s">
        <v>162</v>
      </c>
      <c r="B165">
        <v>16776860</v>
      </c>
      <c r="C165">
        <v>83</v>
      </c>
      <c r="D165" s="1"/>
      <c r="E165" s="2">
        <f t="shared" si="10"/>
        <v>0</v>
      </c>
      <c r="F165" s="1"/>
      <c r="G165" s="34">
        <f t="shared" si="11"/>
        <v>0</v>
      </c>
    </row>
    <row r="166" spans="1:7" x14ac:dyDescent="0.25">
      <c r="A166" t="s">
        <v>163</v>
      </c>
      <c r="B166">
        <v>16613910</v>
      </c>
      <c r="C166">
        <v>191</v>
      </c>
      <c r="D166" s="1"/>
      <c r="E166" s="2">
        <f t="shared" si="10"/>
        <v>0</v>
      </c>
      <c r="F166" s="1"/>
      <c r="G166" s="34">
        <f t="shared" si="11"/>
        <v>0</v>
      </c>
    </row>
    <row r="167" spans="1:7" x14ac:dyDescent="0.25">
      <c r="A167" t="s">
        <v>164</v>
      </c>
      <c r="B167">
        <v>16935888</v>
      </c>
      <c r="C167">
        <v>22</v>
      </c>
      <c r="D167" s="1"/>
      <c r="E167" s="2">
        <f t="shared" si="10"/>
        <v>0</v>
      </c>
      <c r="F167" s="1"/>
      <c r="G167" s="34">
        <f t="shared" si="11"/>
        <v>0</v>
      </c>
    </row>
    <row r="168" spans="1:7" x14ac:dyDescent="0.25">
      <c r="A168" t="s">
        <v>165</v>
      </c>
      <c r="B168">
        <v>16904001</v>
      </c>
      <c r="C168">
        <v>632</v>
      </c>
      <c r="D168" s="1"/>
      <c r="E168" s="2">
        <f t="shared" si="10"/>
        <v>0</v>
      </c>
      <c r="F168" s="1"/>
      <c r="G168" s="34">
        <f t="shared" si="11"/>
        <v>0</v>
      </c>
    </row>
    <row r="169" spans="1:7" x14ac:dyDescent="0.25">
      <c r="A169" t="s">
        <v>166</v>
      </c>
      <c r="B169">
        <v>15736407</v>
      </c>
      <c r="C169">
        <v>190</v>
      </c>
      <c r="D169" s="1"/>
      <c r="E169" s="2">
        <f t="shared" si="10"/>
        <v>0</v>
      </c>
      <c r="F169" s="1"/>
      <c r="G169" s="34">
        <f t="shared" si="11"/>
        <v>0</v>
      </c>
    </row>
    <row r="170" spans="1:7" x14ac:dyDescent="0.25">
      <c r="A170" t="s">
        <v>167</v>
      </c>
      <c r="B170">
        <v>15245004</v>
      </c>
      <c r="C170">
        <v>269</v>
      </c>
      <c r="D170" s="1"/>
      <c r="E170" s="2">
        <f t="shared" si="10"/>
        <v>0</v>
      </c>
      <c r="F170" s="1"/>
      <c r="G170" s="34">
        <f t="shared" si="11"/>
        <v>0</v>
      </c>
    </row>
    <row r="171" spans="1:7" x14ac:dyDescent="0.25">
      <c r="A171" t="s">
        <v>168</v>
      </c>
      <c r="B171">
        <v>16321804</v>
      </c>
      <c r="C171">
        <v>105</v>
      </c>
      <c r="D171" s="1"/>
      <c r="E171" s="2">
        <f t="shared" si="10"/>
        <v>0</v>
      </c>
      <c r="F171" s="1"/>
      <c r="G171" s="34">
        <f t="shared" si="11"/>
        <v>0</v>
      </c>
    </row>
    <row r="172" spans="1:7" x14ac:dyDescent="0.25">
      <c r="A172" t="s">
        <v>169</v>
      </c>
      <c r="B172">
        <v>14249642</v>
      </c>
      <c r="C172">
        <v>22</v>
      </c>
      <c r="D172" s="1"/>
      <c r="E172" s="2">
        <f t="shared" si="10"/>
        <v>0</v>
      </c>
      <c r="F172" s="1"/>
      <c r="G172" s="34">
        <f t="shared" si="11"/>
        <v>0</v>
      </c>
    </row>
    <row r="173" spans="1:7" x14ac:dyDescent="0.25">
      <c r="A173" t="s">
        <v>170</v>
      </c>
      <c r="B173">
        <v>16275896</v>
      </c>
      <c r="C173">
        <v>83</v>
      </c>
      <c r="D173" s="1"/>
      <c r="E173" s="2">
        <f t="shared" si="10"/>
        <v>0</v>
      </c>
      <c r="F173" s="1"/>
      <c r="G173" s="34">
        <f t="shared" si="11"/>
        <v>0</v>
      </c>
    </row>
    <row r="174" spans="1:7" x14ac:dyDescent="0.25">
      <c r="A174" t="s">
        <v>171</v>
      </c>
      <c r="B174">
        <v>14084457</v>
      </c>
      <c r="C174">
        <v>74</v>
      </c>
      <c r="D174" s="1"/>
      <c r="E174" s="2">
        <f t="shared" si="10"/>
        <v>0</v>
      </c>
      <c r="F174" s="1"/>
      <c r="G174" s="34">
        <f t="shared" si="11"/>
        <v>0</v>
      </c>
    </row>
    <row r="175" spans="1:7" x14ac:dyDescent="0.25">
      <c r="A175" t="s">
        <v>172</v>
      </c>
      <c r="B175">
        <v>16921801</v>
      </c>
      <c r="C175">
        <v>65</v>
      </c>
      <c r="D175" s="1"/>
      <c r="E175" s="2">
        <f t="shared" si="10"/>
        <v>0</v>
      </c>
      <c r="F175" s="1"/>
      <c r="G175" s="34">
        <f t="shared" si="11"/>
        <v>0</v>
      </c>
    </row>
    <row r="176" spans="1:7" x14ac:dyDescent="0.25">
      <c r="A176" t="s">
        <v>173</v>
      </c>
      <c r="B176">
        <v>15235858</v>
      </c>
      <c r="C176">
        <v>28</v>
      </c>
      <c r="D176" s="1"/>
      <c r="E176" s="2">
        <f t="shared" si="10"/>
        <v>0</v>
      </c>
      <c r="F176" s="1"/>
      <c r="G176" s="34">
        <f t="shared" si="11"/>
        <v>0</v>
      </c>
    </row>
    <row r="177" spans="1:7" x14ac:dyDescent="0.25">
      <c r="A177" t="s">
        <v>174</v>
      </c>
      <c r="B177">
        <v>13675117</v>
      </c>
      <c r="C177">
        <v>32</v>
      </c>
      <c r="D177" s="1"/>
      <c r="E177" s="2">
        <f t="shared" si="10"/>
        <v>0</v>
      </c>
      <c r="F177" s="1"/>
      <c r="G177" s="34">
        <f t="shared" si="11"/>
        <v>0</v>
      </c>
    </row>
    <row r="178" spans="1:7" x14ac:dyDescent="0.25">
      <c r="A178" t="s">
        <v>175</v>
      </c>
      <c r="B178">
        <v>15580792</v>
      </c>
      <c r="C178">
        <v>76</v>
      </c>
      <c r="D178" s="1"/>
      <c r="E178" s="2">
        <f t="shared" si="10"/>
        <v>0</v>
      </c>
      <c r="F178" s="1"/>
      <c r="G178" s="34">
        <f t="shared" si="11"/>
        <v>0</v>
      </c>
    </row>
    <row r="179" spans="1:7" x14ac:dyDescent="0.25">
      <c r="A179" t="s">
        <v>176</v>
      </c>
      <c r="B179">
        <v>14236664</v>
      </c>
      <c r="C179">
        <v>492</v>
      </c>
      <c r="D179" s="1"/>
      <c r="E179" s="2">
        <f t="shared" si="10"/>
        <v>0</v>
      </c>
      <c r="F179" s="1"/>
      <c r="G179" s="34">
        <f t="shared" si="11"/>
        <v>0</v>
      </c>
    </row>
    <row r="180" spans="1:7" x14ac:dyDescent="0.25">
      <c r="A180" t="s">
        <v>177</v>
      </c>
      <c r="B180">
        <v>15050254</v>
      </c>
      <c r="C180">
        <v>114</v>
      </c>
      <c r="D180" s="1"/>
      <c r="E180" s="2">
        <f t="shared" si="10"/>
        <v>0</v>
      </c>
      <c r="F180" s="1"/>
      <c r="G180" s="34">
        <f t="shared" si="11"/>
        <v>0</v>
      </c>
    </row>
    <row r="181" spans="1:7" x14ac:dyDescent="0.25">
      <c r="A181" t="s">
        <v>178</v>
      </c>
      <c r="B181">
        <v>15721434</v>
      </c>
      <c r="C181">
        <v>36</v>
      </c>
      <c r="D181" s="1"/>
      <c r="E181" s="2">
        <f t="shared" si="10"/>
        <v>0</v>
      </c>
      <c r="F181" s="1"/>
      <c r="G181" s="34">
        <f t="shared" si="11"/>
        <v>0</v>
      </c>
    </row>
    <row r="182" spans="1:7" x14ac:dyDescent="0.25">
      <c r="A182" t="s">
        <v>179</v>
      </c>
      <c r="B182">
        <v>16249887</v>
      </c>
      <c r="C182">
        <v>149</v>
      </c>
      <c r="D182" s="1"/>
      <c r="E182" s="2">
        <f t="shared" si="10"/>
        <v>0</v>
      </c>
      <c r="F182" s="1"/>
      <c r="G182" s="34">
        <f t="shared" si="11"/>
        <v>0</v>
      </c>
    </row>
    <row r="183" spans="1:7" x14ac:dyDescent="0.25">
      <c r="A183" t="s">
        <v>180</v>
      </c>
      <c r="B183">
        <v>15611663</v>
      </c>
      <c r="C183">
        <v>253</v>
      </c>
      <c r="D183" s="1"/>
      <c r="E183" s="2">
        <f t="shared" si="10"/>
        <v>0</v>
      </c>
      <c r="F183" s="1"/>
      <c r="G183" s="34">
        <f t="shared" si="11"/>
        <v>0</v>
      </c>
    </row>
    <row r="184" spans="1:7" x14ac:dyDescent="0.25">
      <c r="A184" t="s">
        <v>181</v>
      </c>
      <c r="B184">
        <v>15612899</v>
      </c>
      <c r="C184">
        <v>133</v>
      </c>
      <c r="D184" s="1"/>
      <c r="E184" s="2">
        <f t="shared" si="10"/>
        <v>0</v>
      </c>
      <c r="F184" s="1"/>
      <c r="G184" s="34">
        <f t="shared" si="11"/>
        <v>0</v>
      </c>
    </row>
    <row r="185" spans="1:7" x14ac:dyDescent="0.25">
      <c r="A185" t="s">
        <v>182</v>
      </c>
      <c r="B185">
        <v>14255790</v>
      </c>
      <c r="C185">
        <v>37</v>
      </c>
      <c r="D185" s="1"/>
      <c r="E185" s="2">
        <f t="shared" si="10"/>
        <v>0</v>
      </c>
      <c r="F185" s="1"/>
      <c r="G185" s="34">
        <f t="shared" si="11"/>
        <v>0</v>
      </c>
    </row>
    <row r="186" spans="1:7" x14ac:dyDescent="0.25">
      <c r="A186" t="s">
        <v>183</v>
      </c>
      <c r="B186">
        <v>16667751</v>
      </c>
      <c r="C186">
        <v>10</v>
      </c>
      <c r="D186" s="1"/>
      <c r="E186" s="2">
        <f t="shared" si="10"/>
        <v>0</v>
      </c>
      <c r="F186" s="1"/>
      <c r="G186" s="34">
        <f t="shared" si="11"/>
        <v>0</v>
      </c>
    </row>
    <row r="187" spans="1:7" x14ac:dyDescent="0.25">
      <c r="A187" t="s">
        <v>184</v>
      </c>
      <c r="B187">
        <v>16812557</v>
      </c>
      <c r="C187">
        <v>203</v>
      </c>
      <c r="D187" s="1"/>
      <c r="E187" s="2">
        <f t="shared" si="10"/>
        <v>0</v>
      </c>
      <c r="F187" s="1"/>
      <c r="G187" s="34">
        <f t="shared" si="11"/>
        <v>0</v>
      </c>
    </row>
    <row r="188" spans="1:7" x14ac:dyDescent="0.25">
      <c r="A188" t="s">
        <v>185</v>
      </c>
      <c r="B188">
        <v>16753801</v>
      </c>
      <c r="C188">
        <v>119</v>
      </c>
      <c r="D188" s="1"/>
      <c r="E188" s="2">
        <f t="shared" si="10"/>
        <v>0</v>
      </c>
      <c r="F188" s="1"/>
      <c r="G188" s="34">
        <f t="shared" si="11"/>
        <v>0</v>
      </c>
    </row>
    <row r="189" spans="1:7" x14ac:dyDescent="0.25">
      <c r="A189" t="s">
        <v>186</v>
      </c>
      <c r="B189">
        <v>15645223</v>
      </c>
      <c r="C189">
        <v>232</v>
      </c>
      <c r="D189" s="1"/>
      <c r="E189" s="2">
        <f t="shared" si="10"/>
        <v>0</v>
      </c>
      <c r="F189" s="1"/>
      <c r="G189" s="34">
        <f t="shared" si="11"/>
        <v>0</v>
      </c>
    </row>
    <row r="190" spans="1:7" x14ac:dyDescent="0.25">
      <c r="A190" t="s">
        <v>187</v>
      </c>
      <c r="B190">
        <v>15276511</v>
      </c>
      <c r="C190">
        <v>473</v>
      </c>
      <c r="D190" s="1"/>
      <c r="E190" s="2">
        <f t="shared" si="10"/>
        <v>0</v>
      </c>
      <c r="F190" s="1"/>
      <c r="G190" s="34">
        <f t="shared" si="11"/>
        <v>0</v>
      </c>
    </row>
    <row r="191" spans="1:7" x14ac:dyDescent="0.25">
      <c r="A191" t="s">
        <v>188</v>
      </c>
      <c r="B191">
        <v>14228971</v>
      </c>
      <c r="C191">
        <v>10</v>
      </c>
      <c r="D191" s="1"/>
      <c r="E191" s="2">
        <f t="shared" si="10"/>
        <v>0</v>
      </c>
      <c r="F191" s="1"/>
      <c r="G191" s="34">
        <f t="shared" si="11"/>
        <v>0</v>
      </c>
    </row>
    <row r="192" spans="1:7" x14ac:dyDescent="0.25">
      <c r="A192" t="s">
        <v>189</v>
      </c>
      <c r="B192">
        <v>16592107</v>
      </c>
      <c r="C192">
        <v>2120</v>
      </c>
      <c r="D192" s="1"/>
      <c r="E192" s="2">
        <f t="shared" si="10"/>
        <v>0</v>
      </c>
      <c r="F192" s="1"/>
      <c r="G192" s="34">
        <f t="shared" si="11"/>
        <v>0</v>
      </c>
    </row>
    <row r="193" spans="1:7" x14ac:dyDescent="0.25">
      <c r="A193" t="s">
        <v>190</v>
      </c>
      <c r="B193">
        <v>13879456</v>
      </c>
      <c r="C193">
        <v>150</v>
      </c>
      <c r="D193" s="1"/>
      <c r="E193" s="2">
        <f t="shared" si="10"/>
        <v>0</v>
      </c>
      <c r="F193" s="1"/>
      <c r="G193" s="34">
        <f t="shared" si="11"/>
        <v>0</v>
      </c>
    </row>
    <row r="194" spans="1:7" x14ac:dyDescent="0.25">
      <c r="A194" t="s">
        <v>191</v>
      </c>
      <c r="B194">
        <v>16247418</v>
      </c>
      <c r="C194">
        <v>160</v>
      </c>
      <c r="D194" s="1"/>
      <c r="E194" s="2">
        <f t="shared" si="10"/>
        <v>0</v>
      </c>
      <c r="F194" s="1"/>
      <c r="G194" s="34">
        <f t="shared" si="11"/>
        <v>0</v>
      </c>
    </row>
    <row r="195" spans="1:7" x14ac:dyDescent="0.25">
      <c r="A195" t="s">
        <v>192</v>
      </c>
      <c r="B195">
        <v>16249895</v>
      </c>
      <c r="C195">
        <v>117</v>
      </c>
      <c r="D195" s="1"/>
      <c r="E195" s="2">
        <f t="shared" si="10"/>
        <v>0</v>
      </c>
      <c r="F195" s="1"/>
      <c r="G195" s="34">
        <f t="shared" si="11"/>
        <v>0</v>
      </c>
    </row>
    <row r="196" spans="1:7" x14ac:dyDescent="0.25">
      <c r="A196" t="s">
        <v>193</v>
      </c>
      <c r="B196">
        <v>16603486</v>
      </c>
      <c r="C196">
        <v>311</v>
      </c>
      <c r="D196" s="1"/>
      <c r="E196" s="2">
        <f t="shared" si="10"/>
        <v>0</v>
      </c>
      <c r="F196" s="1"/>
      <c r="G196" s="34">
        <f t="shared" si="11"/>
        <v>0</v>
      </c>
    </row>
    <row r="197" spans="1:7" x14ac:dyDescent="0.25">
      <c r="A197" t="s">
        <v>194</v>
      </c>
      <c r="B197">
        <v>16082249</v>
      </c>
      <c r="C197">
        <v>54</v>
      </c>
      <c r="D197" s="1"/>
      <c r="E197" s="2">
        <f t="shared" si="10"/>
        <v>0</v>
      </c>
      <c r="F197" s="1"/>
      <c r="G197" s="34">
        <f t="shared" si="11"/>
        <v>0</v>
      </c>
    </row>
    <row r="198" spans="1:7" x14ac:dyDescent="0.25">
      <c r="A198" t="s">
        <v>195</v>
      </c>
      <c r="B198">
        <v>16182685</v>
      </c>
      <c r="C198">
        <v>128</v>
      </c>
      <c r="D198" s="1"/>
      <c r="E198" s="2">
        <f t="shared" si="10"/>
        <v>0</v>
      </c>
      <c r="F198" s="1"/>
      <c r="G198" s="34">
        <f t="shared" si="11"/>
        <v>0</v>
      </c>
    </row>
    <row r="199" spans="1:7" x14ac:dyDescent="0.25">
      <c r="A199" t="s">
        <v>196</v>
      </c>
      <c r="B199">
        <v>16550862</v>
      </c>
      <c r="C199">
        <v>261</v>
      </c>
      <c r="D199" s="1"/>
      <c r="E199" s="2">
        <f t="shared" si="10"/>
        <v>0</v>
      </c>
      <c r="F199" s="1"/>
      <c r="G199" s="34">
        <f t="shared" si="11"/>
        <v>0</v>
      </c>
    </row>
    <row r="200" spans="1:7" x14ac:dyDescent="0.25">
      <c r="A200" t="s">
        <v>197</v>
      </c>
      <c r="B200">
        <v>16082230</v>
      </c>
      <c r="C200">
        <v>97</v>
      </c>
      <c r="D200" s="1"/>
      <c r="E200" s="2">
        <f t="shared" si="10"/>
        <v>0</v>
      </c>
      <c r="F200" s="1"/>
      <c r="G200" s="34">
        <f t="shared" si="11"/>
        <v>0</v>
      </c>
    </row>
    <row r="201" spans="1:7" x14ac:dyDescent="0.25">
      <c r="A201" t="s">
        <v>198</v>
      </c>
      <c r="B201">
        <v>16151321</v>
      </c>
      <c r="C201">
        <v>519</v>
      </c>
      <c r="D201" s="1"/>
      <c r="E201" s="2">
        <f t="shared" si="10"/>
        <v>0</v>
      </c>
      <c r="F201" s="1"/>
      <c r="G201" s="34">
        <f t="shared" si="11"/>
        <v>0</v>
      </c>
    </row>
    <row r="202" spans="1:7" x14ac:dyDescent="0.25">
      <c r="A202" t="s">
        <v>199</v>
      </c>
      <c r="B202">
        <v>14611848</v>
      </c>
      <c r="C202">
        <v>24</v>
      </c>
      <c r="D202" s="1"/>
      <c r="E202" s="2">
        <f t="shared" si="10"/>
        <v>0</v>
      </c>
      <c r="F202" s="1"/>
      <c r="G202" s="34">
        <f t="shared" si="11"/>
        <v>0</v>
      </c>
    </row>
    <row r="203" spans="1:7" x14ac:dyDescent="0.25">
      <c r="A203" t="s">
        <v>200</v>
      </c>
      <c r="B203">
        <v>14690810</v>
      </c>
      <c r="C203">
        <v>38</v>
      </c>
      <c r="D203" s="1"/>
      <c r="E203" s="2">
        <f t="shared" si="10"/>
        <v>0</v>
      </c>
      <c r="F203" s="1"/>
      <c r="G203" s="34">
        <f t="shared" si="11"/>
        <v>0</v>
      </c>
    </row>
    <row r="204" spans="1:7" x14ac:dyDescent="0.25">
      <c r="A204" t="s">
        <v>201</v>
      </c>
      <c r="B204">
        <v>16208048</v>
      </c>
      <c r="C204">
        <v>15</v>
      </c>
      <c r="D204" s="1"/>
      <c r="E204" s="2">
        <f t="shared" si="10"/>
        <v>0</v>
      </c>
      <c r="F204" s="1"/>
      <c r="G204" s="34">
        <f t="shared" si="11"/>
        <v>0</v>
      </c>
    </row>
    <row r="205" spans="1:7" x14ac:dyDescent="0.25">
      <c r="A205" t="s">
        <v>202</v>
      </c>
      <c r="B205">
        <v>15027910</v>
      </c>
      <c r="C205">
        <v>35</v>
      </c>
      <c r="D205" s="1"/>
      <c r="E205" s="2">
        <f t="shared" si="10"/>
        <v>0</v>
      </c>
      <c r="F205" s="1"/>
      <c r="G205" s="34">
        <f t="shared" si="11"/>
        <v>0</v>
      </c>
    </row>
    <row r="206" spans="1:7" x14ac:dyDescent="0.25">
      <c r="A206" t="s">
        <v>203</v>
      </c>
      <c r="B206">
        <v>14287013</v>
      </c>
      <c r="C206">
        <v>24</v>
      </c>
      <c r="D206" s="1"/>
      <c r="E206" s="2">
        <f t="shared" si="10"/>
        <v>0</v>
      </c>
      <c r="F206" s="1"/>
      <c r="G206" s="34">
        <f t="shared" si="11"/>
        <v>0</v>
      </c>
    </row>
    <row r="207" spans="1:7" x14ac:dyDescent="0.25">
      <c r="A207" t="s">
        <v>204</v>
      </c>
      <c r="B207">
        <v>16602358</v>
      </c>
      <c r="C207">
        <v>205</v>
      </c>
      <c r="D207" s="1"/>
      <c r="E207" s="2">
        <f t="shared" si="10"/>
        <v>0</v>
      </c>
      <c r="F207" s="1"/>
      <c r="G207" s="34">
        <f t="shared" si="11"/>
        <v>0</v>
      </c>
    </row>
    <row r="208" spans="1:7" x14ac:dyDescent="0.25">
      <c r="A208" t="s">
        <v>205</v>
      </c>
      <c r="B208">
        <v>14307278</v>
      </c>
      <c r="C208">
        <v>1655</v>
      </c>
      <c r="D208" s="1"/>
      <c r="E208" s="2">
        <f t="shared" si="10"/>
        <v>0</v>
      </c>
      <c r="F208" s="1"/>
      <c r="G208" s="34">
        <f t="shared" si="11"/>
        <v>0</v>
      </c>
    </row>
    <row r="209" spans="1:7" x14ac:dyDescent="0.25">
      <c r="A209" t="s">
        <v>206</v>
      </c>
      <c r="B209">
        <v>15947181</v>
      </c>
      <c r="C209">
        <v>769</v>
      </c>
      <c r="D209" s="1"/>
      <c r="E209" s="2">
        <f t="shared" si="10"/>
        <v>0</v>
      </c>
      <c r="F209" s="1"/>
      <c r="G209" s="34">
        <f t="shared" si="11"/>
        <v>0</v>
      </c>
    </row>
    <row r="210" spans="1:7" x14ac:dyDescent="0.25">
      <c r="A210" t="s">
        <v>207</v>
      </c>
      <c r="B210">
        <v>15931714</v>
      </c>
      <c r="C210">
        <v>257</v>
      </c>
      <c r="D210" s="1"/>
      <c r="E210" s="2">
        <f t="shared" ref="E210:E229" si="12">+D210*C210</f>
        <v>0</v>
      </c>
      <c r="F210" s="1"/>
      <c r="G210" s="34">
        <f t="shared" ref="G210:G229" si="13">+E210*(1+F210)</f>
        <v>0</v>
      </c>
    </row>
    <row r="211" spans="1:7" x14ac:dyDescent="0.25">
      <c r="A211" t="s">
        <v>208</v>
      </c>
      <c r="B211">
        <v>16315286</v>
      </c>
      <c r="C211">
        <v>284</v>
      </c>
      <c r="D211" s="1"/>
      <c r="E211" s="2">
        <f t="shared" si="12"/>
        <v>0</v>
      </c>
      <c r="F211" s="1"/>
      <c r="G211" s="34">
        <f t="shared" si="13"/>
        <v>0</v>
      </c>
    </row>
    <row r="212" spans="1:7" x14ac:dyDescent="0.25">
      <c r="A212" t="s">
        <v>209</v>
      </c>
      <c r="B212">
        <v>16231635</v>
      </c>
      <c r="C212">
        <v>132</v>
      </c>
      <c r="D212" s="1"/>
      <c r="E212" s="2">
        <f t="shared" si="12"/>
        <v>0</v>
      </c>
      <c r="F212" s="1"/>
      <c r="G212" s="34">
        <f t="shared" si="13"/>
        <v>0</v>
      </c>
    </row>
    <row r="213" spans="1:7" x14ac:dyDescent="0.25">
      <c r="A213" t="s">
        <v>210</v>
      </c>
      <c r="B213">
        <v>16786009</v>
      </c>
      <c r="C213">
        <v>24</v>
      </c>
      <c r="D213" s="1"/>
      <c r="E213" s="2">
        <f t="shared" si="12"/>
        <v>0</v>
      </c>
      <c r="F213" s="1"/>
      <c r="G213" s="34">
        <f t="shared" si="13"/>
        <v>0</v>
      </c>
    </row>
    <row r="214" spans="1:7" x14ac:dyDescent="0.25">
      <c r="A214" t="s">
        <v>211</v>
      </c>
      <c r="B214">
        <v>16200160</v>
      </c>
      <c r="C214">
        <v>127</v>
      </c>
      <c r="D214" s="1"/>
      <c r="E214" s="2">
        <f t="shared" si="12"/>
        <v>0</v>
      </c>
      <c r="F214" s="1"/>
      <c r="G214" s="34">
        <f t="shared" si="13"/>
        <v>0</v>
      </c>
    </row>
    <row r="215" spans="1:7" x14ac:dyDescent="0.25">
      <c r="A215" t="s">
        <v>212</v>
      </c>
      <c r="B215">
        <v>16251474</v>
      </c>
      <c r="C215">
        <v>68</v>
      </c>
      <c r="D215" s="1"/>
      <c r="E215" s="2">
        <f t="shared" si="12"/>
        <v>0</v>
      </c>
      <c r="F215" s="1"/>
      <c r="G215" s="34">
        <f t="shared" si="13"/>
        <v>0</v>
      </c>
    </row>
    <row r="216" spans="1:7" x14ac:dyDescent="0.25">
      <c r="A216" t="s">
        <v>213</v>
      </c>
      <c r="B216">
        <v>16268075</v>
      </c>
      <c r="C216">
        <v>101</v>
      </c>
      <c r="D216" s="1"/>
      <c r="E216" s="2">
        <f t="shared" si="12"/>
        <v>0</v>
      </c>
      <c r="F216" s="1"/>
      <c r="G216" s="34">
        <f t="shared" si="13"/>
        <v>0</v>
      </c>
    </row>
    <row r="217" spans="1:7" x14ac:dyDescent="0.25">
      <c r="A217" t="s">
        <v>214</v>
      </c>
      <c r="B217">
        <v>15654486</v>
      </c>
      <c r="C217">
        <v>26</v>
      </c>
      <c r="D217" s="1"/>
      <c r="E217" s="2">
        <f t="shared" si="12"/>
        <v>0</v>
      </c>
      <c r="F217" s="1"/>
      <c r="G217" s="34">
        <f t="shared" si="13"/>
        <v>0</v>
      </c>
    </row>
    <row r="218" spans="1:7" x14ac:dyDescent="0.25">
      <c r="A218" t="s">
        <v>215</v>
      </c>
      <c r="B218">
        <v>12201537</v>
      </c>
      <c r="C218">
        <v>234</v>
      </c>
      <c r="D218" s="1"/>
      <c r="E218" s="2">
        <f t="shared" si="12"/>
        <v>0</v>
      </c>
      <c r="F218" s="1"/>
      <c r="G218" s="34">
        <f t="shared" si="13"/>
        <v>0</v>
      </c>
    </row>
    <row r="219" spans="1:7" x14ac:dyDescent="0.25">
      <c r="A219" t="s">
        <v>216</v>
      </c>
      <c r="B219">
        <v>16281098</v>
      </c>
      <c r="C219">
        <v>2060</v>
      </c>
      <c r="D219" s="1"/>
      <c r="E219" s="2">
        <f t="shared" si="12"/>
        <v>0</v>
      </c>
      <c r="F219" s="1"/>
      <c r="G219" s="34">
        <f t="shared" si="13"/>
        <v>0</v>
      </c>
    </row>
    <row r="220" spans="1:7" x14ac:dyDescent="0.25">
      <c r="A220" t="s">
        <v>217</v>
      </c>
      <c r="B220">
        <v>13830864</v>
      </c>
      <c r="C220">
        <v>53</v>
      </c>
      <c r="D220" s="1"/>
      <c r="E220" s="2">
        <f t="shared" si="12"/>
        <v>0</v>
      </c>
      <c r="F220" s="1"/>
      <c r="G220" s="34">
        <f t="shared" si="13"/>
        <v>0</v>
      </c>
    </row>
    <row r="221" spans="1:7" x14ac:dyDescent="0.25">
      <c r="A221" t="s">
        <v>218</v>
      </c>
      <c r="B221">
        <v>14571013</v>
      </c>
      <c r="C221">
        <v>1442</v>
      </c>
      <c r="D221" s="1"/>
      <c r="E221" s="2">
        <f t="shared" si="12"/>
        <v>0</v>
      </c>
      <c r="F221" s="1"/>
      <c r="G221" s="34">
        <f t="shared" si="13"/>
        <v>0</v>
      </c>
    </row>
    <row r="222" spans="1:7" x14ac:dyDescent="0.25">
      <c r="A222" t="s">
        <v>219</v>
      </c>
      <c r="B222">
        <v>15132234</v>
      </c>
      <c r="C222">
        <v>479</v>
      </c>
      <c r="D222" s="1"/>
      <c r="E222" s="2">
        <f t="shared" si="12"/>
        <v>0</v>
      </c>
      <c r="F222" s="1"/>
      <c r="G222" s="34">
        <f t="shared" si="13"/>
        <v>0</v>
      </c>
    </row>
    <row r="223" spans="1:7" x14ac:dyDescent="0.25">
      <c r="A223" t="s">
        <v>220</v>
      </c>
      <c r="B223">
        <v>15822842</v>
      </c>
      <c r="C223">
        <v>688</v>
      </c>
      <c r="D223" s="1"/>
      <c r="E223" s="2">
        <f t="shared" si="12"/>
        <v>0</v>
      </c>
      <c r="F223" s="1"/>
      <c r="G223" s="34">
        <f t="shared" si="13"/>
        <v>0</v>
      </c>
    </row>
    <row r="224" spans="1:7" x14ac:dyDescent="0.25">
      <c r="A224" t="s">
        <v>221</v>
      </c>
      <c r="B224">
        <v>15948404</v>
      </c>
      <c r="C224">
        <v>969</v>
      </c>
      <c r="D224" s="1"/>
      <c r="E224" s="2">
        <f t="shared" si="12"/>
        <v>0</v>
      </c>
      <c r="F224" s="1"/>
      <c r="G224" s="34">
        <f t="shared" si="13"/>
        <v>0</v>
      </c>
    </row>
    <row r="225" spans="1:7" x14ac:dyDescent="0.25">
      <c r="A225" t="s">
        <v>222</v>
      </c>
      <c r="B225">
        <v>15279065</v>
      </c>
      <c r="C225">
        <v>21</v>
      </c>
      <c r="D225" s="1"/>
      <c r="E225" s="2">
        <f t="shared" si="12"/>
        <v>0</v>
      </c>
      <c r="F225" s="1"/>
      <c r="G225" s="34">
        <f t="shared" si="13"/>
        <v>0</v>
      </c>
    </row>
    <row r="226" spans="1:7" x14ac:dyDescent="0.25">
      <c r="A226" t="s">
        <v>223</v>
      </c>
      <c r="B226">
        <v>16774671</v>
      </c>
      <c r="C226">
        <v>58</v>
      </c>
      <c r="D226" s="1"/>
      <c r="E226" s="2">
        <f t="shared" si="12"/>
        <v>0</v>
      </c>
      <c r="F226" s="1"/>
      <c r="G226" s="34">
        <f t="shared" si="13"/>
        <v>0</v>
      </c>
    </row>
    <row r="227" spans="1:7" x14ac:dyDescent="0.25">
      <c r="A227" t="s">
        <v>224</v>
      </c>
      <c r="B227">
        <v>14123762</v>
      </c>
      <c r="C227">
        <v>3068</v>
      </c>
      <c r="D227" s="1"/>
      <c r="E227" s="2">
        <f t="shared" si="12"/>
        <v>0</v>
      </c>
      <c r="F227" s="1"/>
      <c r="G227" s="34">
        <f t="shared" si="13"/>
        <v>0</v>
      </c>
    </row>
    <row r="228" spans="1:7" x14ac:dyDescent="0.25">
      <c r="A228" t="s">
        <v>225</v>
      </c>
      <c r="B228">
        <v>16829387</v>
      </c>
      <c r="C228">
        <v>114</v>
      </c>
      <c r="D228" s="1"/>
      <c r="E228" s="2">
        <f t="shared" si="12"/>
        <v>0</v>
      </c>
      <c r="F228" s="1"/>
      <c r="G228" s="34">
        <f t="shared" si="13"/>
        <v>0</v>
      </c>
    </row>
    <row r="229" spans="1:7" x14ac:dyDescent="0.25">
      <c r="A229" t="s">
        <v>226</v>
      </c>
      <c r="B229">
        <v>16816226</v>
      </c>
      <c r="C229">
        <v>18</v>
      </c>
      <c r="D229" s="1"/>
      <c r="E229" s="2">
        <f t="shared" si="12"/>
        <v>0</v>
      </c>
      <c r="F229" s="1"/>
      <c r="G229" s="34">
        <f t="shared" si="13"/>
        <v>0</v>
      </c>
    </row>
    <row r="230" spans="1:7" x14ac:dyDescent="0.25">
      <c r="A230" s="4"/>
      <c r="B230" s="4"/>
      <c r="C230" s="4"/>
      <c r="D230" s="4"/>
      <c r="E230" s="4"/>
      <c r="F230" s="29"/>
    </row>
    <row r="231" spans="1:7" ht="15.75" thickBot="1" x14ac:dyDescent="0.3">
      <c r="A231" s="8" t="s">
        <v>241</v>
      </c>
      <c r="B231" s="6"/>
      <c r="C231" s="9"/>
      <c r="D231" s="10"/>
      <c r="E231" s="10">
        <f>SUM(E83:E230)</f>
        <v>0</v>
      </c>
      <c r="F231" s="10"/>
      <c r="G231" s="10">
        <f>SUM(G83:G230)</f>
        <v>0</v>
      </c>
    </row>
    <row r="232" spans="1:7" ht="15.75" thickTop="1" x14ac:dyDescent="0.25">
      <c r="F232" s="30"/>
    </row>
    <row r="233" spans="1:7" x14ac:dyDescent="0.25">
      <c r="F233" s="30"/>
    </row>
    <row r="234" spans="1:7" ht="23.25" customHeight="1" x14ac:dyDescent="0.25">
      <c r="A234" s="42" t="s">
        <v>238</v>
      </c>
      <c r="B234" s="40"/>
      <c r="C234" s="43"/>
      <c r="F234" s="30"/>
    </row>
    <row r="235" spans="1:7" ht="21" customHeight="1" x14ac:dyDescent="0.25">
      <c r="A235" s="42" t="s">
        <v>239</v>
      </c>
      <c r="B235" s="40"/>
      <c r="C235" s="43"/>
      <c r="F235" s="30"/>
    </row>
    <row r="236" spans="1:7" ht="49.5" customHeight="1" x14ac:dyDescent="0.25">
      <c r="A236" s="44" t="s">
        <v>240</v>
      </c>
      <c r="B236" s="41"/>
      <c r="C236" s="45"/>
      <c r="F236" s="30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54" fitToHeight="2" orientation="landscape" r:id="rId1"/>
  <headerFooter>
    <oddFooter>&amp;L&amp;8&amp;Z&amp;F/&amp;A&amp;R&amp;8&amp;P/&amp;N</oddFooter>
  </headerFooter>
  <rowBreaks count="1" manualBreakCount="1">
    <brk id="30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 7 Prijsinvulformulier</vt:lpstr>
      <vt:lpstr>'Bijlage 7 Prijsinvulformulier'!Afdrukbereik</vt:lpstr>
      <vt:lpstr>'Bijlage 7 Prijsinvulformulier'!Afdruktitels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I.K. Snijders</dc:creator>
  <cp:lastModifiedBy>M. Muller</cp:lastModifiedBy>
  <cp:lastPrinted>2014-11-20T16:20:59Z</cp:lastPrinted>
  <dcterms:created xsi:type="dcterms:W3CDTF">2014-11-14T16:28:07Z</dcterms:created>
  <dcterms:modified xsi:type="dcterms:W3CDTF">2021-03-17T11:50:53Z</dcterms:modified>
</cp:coreProperties>
</file>