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SSC IUC G1 Aanbesteden\1 DJI\08 Gedetineerden\EA Sportkleding, sportschoenen en sportartikelen\2021\_7 Vragen en antwoorden\"/>
    </mc:Choice>
  </mc:AlternateContent>
  <bookViews>
    <workbookView xWindow="0" yWindow="0" windowWidth="23040" windowHeight="9060"/>
  </bookViews>
  <sheets>
    <sheet name="Invulinstructies" sheetId="7" r:id="rId1"/>
    <sheet name="1. Prijzenblad Perceel 1" sheetId="6" r:id="rId2"/>
    <sheet name="2. Prijzenblad Perceel 2" sheetId="8" r:id="rId3"/>
    <sheet name="3. Prijzenblad Perceel 3" sheetId="9" r:id="rId4"/>
  </sheets>
  <definedNames>
    <definedName name="_xlnm._FilterDatabase" localSheetId="3" hidden="1">'3. Prijzenblad Perceel 3'!$B$6:$I$208</definedName>
  </definedNames>
  <calcPr calcId="162913"/>
</workbook>
</file>

<file path=xl/calcChain.xml><?xml version="1.0" encoding="utf-8"?>
<calcChain xmlns="http://schemas.openxmlformats.org/spreadsheetml/2006/main">
  <c r="I207" i="9" l="1"/>
  <c r="H207" i="9"/>
  <c r="G207" i="9"/>
  <c r="G84" i="9" l="1"/>
  <c r="H84" i="9" s="1"/>
  <c r="I84" i="9" s="1"/>
  <c r="G9" i="9" l="1"/>
  <c r="H9" i="9" s="1"/>
  <c r="H8" i="9"/>
  <c r="G11" i="9"/>
  <c r="H11" i="9" s="1"/>
  <c r="G12" i="9"/>
  <c r="H12" i="9" s="1"/>
  <c r="G13" i="9"/>
  <c r="H13" i="9" s="1"/>
  <c r="G14" i="9"/>
  <c r="H14" i="9" s="1"/>
  <c r="G15" i="9"/>
  <c r="H15" i="9" s="1"/>
  <c r="G16" i="9"/>
  <c r="H16" i="9" s="1"/>
  <c r="G17" i="9"/>
  <c r="H17" i="9" s="1"/>
  <c r="G18" i="9"/>
  <c r="H18" i="9" s="1"/>
  <c r="G19" i="9"/>
  <c r="H19" i="9" s="1"/>
  <c r="G20" i="9"/>
  <c r="H20" i="9" s="1"/>
  <c r="G21" i="9"/>
  <c r="H21" i="9" s="1"/>
  <c r="G22" i="9"/>
  <c r="H22" i="9" s="1"/>
  <c r="G23" i="9"/>
  <c r="H23" i="9" s="1"/>
  <c r="G24" i="9"/>
  <c r="H24" i="9" s="1"/>
  <c r="G25" i="9"/>
  <c r="H25" i="9" s="1"/>
  <c r="G26" i="9"/>
  <c r="H26" i="9" s="1"/>
  <c r="G27" i="9"/>
  <c r="H27" i="9" s="1"/>
  <c r="G28" i="9"/>
  <c r="H28" i="9" s="1"/>
  <c r="G29" i="9"/>
  <c r="H29" i="9" s="1"/>
  <c r="G30" i="9"/>
  <c r="H30" i="9" s="1"/>
  <c r="G31" i="9"/>
  <c r="H31" i="9" s="1"/>
  <c r="G32" i="9"/>
  <c r="H32" i="9" s="1"/>
  <c r="G33" i="9"/>
  <c r="H33" i="9" s="1"/>
  <c r="G34" i="9"/>
  <c r="H34" i="9" s="1"/>
  <c r="G35" i="9"/>
  <c r="H35" i="9" s="1"/>
  <c r="G36" i="9"/>
  <c r="H36" i="9" s="1"/>
  <c r="G37" i="9"/>
  <c r="H37" i="9" s="1"/>
  <c r="G38" i="9"/>
  <c r="H38" i="9" s="1"/>
  <c r="G39" i="9"/>
  <c r="H39" i="9" s="1"/>
  <c r="G40" i="9"/>
  <c r="H40" i="9" s="1"/>
  <c r="G41" i="9"/>
  <c r="H41" i="9" s="1"/>
  <c r="G42" i="9"/>
  <c r="H42" i="9" s="1"/>
  <c r="G43" i="9"/>
  <c r="H43" i="9" s="1"/>
  <c r="G44" i="9"/>
  <c r="H44" i="9" s="1"/>
  <c r="G45" i="9"/>
  <c r="H45" i="9" s="1"/>
  <c r="G46" i="9"/>
  <c r="H46" i="9" s="1"/>
  <c r="G47" i="9"/>
  <c r="H47" i="9" s="1"/>
  <c r="G48" i="9"/>
  <c r="H48" i="9" s="1"/>
  <c r="G49" i="9"/>
  <c r="H49" i="9" s="1"/>
  <c r="G50" i="9"/>
  <c r="H50" i="9" s="1"/>
  <c r="G51" i="9"/>
  <c r="H51" i="9" s="1"/>
  <c r="G52" i="9"/>
  <c r="H52" i="9" s="1"/>
  <c r="G53" i="9"/>
  <c r="H53" i="9" s="1"/>
  <c r="G54" i="9"/>
  <c r="H54" i="9" s="1"/>
  <c r="G55" i="9"/>
  <c r="H55" i="9" s="1"/>
  <c r="G56" i="9"/>
  <c r="H56" i="9" s="1"/>
  <c r="G57" i="9"/>
  <c r="H57" i="9" s="1"/>
  <c r="G58" i="9"/>
  <c r="H58" i="9" s="1"/>
  <c r="G59" i="9"/>
  <c r="H59" i="9" s="1"/>
  <c r="G60" i="9"/>
  <c r="H60" i="9" s="1"/>
  <c r="G61" i="9"/>
  <c r="H61" i="9" s="1"/>
  <c r="G62" i="9"/>
  <c r="H62" i="9" s="1"/>
  <c r="G63" i="9"/>
  <c r="H63" i="9" s="1"/>
  <c r="G64" i="9"/>
  <c r="H64" i="9" s="1"/>
  <c r="G65" i="9"/>
  <c r="H65" i="9" s="1"/>
  <c r="G66" i="9"/>
  <c r="H66" i="9" s="1"/>
  <c r="G67" i="9"/>
  <c r="H67" i="9" s="1"/>
  <c r="G68" i="9"/>
  <c r="H68" i="9" s="1"/>
  <c r="G69" i="9"/>
  <c r="H69" i="9" s="1"/>
  <c r="G70" i="9"/>
  <c r="H70" i="9" s="1"/>
  <c r="G71" i="9"/>
  <c r="H71" i="9" s="1"/>
  <c r="G72" i="9"/>
  <c r="H72" i="9" s="1"/>
  <c r="G73" i="9"/>
  <c r="H73" i="9" s="1"/>
  <c r="G74" i="9"/>
  <c r="H74" i="9" s="1"/>
  <c r="G75" i="9"/>
  <c r="H75" i="9" s="1"/>
  <c r="G76" i="9"/>
  <c r="H76" i="9" s="1"/>
  <c r="G77" i="9"/>
  <c r="H77" i="9" s="1"/>
  <c r="G78" i="9"/>
  <c r="H78" i="9" s="1"/>
  <c r="G79" i="9"/>
  <c r="H79" i="9" s="1"/>
  <c r="G80" i="9"/>
  <c r="H80" i="9" s="1"/>
  <c r="G81" i="9"/>
  <c r="H81" i="9" s="1"/>
  <c r="G82" i="9"/>
  <c r="H82" i="9" s="1"/>
  <c r="G83" i="9"/>
  <c r="H83" i="9" s="1"/>
  <c r="G85" i="9"/>
  <c r="H85" i="9" s="1"/>
  <c r="G86" i="9"/>
  <c r="H86" i="9" s="1"/>
  <c r="G87" i="9"/>
  <c r="H87" i="9" s="1"/>
  <c r="G88" i="9"/>
  <c r="H88" i="9" s="1"/>
  <c r="G89" i="9"/>
  <c r="H89" i="9" s="1"/>
  <c r="G90" i="9"/>
  <c r="H90" i="9" s="1"/>
  <c r="G91" i="9"/>
  <c r="H91" i="9" s="1"/>
  <c r="G92" i="9"/>
  <c r="H92" i="9" s="1"/>
  <c r="G93" i="9"/>
  <c r="H93" i="9" s="1"/>
  <c r="G94" i="9"/>
  <c r="H94" i="9" s="1"/>
  <c r="G95" i="9"/>
  <c r="H95" i="9" s="1"/>
  <c r="G96" i="9"/>
  <c r="H96" i="9" s="1"/>
  <c r="G97" i="9"/>
  <c r="H97" i="9" s="1"/>
  <c r="G98" i="9"/>
  <c r="H98" i="9" s="1"/>
  <c r="G99" i="9"/>
  <c r="H99" i="9" s="1"/>
  <c r="G100" i="9"/>
  <c r="H100" i="9" s="1"/>
  <c r="G101" i="9"/>
  <c r="H101" i="9" s="1"/>
  <c r="G102" i="9"/>
  <c r="H102" i="9" s="1"/>
  <c r="G103" i="9"/>
  <c r="H103" i="9" s="1"/>
  <c r="G104" i="9"/>
  <c r="H104" i="9" s="1"/>
  <c r="G105" i="9"/>
  <c r="H105" i="9" s="1"/>
  <c r="G106" i="9"/>
  <c r="H106" i="9" s="1"/>
  <c r="G107" i="9"/>
  <c r="H107" i="9" s="1"/>
  <c r="G108" i="9"/>
  <c r="H108" i="9" s="1"/>
  <c r="G109" i="9"/>
  <c r="H109" i="9" s="1"/>
  <c r="G110" i="9"/>
  <c r="H110" i="9" s="1"/>
  <c r="G111" i="9"/>
  <c r="H111" i="9" s="1"/>
  <c r="G112" i="9"/>
  <c r="H112" i="9" s="1"/>
  <c r="G113" i="9"/>
  <c r="H113" i="9" s="1"/>
  <c r="G114" i="9"/>
  <c r="H114" i="9" s="1"/>
  <c r="G115" i="9"/>
  <c r="H115" i="9" s="1"/>
  <c r="G116" i="9"/>
  <c r="H116" i="9" s="1"/>
  <c r="G117" i="9"/>
  <c r="H117" i="9" s="1"/>
  <c r="G118" i="9"/>
  <c r="H118" i="9" s="1"/>
  <c r="G119" i="9"/>
  <c r="H119" i="9" s="1"/>
  <c r="G120" i="9"/>
  <c r="H120" i="9" s="1"/>
  <c r="G121" i="9"/>
  <c r="H121" i="9" s="1"/>
  <c r="G122" i="9"/>
  <c r="H122" i="9" s="1"/>
  <c r="G123" i="9"/>
  <c r="H123" i="9" s="1"/>
  <c r="G124" i="9"/>
  <c r="H124" i="9" s="1"/>
  <c r="G125" i="9"/>
  <c r="H125" i="9" s="1"/>
  <c r="G126" i="9"/>
  <c r="H126" i="9" s="1"/>
  <c r="G127" i="9"/>
  <c r="H127" i="9" s="1"/>
  <c r="G128" i="9"/>
  <c r="H128" i="9" s="1"/>
  <c r="G129" i="9"/>
  <c r="H129" i="9" s="1"/>
  <c r="G130" i="9"/>
  <c r="H130" i="9" s="1"/>
  <c r="G131" i="9"/>
  <c r="H131" i="9" s="1"/>
  <c r="G132" i="9"/>
  <c r="H132" i="9" s="1"/>
  <c r="G133" i="9"/>
  <c r="H133" i="9" s="1"/>
  <c r="G134" i="9"/>
  <c r="H134" i="9" s="1"/>
  <c r="G135" i="9"/>
  <c r="H135" i="9" s="1"/>
  <c r="G136" i="9"/>
  <c r="H136" i="9" s="1"/>
  <c r="G137" i="9"/>
  <c r="H137" i="9" s="1"/>
  <c r="G138" i="9"/>
  <c r="H138" i="9" s="1"/>
  <c r="G139" i="9"/>
  <c r="H139" i="9" s="1"/>
  <c r="G140" i="9"/>
  <c r="H140" i="9" s="1"/>
  <c r="G141" i="9"/>
  <c r="H141" i="9" s="1"/>
  <c r="G142" i="9"/>
  <c r="H142" i="9" s="1"/>
  <c r="G143" i="9"/>
  <c r="H143" i="9" s="1"/>
  <c r="G144" i="9"/>
  <c r="H144" i="9" s="1"/>
  <c r="G145" i="9"/>
  <c r="H145" i="9" s="1"/>
  <c r="G146" i="9"/>
  <c r="H146" i="9" s="1"/>
  <c r="G147" i="9"/>
  <c r="H147" i="9" s="1"/>
  <c r="G148" i="9"/>
  <c r="H148" i="9" s="1"/>
  <c r="G149" i="9"/>
  <c r="H149" i="9" s="1"/>
  <c r="G150" i="9"/>
  <c r="H150" i="9" s="1"/>
  <c r="G151" i="9"/>
  <c r="H151" i="9" s="1"/>
  <c r="G152" i="9"/>
  <c r="H152" i="9" s="1"/>
  <c r="G153" i="9"/>
  <c r="H153" i="9" s="1"/>
  <c r="G154" i="9"/>
  <c r="H154" i="9" s="1"/>
  <c r="G155" i="9"/>
  <c r="H155" i="9" s="1"/>
  <c r="G156" i="9"/>
  <c r="H156" i="9" s="1"/>
  <c r="G157" i="9"/>
  <c r="H157" i="9" s="1"/>
  <c r="G158" i="9"/>
  <c r="H158" i="9" s="1"/>
  <c r="G159" i="9"/>
  <c r="H159" i="9" s="1"/>
  <c r="G160" i="9"/>
  <c r="H160" i="9" s="1"/>
  <c r="G161" i="9"/>
  <c r="H161" i="9" s="1"/>
  <c r="G162" i="9"/>
  <c r="H162" i="9" s="1"/>
  <c r="G163" i="9"/>
  <c r="H163" i="9" s="1"/>
  <c r="G164" i="9"/>
  <c r="H164" i="9" s="1"/>
  <c r="G165" i="9"/>
  <c r="H165" i="9" s="1"/>
  <c r="G166" i="9"/>
  <c r="H166" i="9" s="1"/>
  <c r="G167" i="9"/>
  <c r="H167" i="9" s="1"/>
  <c r="G168" i="9"/>
  <c r="H168" i="9" s="1"/>
  <c r="G169" i="9"/>
  <c r="H169" i="9" s="1"/>
  <c r="G170" i="9"/>
  <c r="H170" i="9" s="1"/>
  <c r="G171" i="9"/>
  <c r="H171" i="9" s="1"/>
  <c r="G172" i="9"/>
  <c r="H172" i="9" s="1"/>
  <c r="G173" i="9"/>
  <c r="H173" i="9" s="1"/>
  <c r="G174" i="9"/>
  <c r="H174" i="9" s="1"/>
  <c r="G175" i="9"/>
  <c r="H175" i="9" s="1"/>
  <c r="G176" i="9"/>
  <c r="H176" i="9" s="1"/>
  <c r="G177" i="9"/>
  <c r="H177" i="9" s="1"/>
  <c r="G178" i="9"/>
  <c r="H178" i="9" s="1"/>
  <c r="G179" i="9"/>
  <c r="H179" i="9" s="1"/>
  <c r="G180" i="9"/>
  <c r="H180" i="9" s="1"/>
  <c r="G181" i="9"/>
  <c r="H181" i="9" s="1"/>
  <c r="G182" i="9"/>
  <c r="H182" i="9" s="1"/>
  <c r="G183" i="9"/>
  <c r="H183" i="9" s="1"/>
  <c r="G184" i="9"/>
  <c r="H184" i="9" s="1"/>
  <c r="G185" i="9"/>
  <c r="H185" i="9" s="1"/>
  <c r="G186" i="9"/>
  <c r="H186" i="9" s="1"/>
  <c r="G187" i="9"/>
  <c r="H187" i="9" s="1"/>
  <c r="G188" i="9"/>
  <c r="H188" i="9" s="1"/>
  <c r="G189" i="9"/>
  <c r="H189" i="9" s="1"/>
  <c r="G190" i="9"/>
  <c r="H190" i="9" s="1"/>
  <c r="G191" i="9"/>
  <c r="H191" i="9" s="1"/>
  <c r="G192" i="9"/>
  <c r="H192" i="9" s="1"/>
  <c r="G193" i="9"/>
  <c r="H193" i="9" s="1"/>
  <c r="G194" i="9"/>
  <c r="H194" i="9" s="1"/>
  <c r="G195" i="9"/>
  <c r="H195" i="9" s="1"/>
  <c r="G196" i="9"/>
  <c r="H196" i="9" s="1"/>
  <c r="G197" i="9"/>
  <c r="H197" i="9" s="1"/>
  <c r="G198" i="9"/>
  <c r="H198" i="9" s="1"/>
  <c r="G199" i="9"/>
  <c r="H199" i="9" s="1"/>
  <c r="G200" i="9"/>
  <c r="H200" i="9" s="1"/>
  <c r="G201" i="9"/>
  <c r="H201" i="9" s="1"/>
  <c r="G202" i="9"/>
  <c r="H202" i="9" s="1"/>
  <c r="G203" i="9"/>
  <c r="H203" i="9" s="1"/>
  <c r="G204" i="9"/>
  <c r="H204" i="9" s="1"/>
  <c r="G205" i="9"/>
  <c r="H205" i="9" s="1"/>
  <c r="G206" i="9"/>
  <c r="H206" i="9" s="1"/>
  <c r="G208" i="9"/>
  <c r="H208" i="9" s="1"/>
  <c r="G10" i="9"/>
  <c r="H10" i="9" s="1"/>
  <c r="E15" i="6" l="1"/>
  <c r="E17" i="6"/>
  <c r="E13" i="6"/>
  <c r="E11" i="6"/>
  <c r="E9" i="6"/>
  <c r="I208"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I124" i="9"/>
  <c r="I125" i="9"/>
  <c r="I126" i="9"/>
  <c r="I127" i="9"/>
  <c r="I128" i="9"/>
  <c r="I129" i="9"/>
  <c r="I130" i="9"/>
  <c r="I131" i="9"/>
  <c r="I132" i="9"/>
  <c r="I133" i="9"/>
  <c r="I134" i="9"/>
  <c r="I135" i="9"/>
  <c r="I136" i="9"/>
  <c r="I137" i="9"/>
  <c r="I138" i="9"/>
  <c r="I139" i="9"/>
  <c r="I140" i="9"/>
  <c r="I141" i="9"/>
  <c r="I142" i="9"/>
  <c r="I143" i="9"/>
  <c r="I144" i="9"/>
  <c r="I145" i="9"/>
  <c r="I146" i="9"/>
  <c r="I147" i="9"/>
  <c r="I148" i="9"/>
  <c r="I149" i="9"/>
  <c r="I150" i="9"/>
  <c r="I151" i="9"/>
  <c r="I152" i="9"/>
  <c r="I153" i="9"/>
  <c r="I154" i="9"/>
  <c r="I155" i="9"/>
  <c r="I156" i="9"/>
  <c r="I157" i="9"/>
  <c r="I158" i="9"/>
  <c r="I159" i="9"/>
  <c r="I160" i="9"/>
  <c r="I161" i="9"/>
  <c r="I162" i="9"/>
  <c r="I163" i="9"/>
  <c r="I164" i="9"/>
  <c r="I165" i="9"/>
  <c r="I166" i="9"/>
  <c r="I167" i="9"/>
  <c r="I168" i="9"/>
  <c r="I169" i="9"/>
  <c r="I170" i="9"/>
  <c r="I171" i="9"/>
  <c r="I172" i="9"/>
  <c r="I173" i="9"/>
  <c r="I174" i="9"/>
  <c r="I175" i="9"/>
  <c r="I176" i="9"/>
  <c r="I177" i="9"/>
  <c r="I178" i="9"/>
  <c r="I179" i="9"/>
  <c r="I180" i="9"/>
  <c r="I181" i="9"/>
  <c r="I182" i="9"/>
  <c r="I183" i="9"/>
  <c r="I184" i="9"/>
  <c r="I185" i="9"/>
  <c r="I186" i="9"/>
  <c r="I187" i="9"/>
  <c r="I188" i="9"/>
  <c r="I189" i="9"/>
  <c r="I190" i="9"/>
  <c r="I191" i="9"/>
  <c r="I192" i="9"/>
  <c r="I193" i="9"/>
  <c r="I194" i="9"/>
  <c r="I195" i="9"/>
  <c r="I196" i="9"/>
  <c r="I197" i="9"/>
  <c r="I198" i="9"/>
  <c r="I199" i="9"/>
  <c r="I200" i="9"/>
  <c r="I201" i="9"/>
  <c r="I202" i="9"/>
  <c r="I203" i="9"/>
  <c r="I204" i="9"/>
  <c r="I205" i="9"/>
  <c r="I206" i="9"/>
  <c r="I9" i="9"/>
  <c r="I8" i="9"/>
  <c r="I210" i="9" l="1"/>
  <c r="F22" i="8"/>
  <c r="F21" i="8"/>
  <c r="F20" i="8"/>
  <c r="F19" i="8"/>
  <c r="F17" i="8"/>
  <c r="F16" i="8"/>
  <c r="F15" i="8"/>
  <c r="F14" i="8"/>
  <c r="F13" i="8"/>
  <c r="F12" i="8"/>
  <c r="F11" i="8"/>
  <c r="F10" i="8"/>
  <c r="F9" i="8"/>
  <c r="F8" i="8"/>
  <c r="F24" i="8" l="1"/>
  <c r="E20" i="6" l="1"/>
  <c r="E18" i="6" l="1"/>
  <c r="E19" i="6"/>
  <c r="E10" i="6"/>
  <c r="E12" i="6"/>
  <c r="E14" i="6"/>
  <c r="E16" i="6"/>
  <c r="E21" i="6"/>
  <c r="E8" i="6" l="1"/>
  <c r="E23" i="6" l="1"/>
</calcChain>
</file>

<file path=xl/sharedStrings.xml><?xml version="1.0" encoding="utf-8"?>
<sst xmlns="http://schemas.openxmlformats.org/spreadsheetml/2006/main" count="765" uniqueCount="540">
  <si>
    <t>Het opslagpercentage is geen onderdeel van de beoordeling.</t>
  </si>
  <si>
    <t xml:space="preserve">Indicatieve afname </t>
  </si>
  <si>
    <t>T-shirt korte mouw</t>
  </si>
  <si>
    <t>T-shirt lange mouw</t>
  </si>
  <si>
    <t>Sweater</t>
  </si>
  <si>
    <t>Joggingbroek</t>
  </si>
  <si>
    <t>Sportbroek</t>
  </si>
  <si>
    <t>Sportsok wit</t>
  </si>
  <si>
    <t>Sportsok zwart</t>
  </si>
  <si>
    <t>stuks</t>
  </si>
  <si>
    <t>Verpakkingseenheid</t>
  </si>
  <si>
    <t>Overgooier (partij hes)</t>
  </si>
  <si>
    <t>Sportkleding</t>
  </si>
  <si>
    <t>Bedrukking (optioneel) voor T-shirt korte mouw, T-shirt lange mouw, sweater, joggingbroek en sportbroek.</t>
  </si>
  <si>
    <t xml:space="preserve">U dient alleen de 'groene' velden in te vullen. De totaalbedragen worden automatisch bij elkaar opgeteld met uitzondering van de opslagpercentage. </t>
  </si>
  <si>
    <t>Tabblad 1: Prijzenblad tbv Perceel 1 Sportkleding
Tabblad 2: Prijzenblad tbv Perceel 2 Sportschoenen
Tabblad 3: Prijzenblad tbv Perceel 3 Sportartikelen</t>
  </si>
  <si>
    <t>Bijlage 7: Invulinstructies</t>
  </si>
  <si>
    <t>De indicatieve afname is voor merk 1 en merk 2 hetzelfde gehouden, Inschrijver dient deze dus niet bij elkaar op te tellen.</t>
  </si>
  <si>
    <t>merk 1</t>
  </si>
  <si>
    <t>merk 2</t>
  </si>
  <si>
    <t>Sportschoenen</t>
  </si>
  <si>
    <t>Voetbalschoen (maat 35 t/m 48)</t>
  </si>
  <si>
    <t>Zaalvoetbalschoen (maat 35 t/m 48)</t>
  </si>
  <si>
    <t>Kunstgrasvoetbalschoen (maat 35 t/m 48)</t>
  </si>
  <si>
    <t>Indoorsportschoen (maat 35 t/m 48)</t>
  </si>
  <si>
    <t>Badslipper met klittenband (maat 35 t/m 48)</t>
  </si>
  <si>
    <t>Accessoires (sport)schoenen</t>
  </si>
  <si>
    <t>Prijs per paar</t>
  </si>
  <si>
    <t>Bijlage 7 tbv Perceel 2 Sportschoenen</t>
  </si>
  <si>
    <t>Bijlage 7 tbv Perceel 3 Sportartikelen</t>
  </si>
  <si>
    <t>Ab roller - Trenas double ab roller core trainer core wheel buikspiertrainer dubbel wiel</t>
  </si>
  <si>
    <t>Afbakenbollen incl. houder/lxbxh 19,5x19,5x5,5/ kleur gemengd/kunststof</t>
  </si>
  <si>
    <t>Afbakenkegels - 30 cmx23,5 cm hxlxb/ kleur Oranje/ 1xWitte band/ kunststof</t>
  </si>
  <si>
    <t>Afbakenkegels - 50 cmx30x30cm hxlxb/ kleur; rood met 2 witte banden/verkeerskegel</t>
  </si>
  <si>
    <t xml:space="preserve">Badminton repair setje en snaren; 2xpriem/ 1x tang platte bek/ 1x kniptang/draadrolspanner </t>
  </si>
  <si>
    <t>Badmintonnet - wedstrijd; Yonex/ 76mm witte netband en koord aan bovenzijde/maaswijdte 19x19mm/spankoord onderzijde/kleur zwart/610cmx76cm/rondom afgebiesd</t>
  </si>
  <si>
    <t>Badmintonracket: Yonex Carbonex 8000</t>
  </si>
  <si>
    <t>Badmintonracket - Burton BX490</t>
  </si>
  <si>
    <t>Badmintonshuttle - middel - Carlton C100</t>
  </si>
  <si>
    <t>Badmintonshuttle - middel - Carlton T800</t>
  </si>
  <si>
    <t>Badmintonshuttle - middel - Shuttle Mavis 300</t>
  </si>
  <si>
    <t>Badmintonshuttle Aerosensa 10/verenshuttle</t>
  </si>
  <si>
    <t>Ballennet voor 12 ballen/ maaswijdte 10x10cm/ 3mm polyetyleen</t>
  </si>
  <si>
    <t>Ballenwagen - mega - 6 etages; 100 ballen/incl. hangslot/afzonderlijk sluiten/zwenkwielen/ gepoedercoat staal/blauw/ 132x180x65</t>
  </si>
  <si>
    <t>Ballenwagen - metalen - 4 etages; 50 ballen/incl. hangslot/ afzonderlijk sluiten/ zwenkwielen/ gepoedercoat staal/blauw/ 150x140x60cm</t>
  </si>
  <si>
    <t>Basketbal - indoor; Molten GR 5/rubber/ geschikt voor binnen en buiten</t>
  </si>
  <si>
    <t>Basketbal - outdoor; Molten GG7/ composite lederen wedstrijdbal maat 6/7</t>
  </si>
  <si>
    <t>Basketbalbord - indoor - 0,90 x 1,20 meter/ watervast/binnen en buiten</t>
  </si>
  <si>
    <t>Basketbalbord - watervast - 0,90 x 1,20 meter</t>
  </si>
  <si>
    <t>Basketbalnet - polyester - wit - 5 mm/ polyproylene multifill</t>
  </si>
  <si>
    <t>Basketbalring inclusief net - zware uitvoering/ Spalding/ Pro Slam Breakaway Rim/ solide staal/ Ultra Smooth spring action system</t>
  </si>
  <si>
    <t>Bidon met schroefdop - 0.75 liter - Erima/ ergonomisch</t>
  </si>
  <si>
    <t>Biljartkeu; Stinger/ 1 delig/ 140cm/ 12mm screw on tip</t>
  </si>
  <si>
    <t>Bodyprotector; buik-borstbeschermer/mix van 2 materialen/perfecte pasvorm/dubbel gestikt/ klittenbandsluiting/ +/- 1,5kg</t>
  </si>
  <si>
    <t xml:space="preserve">Carambolebiljart - 140 cm x 240 cm -50 cm De Luxe/ Heemskerk 235 Master/ </t>
  </si>
  <si>
    <t>Dartbord - elektronisch</t>
  </si>
  <si>
    <t>Dartmat - rubber; 250x60cm lxb/ 3mm dik rubber</t>
  </si>
  <si>
    <t>Dartpijl t.b.v. elektronisch dartbord</t>
  </si>
  <si>
    <t>Doelnet minidoel 1,60 x 0,80 x 0,80 meter; kleur; wit groen/ maaswijdte 45 x 45mm</t>
  </si>
  <si>
    <t>Fitnessmat - 185 x 60 x 1,5 cm: voorzien van anti bacteriel behandeling/ comfortabel/ stevig/ duurzaam/ kleur; variabel</t>
  </si>
  <si>
    <t>Flexibeam - 160 cm; doorsnee 69mm/ sterk/ flexibel foam cilinder/ duurzaam/ kleur variabel</t>
  </si>
  <si>
    <t>Fluit plastic met koord; gebruik onder alle weersomstandigheden/ luid duidelijk geluid/ kunststof</t>
  </si>
  <si>
    <t>Foam knuppel; harde kern/ stevig foam buitenkant/60cm/ handvat reliëf extra grip</t>
  </si>
  <si>
    <t>Foam tennisbal - 70 mm; trage bal/ easy tennis</t>
  </si>
  <si>
    <t>Foambal - geel - 90 mm/ moussebal/ open structuur/ zonder huid</t>
  </si>
  <si>
    <t>Foambal met huid - 160 mm</t>
  </si>
  <si>
    <t>Foambal met huid - 90 mm</t>
  </si>
  <si>
    <t>Handbal - A kwaliteit; Erima pure grip no 1/ wedstrijdbal</t>
  </si>
  <si>
    <t>Handbal - B kwaliteit; Molten 2200/ trainingsbal</t>
  </si>
  <si>
    <t>Handfluit - peervorm; hand-knijpfluit/ hygiënisch/ pvc fluit/ halskoort/ kleur variabel</t>
  </si>
  <si>
    <t>Hartslagmeter; max hartslag/ gemidd hartslag/ min. hartslag/ stopwatch/ snelheid/ gemidd. snelheid/ calorieverbruik/ timer/ afstand/ vetverbranding %/ Polar M430</t>
  </si>
  <si>
    <t>Hockeytape; zelfklevend, zacht/ gedempt gevoel/ goede grip/ kleur variabel</t>
  </si>
  <si>
    <t>Hockeytape</t>
  </si>
  <si>
    <t>Hoekvlag - rood - 40 x 40 cm; 100% polyester/ met bevestigingstouw</t>
  </si>
  <si>
    <t>Hoekvlagstok - veersysteem - PVC - wit; flexibel/ set van 4 palen 30mm/ incl. opbergtas</t>
  </si>
  <si>
    <t>Honkbal - Franklin; OL 3000/ buitenkant leer/ binnenkant kurk-rubber</t>
  </si>
  <si>
    <t>Honkbal - oefen; Franklin OL 1000/ buitenkant Synty/ binnenkant kurk-rubber</t>
  </si>
  <si>
    <t>Honkbal - zacht</t>
  </si>
  <si>
    <t>Honkpalen - metaal; 150cm/ voet van gietijzer/ voorzien van topstuk om net te ondersteunen</t>
  </si>
  <si>
    <t>Loopladder - lengte 9 meter; in-outdoor/ 21 platte spotten/ speedladder/ koppelbaar</t>
  </si>
  <si>
    <t>Medicineballen - 10 kilo</t>
  </si>
  <si>
    <t>Meetlint - openmodel - 50 meter; gesloten behuizing/ glasvezelversterkt kunststofband/ 2 zijden bedrukt</t>
  </si>
  <si>
    <t>Mini trampoline - rond - 95 cm</t>
  </si>
  <si>
    <t>Net adjustergewicht; band met haak/ verstelbaar/ kunststof buckel met haak/ tbv tennisnet</t>
  </si>
  <si>
    <t>Nethaak - kunsstof; openhaak dubbel/ voor sleufgrootte 10-11 mm</t>
  </si>
  <si>
    <t>No Bounce bal; plastic gekleurde bal/ lucht gevuld/ diameter 13cm/ gewicht 60 gram</t>
  </si>
  <si>
    <t>Overgrip - Yonex Super Grip; Super grap/ AC 102 EX/ voor 3 rackets</t>
  </si>
  <si>
    <t>Partijlinten; stevig polyester/ schoudermodel/ soepel draagbaar/ kleur variabel</t>
  </si>
  <si>
    <t xml:space="preserve">Pomp - elektrisch - 777; minicompressor/ ingebouwde manometer/ oppompen van ballen/ incl. nippelset,geluidsniveau, overdruk beveiliging en elektrische veiligheid de aandachtspunten. </t>
  </si>
  <si>
    <t>Pooltafel; Heemskerk Big Feet 6,5ft./ stelpoten/ incl. bijpassende ballen/ triangel/ bal krijt/ 209,5cmx122cmx80cm (lxbxh)</t>
  </si>
  <si>
    <t>Puntenslijper - darts/ in hoesje/ met bevestigingsring</t>
  </si>
  <si>
    <t>Scorebord; cijfercassette/rode cijfer/ zwarte cijfers/ 24cm hoog/ achtergrond wit/ nummers 1t/m9/ 34cm hoog/3cm dik/ 19cm breed</t>
  </si>
  <si>
    <t>Shoecleaner: houtenframe, 2 rijen met 5 borstels in elke rij + 2 aan elke zijkant/ duurzaam/ anti slip aan onderkant</t>
  </si>
  <si>
    <t>Slagstatief; metaal/ in-outdoor gebruik/ incl. flexibel slagstuk/ in hoogte verstelbaar 60-90 cm</t>
  </si>
  <si>
    <t xml:space="preserve">Slagstatief - Franklin; slagstatief flexibel rubber/ in hoogte verstelbaar 60-90 cm/ in-outdoor </t>
  </si>
  <si>
    <t>Softbal - rubber; Franklin 10981/ binnenkant rubber+kurk/ buitenkant sterk kunstleer/ omtrek 12"/ kleur variabel</t>
  </si>
  <si>
    <t xml:space="preserve">Softbal - vinyl/leder - 12 inch; </t>
  </si>
  <si>
    <t>Softbalbat - hout; houten softbalknuppel/ 70-90 cm.</t>
  </si>
  <si>
    <t>Softtips; 2 maten/ kleur variabel</t>
  </si>
  <si>
    <t>Springkast - standaard/ verrolbaar/ losse delen te gebruiken, verstellen/ leren bovendek/ openingen voor banken/ voldoet aan norm NEN-EN/ 110cm hoog</t>
  </si>
  <si>
    <t>Springtouw - speedrope/ metalen kabel/ verstelbaar/ kogellagers/ kleur variabel</t>
  </si>
  <si>
    <t>Springtouw - PVC; kogellagers/ stevig handvat/ kleur variabel</t>
  </si>
  <si>
    <t>Stootkussen - 60 x 30 x 15 cm; duurzaam/ stevig materiaall/ nylon banden aan achterkant/ binnenmateriaal absorberend voor schok opvang</t>
  </si>
  <si>
    <t>Stopwatch - Saxon; met koord/ start, stop, tijd, splittijd, uur, minuut, seconde, maand, dag</t>
  </si>
  <si>
    <t>Streethockeystick - Franklin; kunststofgewicht 440-450 gram/ kleur variabel/ slijtvast/ geschikt voor asfalt en kunstgras/ rubber slagblad, plat</t>
  </si>
  <si>
    <t>Tafeltennisnet met clip/ ITTF kwaliteit/ t/m 5cm dikke tafelrand/ verstelbaar net /strak te spannen</t>
  </si>
  <si>
    <t>Tafeltennisnet met schroef/ ITTF kwaliteit/ t/m 5 cm dikke tafelrand/ verstelbaar net /strak te spannen</t>
  </si>
  <si>
    <t>Tafeltennistafel - indoor; Heemskerk kwaliteit/ in-outdoor/ verrijdbaar/ wedstrijdtafel/ ITTf goedgekeurd</t>
  </si>
  <si>
    <t>Tafelvoetbal; hufterproof/ metalen onderstel/ voldoet aan ITSF eisen</t>
  </si>
  <si>
    <t>Tafelvoetbalbal - zwart/wit; doorsnee 36 mm/ duurzaam</t>
  </si>
  <si>
    <t>Tana schoe fresh force, geen spray op alcohol basis, de voorkeur genieten middelen zonder gevarentekens</t>
  </si>
  <si>
    <t>Tennisnet - Type 101; 3mm polyethyleen/ bovenrand 12cm/ geplastificeerde staalbabel 6mm 13.60meter/ net afmeting 12.80meter/ rondom afgestikt</t>
  </si>
  <si>
    <t>Topstuk - rubber; tbv slagstatief 15cm</t>
  </si>
  <si>
    <t>Trap/stootkussen - leder 75x37x15 cm/ handgrepen onder en boven van nylon/ duurzaam sterk/ goede absorptie/ kleur variabel</t>
  </si>
  <si>
    <t>Triangle voor pool - 48 mm; hufterproof hardmateriaal</t>
  </si>
  <si>
    <t>Triangle voor pool - 57,2 mm; hufterproof hardmateriaal</t>
  </si>
  <si>
    <t>Turnblok - 4 x 6 x 10 cm; geschaafd glad beukenhout</t>
  </si>
  <si>
    <t>Turnmat - 150 x 100 x 6 cm; licht materiaal/ hygiënisch/ afneembaar/ sterke hoes/ hoeken afgezet met leer / vulling van PE schuim</t>
  </si>
  <si>
    <t>Turnmat - 200 x 100 x 6 cm; licht materiaal/ hygiënisch/ afneembaar/ sterke hoes/ hoeken afgezet met leer/ vulling van PE schuim</t>
  </si>
  <si>
    <t>Turnstok - PVC - 1 meter</t>
  </si>
  <si>
    <t>Unihockeydoel - wedstrijd; hufterproof/ inklapbaar</t>
  </si>
  <si>
    <t xml:space="preserve">Vervangnet tafeltennis; </t>
  </si>
  <si>
    <t>Vierpuntsketting; tbv ophangen bokszak met 4 punts ophangsysteem/ stalen ketting</t>
  </si>
  <si>
    <t>Voetbal - foam; maat 5/ PU schuim/ kleur variabel</t>
  </si>
  <si>
    <t>Voetbal - low bounce - maat 4 - Select Master/ futsal bal/ Derbystar futsal vergelijkbaar</t>
  </si>
  <si>
    <t>Voetbal - outdoor - maat 5 - Mikasa SE509-B/ Derbystar Prof Gold/ Champions Cup maat 5 vergelijkbaar</t>
  </si>
  <si>
    <t>Voetbal - outdoor - rubber - maat 5; slijtvast voor op ruwe ondergrond geschikt</t>
  </si>
  <si>
    <t xml:space="preserve">Voetbal Derbystar Classic TT - wit/goud - outdoor </t>
  </si>
  <si>
    <t>Voetplaat - in-outdoor - 60 cm; rubberrand</t>
  </si>
  <si>
    <t>Volleybal Beachnet; kleur variabel/ licht gewicht/ 2-3mm polyetheen/ min 7cm bovenband-rand/ rondom van pvc/ onder- en bovenverstelbaar</t>
  </si>
  <si>
    <t>Volleyball - Mikasa MVA330; vergelijkbaar/ kleur variabel</t>
  </si>
  <si>
    <t>Werpring - luchtgevuld - 175 gram; zacht PVC/ 18cm doorsnee/ kleur variabel</t>
  </si>
  <si>
    <t>Zaalhandbal minidoelnet - wit - 1,60 x 0,80 x 0,80 meter</t>
  </si>
  <si>
    <t>Zaalhandbaldoelnet - 300 x 200 x 80 cm</t>
  </si>
  <si>
    <t>Zaalhockeydoelnet - polytheen - universele maat</t>
  </si>
  <si>
    <t>Fitnesshandschoen - maat M - elastische bovenkand/ klittenand sluiting/ binnenzijde leer</t>
  </si>
  <si>
    <t>Gatenbal - 70 mm - kleur: divers/ gebruik voor hockey, softbal, slagtraining/ 25 gram</t>
  </si>
  <si>
    <t>Fox 40 electronische fluit: hygiënisch in gebruik, makkelijk bedienbaar, duidelijke toon, 129 Db, polskoordje, licht gewicht, 3 tonen.</t>
  </si>
  <si>
    <t>Scorebord Top - 0 t/m 99; metalenframe/ kunststof blad/ wit,zwarte cijfers/ 60x30 cm (lxh)</t>
  </si>
  <si>
    <t>Uitgebreide artikelomschrijving</t>
  </si>
  <si>
    <t>diverse kleuren waaronder wit en geel</t>
  </si>
  <si>
    <t>divers gewicht 18 t/m 27 gr</t>
  </si>
  <si>
    <t>divers gewicht 18 t/m 28 gr.</t>
  </si>
  <si>
    <t>divers gewicht</t>
  </si>
  <si>
    <t>per set</t>
  </si>
  <si>
    <t>per rol</t>
  </si>
  <si>
    <t>voor 3 rackets</t>
  </si>
  <si>
    <t xml:space="preserve">zie bijpassende ballen en triangle-afmetingen: speelvlak (lxb) 180x90 cm en buitenafmetingen (lxb) 208x118 cm
</t>
  </si>
  <si>
    <t>voor metalen tips, niet voor softtips</t>
  </si>
  <si>
    <t>vergelijkbaar met de Tretorn Academy Soft</t>
  </si>
  <si>
    <t>Badmintonistallatie verrijdbaar; 55cmx155cmx66cm (bxhxd)/verrolbaar contragewicht zorgt voor optimaal stabiliteit</t>
  </si>
  <si>
    <t>Artikel</t>
  </si>
  <si>
    <t>Volleybalnet &amp; zijstokken V3; indoornet</t>
  </si>
  <si>
    <t>Zakhandschoen - maat M - Windy/Hanomat / klittenbandsluiting/dubbel gestikt/ duurzaam/ latexvulling / absorberende vulling</t>
  </si>
  <si>
    <t>Zakhandschoen - maat L - Windy/Hanomat / klittenbandsluiting/dubbel gestikt/ duurzaam/ latexvulling / absorberende vulling</t>
  </si>
  <si>
    <t>Zakhandschoen - maat XL - Windy/Hanomat / klittenbandsluiting/dubbel gestikt/ duurzaam/ latexvulling / absorberende vulling</t>
  </si>
  <si>
    <t>Pomerances - brass - schroef - maat 12 - messing schroefpom/ screw on tip/ met 3/16 schroefdraad/ messing/ 12mm</t>
  </si>
  <si>
    <t>per stuk</t>
  </si>
  <si>
    <t>Landingsmat wandopberging; band met hoekprofiel</t>
  </si>
  <si>
    <t>Gatenbal - 90 mm - kleur: divers/ gebruik voor hockey, softbal, slagtraining/ 25 gram</t>
  </si>
  <si>
    <t>Fitnesshandschoen - maat L - elastische bovenkand/ klittenand sluiting/ binnenzijde leer</t>
  </si>
  <si>
    <t>Fitnesshandschoen - maat XL - elastische bovenkand/ klittenand sluiting/ binnenzijde leer</t>
  </si>
  <si>
    <t>Afdekhoes voor biljarttafel: hufterproof/brandwerend/scheurvast/dik/robuust/gestikte hoeken</t>
  </si>
  <si>
    <t>per set à 2 stuks</t>
  </si>
  <si>
    <t>Massage softballen - diameter 10 cm - Herisson</t>
  </si>
  <si>
    <t>Massage softballen - diameter 6 cm - Herisson</t>
  </si>
  <si>
    <t>vrij van drijfgas, niet ontvlambaar</t>
  </si>
  <si>
    <t xml:space="preserve">Schoenontgeuringsmiddel -bijv. BowlTech; schoenspray voor frisse schoenen/ neutraliseert geur/ universeel/ frisheid van hiel tot teen </t>
  </si>
  <si>
    <t>dozijn/pk</t>
  </si>
  <si>
    <t xml:space="preserve">Speedminton kwaliteit rackets voor volwassenen </t>
  </si>
  <si>
    <t>Speedminton shuttle's,  wind stabiele shuttle</t>
  </si>
  <si>
    <t>Boksrompen: Bob XL Century Bokspop vergelijkbaar op standaard</t>
  </si>
  <si>
    <t>Bokszak op standaard: Victory Sport staande bokszak/bokspaal vergelijkbaar.</t>
  </si>
  <si>
    <t>Startnummers 1 t/m 100tal, voldoet IAAF eis, waterbestendig, onscheurbaar, diverse afmetingen, bedrukbaar, herbruikbaar</t>
  </si>
  <si>
    <t>Oriëntatie markeertangen, 10 stuks, met verschillende merkjes, merk Silva vergelijkbaar</t>
  </si>
  <si>
    <t>Afbakenlint rood/wit, 500meter</t>
  </si>
  <si>
    <t>set of st</t>
  </si>
  <si>
    <t>per paar</t>
  </si>
  <si>
    <t>per pak à 3 stuks</t>
  </si>
  <si>
    <t>per pak à 12 stuks</t>
  </si>
  <si>
    <t>per 10 stuks</t>
  </si>
  <si>
    <t>per pak à 6 stuks</t>
  </si>
  <si>
    <t>per pak à 24 stuks</t>
  </si>
  <si>
    <t>per pak à 2 stuks</t>
  </si>
  <si>
    <t>per pak à 10 stuks</t>
  </si>
  <si>
    <t>per blik  à 3 stuks</t>
  </si>
  <si>
    <t>Biljartballen - fenolhars - 54 mm</t>
  </si>
  <si>
    <t>Biljartballen - fenolhars - 57.2 mm &gt; verschillende afmetingen en kleurstellingen/ polyester/ klassieke kleurstelling en toernooileuren</t>
  </si>
  <si>
    <t>Biljartkrijt; Master/ 12 blokjes</t>
  </si>
  <si>
    <t>unisex</t>
  </si>
  <si>
    <t>handgemaakte biljart voorzien van gegoten rubber stootbanden en groenkleurig Simonis laken - het laken is geniet (niet gelijmd!), waardoor vervangbaar bij schade - de Caramboletafel is uitgevoerd met een exclusieve hardhouten rand en is door middel van stelvoeten waterpas te stellen. Is geschikt voor gebruik in openbare gelegenheden of instellingen</t>
  </si>
  <si>
    <t>Dartpijl Nickel tungsten kwaliteit/ compleet</t>
  </si>
  <si>
    <t>Dartpijl Harrows club Brass serie Harow</t>
  </si>
  <si>
    <t>Dartpijl Nickel Silver Compleet met shafts flights</t>
  </si>
  <si>
    <t>Flights - Winmau</t>
  </si>
  <si>
    <t>Dartbord Winmau Pro SFB kramvrije bull/ beginnende darter</t>
  </si>
  <si>
    <t>Dartbord Winmau Blade 4 wedstrijddartbord van de BDO/staple free system/ resistente kleuren/ wit anti reflecterende cijfering</t>
  </si>
  <si>
    <t>Shafts Winmau - aluminium lange/ halflange uitvoering</t>
  </si>
  <si>
    <t>Shafts - nylon lange/halflange uitvoering</t>
  </si>
  <si>
    <t>per doos à 6 stuks</t>
  </si>
  <si>
    <t>kleur wit - geel</t>
  </si>
  <si>
    <t>Tafeltennisbal outdoor - Joola</t>
  </si>
  <si>
    <t>Tafeltennisbal indoor - Joola - ITTF goedgekeurd</t>
  </si>
  <si>
    <t>Tennisbal - Play &amp; Stay niveau/stage 2, oranje</t>
  </si>
  <si>
    <t xml:space="preserve">Tretorn vergelijkbaar </t>
  </si>
  <si>
    <t xml:space="preserve">Tennisbal - KNLTB gekeurd/ Dunlop Fort Max TP/ gasgevuld/ Head </t>
  </si>
  <si>
    <t>Tennisracket Aerogel 400 Dunlop/ Yonex Rdis 200 wedstrijdracket vergelijkbaar</t>
  </si>
  <si>
    <t>Tennisracket Dunlop G-Force Tour vergelijkbaar</t>
  </si>
  <si>
    <t>Tennisracket - kort - bijv. Wilson Roger Federer 2</t>
  </si>
  <si>
    <t>T-shirt korte mouw incl. bedrukking 'SPORT'</t>
  </si>
  <si>
    <t>T-shirt lange mouw incl. bedrukking 'SPORT'</t>
  </si>
  <si>
    <t>Sweater incl. bedrukking 'SPORT'</t>
  </si>
  <si>
    <t>Sportbroek incl. bedrukking 'SPORT'</t>
  </si>
  <si>
    <t>Joggingbroek incl. bedrukking 'SPORT'</t>
  </si>
  <si>
    <t>U dient alleen de gele velden in te vullen. Per schoen dient u twee merken op te geven in de daarvoor bestemde 'gele' cellen. De totaalbedragen worden automatisch bij elkaar opgeteld.</t>
  </si>
  <si>
    <t>Bijlage 7 tbv Perceel 1 Sportkleding</t>
  </si>
  <si>
    <t>Veters 200 cm - per paar</t>
  </si>
  <si>
    <t>Veters zwart 150 cm - per paar</t>
  </si>
  <si>
    <t>Veters 90 cm - per paar</t>
  </si>
  <si>
    <t>Veters rond 110 cm - per paar</t>
  </si>
  <si>
    <t xml:space="preserve">Inschrijver vult uitsluitend de geel gemarkeerde velden in. 
</t>
  </si>
  <si>
    <t>Inschrijver vult ieder geel gemarkeerd veld in. Het invullen van het cijfer "0", een streepje ("-"), "nihil", "geen" of dergelijk is niet toegestaan.</t>
  </si>
  <si>
    <t xml:space="preserve">Inschrijver vult in een geel gemarkeerd veld uitsluitend cijfers in. Hij vult derhalve geen (reken)eenheid, zoals "fles", "€" of "%" in. Dergelijke rekeneenheden zijn reeds door DJI vermeld danwel worden automatisch opgenomen als Inschrijver een getal in de desbetreffende cel heeft ingevuld.  
</t>
  </si>
  <si>
    <t xml:space="preserve">De door Inschrijver in de prijsopgavetabel opgegeven hoeveelheden, prijzen en kortingspercentage gelden gedurende de looptijd van de Overeenkomst (inclusief eventuele verlengingen).
</t>
  </si>
  <si>
    <r>
      <t xml:space="preserve">Beoordeling vindt plaats op basis van de door Inschrijver opgegeven prijzen, rekening houdend met het aangeboden kortingspercentage en hoeveelheden. Zie hiertoe tevens onderstaande toelichting. </t>
    </r>
    <r>
      <rPr>
        <sz val="9"/>
        <color rgb="FFFF0000"/>
        <rFont val="Verdana"/>
        <family val="2"/>
      </rPr>
      <t xml:space="preserve">  
    </t>
    </r>
  </si>
  <si>
    <t xml:space="preserve">Het indienen van een irreële of manipulatieve Inschrijving is verboden. Van een manipulatieve Inschrijving kan sprake zijn wanneer - als gevolg van miskenning door de inschrijver van bepaalde aannames van de aanbestedende dienst - de beoordelingssystematiek zo wordt gemanipuleerd dat het daarmee beoogde doel, zoals bijvoorbeeld het innemen van een realistische positie, wordt verstoord. Een Inschrijving is in ieder geval doch niet uitsluitend manipulatief en/ of irreëel als:
- één of meer tarieven worden aangeboden die op zichzelf beschouwd niet marktconform en/of niet realistisch zijn;
- de tarieven niet een in de branche gebruikelijke opbouw/samenhang hebben;
- één of meerdere tarieven de gehanteerde formule frustreren;
Een irreële of manipulatieve Inschrijving is ongeldig en wordt terzijde gelegd.
Inschrijver verklaart zijn Inschrijving te hebben gedaan met in achtneming van het gestelde in deze eis ten aanzien van een irreële of manipulatieve inschrijving.
</t>
  </si>
  <si>
    <t xml:space="preserve">De door Inschrijver op te geven prijzen zijn exclusief Btw doch inclusief alle bijkomende kosten (waaronder, doch niet beperkt tot, reis- en verblijfskosten/uren, voorrijkosten, portokosten, belasting, accijnzen, transportkosten, projectkosten,.) welke door de Inschrijver worden gemaakt om de gevraagde producten te leveren, tenzij uitdrukkelijk anders vermeld.
</t>
  </si>
  <si>
    <t xml:space="preserve">De door Inschrijver aangeboden prijzen dienen marktconform te zijn. Er zal door Opdrachtnemer steekproefsgewijs gecontroleerd worden of de aangeboden prijzen marktconform zijn.
</t>
  </si>
  <si>
    <t xml:space="preserve">Er worden geen prijsonderhandelingen gevoerd. De prijs wordt volledig bepaald door het uitbrengen van de Inschrijving. Concreet houdt dit in dat er slechts 1 gelegenheid wordt gegeven om een zo scherp mogelijke aanbieding uit te brengen. 
</t>
  </si>
  <si>
    <t>Ieder van de door Inschrijver in te vullen gegevens dienen te voldoen aan al het gestelde in het Beschrijvend document inclusief de bijbehorende bijlagen (waaronder het Programma van Eisen en de instructies in dit tabblad.</t>
  </si>
  <si>
    <t xml:space="preserve">Prijs per - in kolom B ingevulde - besteleenheid </t>
  </si>
  <si>
    <t>Besteleenheid</t>
  </si>
  <si>
    <t>Totaalprijs (dwz kolom C maal kolom D)</t>
  </si>
  <si>
    <t>U dient alleen de 'gele' velden in te vullen. Vervolgens zal kolom E automatisch ingevuld worden d.m.v. de opgenomen formule.</t>
  </si>
  <si>
    <t>t.b.v Perceel 1 Sportkleding</t>
  </si>
  <si>
    <t>tbv Perceel 2 Sportschoenen</t>
  </si>
  <si>
    <t>tbv Perceel 3 Sportartikelen</t>
  </si>
  <si>
    <r>
      <t xml:space="preserve">Voor het doen van een prijsopgave voor de Opdracht wordt Inschrijver geacht </t>
    </r>
    <r>
      <rPr>
        <b/>
        <u/>
        <sz val="9"/>
        <color theme="1"/>
        <rFont val="Verdana"/>
        <family val="2"/>
      </rPr>
      <t>uitsluitend</t>
    </r>
    <r>
      <rPr>
        <b/>
        <sz val="9"/>
        <color theme="1"/>
        <rFont val="Verdana"/>
        <family val="2"/>
      </rPr>
      <t xml:space="preserve"> (in Excel) in bijlage 7 "tabblad 1" te gebruiken. Inschrijver dient hierbij de instructies te volgen die zijn opgenomen in dit tabblad 'Invulinstructies'. Het niet correct invullen van de tabbladen leidt tot uitsluiting van de aanbestedingsprocedure, tenzij naar mening van DJI sprake is van een bagatel. Het is niet toegestaan om wijzigingen aan te brengen in de opmaak of structuur van deze tabel, op straffe van uitsluiting van de aanbestedingsprocedure.
</t>
    </r>
  </si>
  <si>
    <r>
      <t xml:space="preserve">Voor het doen van een prijsopgave voor de Opdracht wordt Inschrijver geacht </t>
    </r>
    <r>
      <rPr>
        <b/>
        <u/>
        <sz val="9"/>
        <color theme="1"/>
        <rFont val="Verdana"/>
        <family val="2"/>
      </rPr>
      <t>uitsluitend</t>
    </r>
    <r>
      <rPr>
        <b/>
        <sz val="9"/>
        <color theme="1"/>
        <rFont val="Verdana"/>
        <family val="2"/>
      </rPr>
      <t xml:space="preserve"> (in Excel) in bijlage 7 "tabblad 2" te gebruiken. Inschrijver dient hierbij de instructies te volgen die zijn opgenomen in dit tabblad 'Invulinstructies'. Het niet correct invullen van de tabbladen leidt tot uitsluiting van de aanbestedingsprocedure, tenzij naar mening van DJI sprake is van een bagatel. Het is niet toegestaan om wijzigingen aan te brengen in de opmaak of structuur van deze tabel, op straffe van uitsluiting van de aanbestedingsprocedure.</t>
    </r>
  </si>
  <si>
    <r>
      <t xml:space="preserve">Voor het doen van een prijsopgave voor de Opdracht wordt Inschrijver geacht </t>
    </r>
    <r>
      <rPr>
        <b/>
        <u/>
        <sz val="9"/>
        <color theme="1"/>
        <rFont val="Verdana"/>
        <family val="2"/>
      </rPr>
      <t>uitsluitend</t>
    </r>
    <r>
      <rPr>
        <b/>
        <sz val="9"/>
        <color theme="1"/>
        <rFont val="Verdana"/>
        <family val="2"/>
      </rPr>
      <t xml:space="preserve"> (in Excel) in bijlage 7 "tabblad 3" te gebruiken. Inschrijver dient hierbij de instructies te volgen die zijn opgenomen in dit tabblad 'Invulinstructies'. Het niet correct invullen van de tabbladen leidt tot uitsluiting van de aanbestedingsprocedure, tenzij naar mening van DJI sprake is van een bagatel. Het is niet toegestaan om wijzigingen aan te brengen in de opmaak of structuur van deze tabel, op straffe van uitsluiting van de aanbestedingsprocedure.
</t>
    </r>
  </si>
  <si>
    <t xml:space="preserve">Toelichting bij kolom A en D:
DJI heeft in kolom A ieder Product van de sportkschoenen die zij wenst op te nemen in de catalogus omschreven en in bijlage 11B gespecificeerd. De catalogus kan gedurende de looptijd van de Overeenkomst wijzigen; zie het Beschrijvend document en Programma van Eisen. DJI heeft in kolom D het gewenste aantal stuks per besteleenheid ingevuld.  
</t>
  </si>
  <si>
    <r>
      <t>Invulinstructie kolom E:
Inschrijver dient in kolom E voor ieder van de in de prijsopgavetabel vermelde sportschoen, slipper en/of veters (zoals omschreven in kolom A) in te vullen: de prijs per paar. Een brutoprijs mag maximaal 2 decimalen achter de komma hebben.</t>
    </r>
    <r>
      <rPr>
        <sz val="9"/>
        <color rgb="FFFF0000"/>
        <rFont val="Verdana"/>
        <family val="2"/>
      </rPr>
      <t xml:space="preserve"> </t>
    </r>
  </si>
  <si>
    <t xml:space="preserve">Toelichting bij kolom F:
In de velden van kolom F wordt voor ieder van de in de prijsopgavetabel vermeldde sportschoen, slipper en veters automatisch de prijs voor de totale fictieve hoeveelheid berekend (dwz prijs per paar uit kolom E vermenigvuldigd met de totale fictieve hoeveelheid uit kolom D).  
</t>
  </si>
  <si>
    <t xml:space="preserve">Toelichting bij kolom A en B:
DJI heeft in kolom A ieder Product van sportkleding die zij wenst op te nemen in de catalogus omschreven en in bijlage 11A gespecificeerd. De catalogus kan gedurende de looptijd van de Overeenkomst wijzigen; zie het Beschrijvend document en Programma van Eisen. DJI heeft in kolom B het gewenste aantal stuks per besteleenheid ingevuld.  
</t>
  </si>
  <si>
    <t xml:space="preserve">Toelichting bij kolom C:
Voor elk sportkledingartikel uit de catalogus (omschreven in kolom A) heeft DJI een raming gemaakt van de afnamehoeveelheden in de afgelopen circa vier jaar. Zie hiervoor de besteleenheden zoals vermeld in kolom C. 
De werkelijke afnamehoeveelheden gedurende de looptijd van de Overeenkomst kan en zal afwijken van de afnamehoeveelheden uit kolom C. Uit de afnamehoeveelheden uit kolom C kunnen dan ook geen rechten worden ontleend. </t>
  </si>
  <si>
    <t xml:space="preserve">Invulinstructie kolom E: 
In de velden van kolom E wordt voor ieder van de in de prijsopgavetabel vermeld Product omtrent sportkleding de prijs voor de totale fictieve hoeveelheid berekend (dwz prijs per paar uit kolom D vermenigvuldigd met de totale fictieve hoeveelheid uit kolom C). </t>
  </si>
  <si>
    <t xml:space="preserve">Berekening totaalprijs (veld E23):
De optelling van de nettoprijzen voor de totale fictieve hoeveelheden van alle in de prijsopgavetabel vermeldde sportkleding (kolom E) resulteert in een fictieve totaalprijs, die automatisch wordt berekend in veld E23. Dit is de fictieve totaalprijs die wordt gebruikt om vast te stellen welke Inschrijver de laagste prijs heeft aangeboden (zie Beschrijvend Document paragraaf 5.3). 
</t>
  </si>
  <si>
    <r>
      <t>Invulinstructie kolom D:
Inschrijver dient in kolom D voor ieder van de in de prijsopgavetabel vermeld Product omtrent sportkleding (zoals omschreven in kolom A) in te vullen: de prijs per aangeboden besteleenheid. Een brutoprijs mag maximaal 2 decimalen achter de komma hebben.</t>
    </r>
    <r>
      <rPr>
        <sz val="9"/>
        <color rgb="FFFF0000"/>
        <rFont val="Verdana"/>
        <family val="2"/>
      </rPr>
      <t xml:space="preserve"> </t>
    </r>
  </si>
  <si>
    <t>De indicatieve afname is voor T-shirt korte/lange mouw, sweater, joggingbroek en sportbroek (incl. bedrukking) hetzelfde gehouden, Inschrijver dient deze dus niet bij elkaar op te tellen.</t>
  </si>
  <si>
    <t xml:space="preserve">Berekening totaalprijs (veld F24):
De optelling van de nettoprijzen voor de totale fictieve hoeveelheden van alle in de prijsopgavetabel vermelde sportschoenen (kolom F) resulteert in een fictieve totaalprijs, die automatisch wordt berekend in veld F24. Dit is de fictieve totaalprijs die wordt gebruikt om vast te stellen welke Inschrijver de laagste prijs heeft aangeboden (zie Beschrijvend Document paragraaf 5.3). 
</t>
  </si>
  <si>
    <t>voldoet aan afmeting ITTF</t>
  </si>
  <si>
    <t>Tafeltennistafel - outdoor - statisch (voor permanente opstelling) - betontafel met afgeronde hoeken - hufterproof</t>
  </si>
  <si>
    <t>Totaalprijs (dwz kolom D maal kolom E)</t>
  </si>
  <si>
    <t>Fictieve inschrijfprijs Perceel 1 Sportkleding</t>
  </si>
  <si>
    <t>Fictieve inschrijfprijs Perceel 2 Sportschoenen</t>
  </si>
  <si>
    <t>Fictieve inschrijfprijs Perceel 3 Sportartikelen</t>
  </si>
  <si>
    <t>Artikel-nummer</t>
  </si>
  <si>
    <t>SA-01</t>
  </si>
  <si>
    <t>SA-02</t>
  </si>
  <si>
    <t>SA-03</t>
  </si>
  <si>
    <t>SA-04</t>
  </si>
  <si>
    <t>SA-05</t>
  </si>
  <si>
    <t>SA-06</t>
  </si>
  <si>
    <t>SA-07</t>
  </si>
  <si>
    <t>SA-08</t>
  </si>
  <si>
    <t>SA-09</t>
  </si>
  <si>
    <t>SA-10</t>
  </si>
  <si>
    <t>SA-11</t>
  </si>
  <si>
    <t>SA-12</t>
  </si>
  <si>
    <t>SA-13</t>
  </si>
  <si>
    <t>SA-14</t>
  </si>
  <si>
    <t>SA-15</t>
  </si>
  <si>
    <t>SA-16</t>
  </si>
  <si>
    <t>SA-17</t>
  </si>
  <si>
    <t>SA-18</t>
  </si>
  <si>
    <t>SA-19</t>
  </si>
  <si>
    <t>SA-20</t>
  </si>
  <si>
    <t>SA-21</t>
  </si>
  <si>
    <t>SA-22</t>
  </si>
  <si>
    <t>SA-23</t>
  </si>
  <si>
    <t>SA-24</t>
  </si>
  <si>
    <t>SA-25</t>
  </si>
  <si>
    <t>SA-26</t>
  </si>
  <si>
    <t>SA-27</t>
  </si>
  <si>
    <t>SA-28</t>
  </si>
  <si>
    <t>SA-29</t>
  </si>
  <si>
    <t>SA-30</t>
  </si>
  <si>
    <t>SA-31</t>
  </si>
  <si>
    <t>SA-32</t>
  </si>
  <si>
    <t>SA-33</t>
  </si>
  <si>
    <t>SA-34</t>
  </si>
  <si>
    <t>SA-35</t>
  </si>
  <si>
    <t>SA-36</t>
  </si>
  <si>
    <t>SA-37</t>
  </si>
  <si>
    <t>SA-38</t>
  </si>
  <si>
    <t>SA-39</t>
  </si>
  <si>
    <t>SA-40</t>
  </si>
  <si>
    <t>SA-41</t>
  </si>
  <si>
    <t>SA-42</t>
  </si>
  <si>
    <t>SA-43</t>
  </si>
  <si>
    <t>SA-44</t>
  </si>
  <si>
    <t>SA-45</t>
  </si>
  <si>
    <t>SA-46</t>
  </si>
  <si>
    <t>SA-47</t>
  </si>
  <si>
    <t>SA-48</t>
  </si>
  <si>
    <t>SA-49</t>
  </si>
  <si>
    <t>SA-50</t>
  </si>
  <si>
    <t>SA-51</t>
  </si>
  <si>
    <t>SA-52</t>
  </si>
  <si>
    <t>SA-53</t>
  </si>
  <si>
    <t>SA-54</t>
  </si>
  <si>
    <t>SA-55</t>
  </si>
  <si>
    <t>SA-56</t>
  </si>
  <si>
    <t>SA-57</t>
  </si>
  <si>
    <t>SA-58</t>
  </si>
  <si>
    <t>SA-59</t>
  </si>
  <si>
    <t>SA-60</t>
  </si>
  <si>
    <t>SA-61</t>
  </si>
  <si>
    <t>SA-62</t>
  </si>
  <si>
    <t>SA-63</t>
  </si>
  <si>
    <t>SA-64</t>
  </si>
  <si>
    <t>SA-65</t>
  </si>
  <si>
    <t>SA-66</t>
  </si>
  <si>
    <t>SA-67</t>
  </si>
  <si>
    <t>SA-68</t>
  </si>
  <si>
    <t>SA-69</t>
  </si>
  <si>
    <t>SA-70</t>
  </si>
  <si>
    <t>SA-71</t>
  </si>
  <si>
    <t>SA-72</t>
  </si>
  <si>
    <t>SA-73</t>
  </si>
  <si>
    <t>SA-74</t>
  </si>
  <si>
    <t>SA-75</t>
  </si>
  <si>
    <t>SA-76</t>
  </si>
  <si>
    <t>SA-77</t>
  </si>
  <si>
    <t>SA-78</t>
  </si>
  <si>
    <t>SA-79</t>
  </si>
  <si>
    <t>SA-80</t>
  </si>
  <si>
    <t>SA-81</t>
  </si>
  <si>
    <t>SA-82</t>
  </si>
  <si>
    <t>SA-83</t>
  </si>
  <si>
    <t>SA-84</t>
  </si>
  <si>
    <t>SA-85</t>
  </si>
  <si>
    <t>SA-86</t>
  </si>
  <si>
    <t>SA-87</t>
  </si>
  <si>
    <t>SA-88</t>
  </si>
  <si>
    <t>SA-89</t>
  </si>
  <si>
    <t>SA-90</t>
  </si>
  <si>
    <t>SA-91</t>
  </si>
  <si>
    <t>SA-92</t>
  </si>
  <si>
    <t>SA-93</t>
  </si>
  <si>
    <t>SA-94</t>
  </si>
  <si>
    <t>SA-95</t>
  </si>
  <si>
    <t>SA-96</t>
  </si>
  <si>
    <t>SA-97</t>
  </si>
  <si>
    <t>SA-98</t>
  </si>
  <si>
    <t>SA-99</t>
  </si>
  <si>
    <t>SA-100</t>
  </si>
  <si>
    <t>SA-101</t>
  </si>
  <si>
    <t>SA-102</t>
  </si>
  <si>
    <t>SA-103</t>
  </si>
  <si>
    <t>SA-104</t>
  </si>
  <si>
    <t>SA-105</t>
  </si>
  <si>
    <t>SA-106</t>
  </si>
  <si>
    <t>SA-107</t>
  </si>
  <si>
    <t>SA-108</t>
  </si>
  <si>
    <t>SA-109</t>
  </si>
  <si>
    <t>SA-110</t>
  </si>
  <si>
    <t>SA-111</t>
  </si>
  <si>
    <t>SA-112</t>
  </si>
  <si>
    <t>SA-113</t>
  </si>
  <si>
    <t>SA-114</t>
  </si>
  <si>
    <t>SA-115</t>
  </si>
  <si>
    <t>SA-116</t>
  </si>
  <si>
    <t>SA-117</t>
  </si>
  <si>
    <t>SA-118</t>
  </si>
  <si>
    <t>SA-119</t>
  </si>
  <si>
    <t>SA-120</t>
  </si>
  <si>
    <t>SA-121</t>
  </si>
  <si>
    <t>SA-122</t>
  </si>
  <si>
    <t>SA-123</t>
  </si>
  <si>
    <t>SA-124</t>
  </si>
  <si>
    <t>SA-125</t>
  </si>
  <si>
    <t>SA-126</t>
  </si>
  <si>
    <t>SA-127</t>
  </si>
  <si>
    <t>SA-128</t>
  </si>
  <si>
    <t>SA-129</t>
  </si>
  <si>
    <t>SA-130</t>
  </si>
  <si>
    <t>SA-131</t>
  </si>
  <si>
    <t>SA-132</t>
  </si>
  <si>
    <t>SA-133</t>
  </si>
  <si>
    <t>SA-134</t>
  </si>
  <si>
    <t>SA-135</t>
  </si>
  <si>
    <t>SA-136</t>
  </si>
  <si>
    <t>SA-137</t>
  </si>
  <si>
    <t>SA-138</t>
  </si>
  <si>
    <t>SA-139</t>
  </si>
  <si>
    <t>SA-140</t>
  </si>
  <si>
    <t>SA-141</t>
  </si>
  <si>
    <t>SA-142</t>
  </si>
  <si>
    <t>SA-143</t>
  </si>
  <si>
    <t>SA-144</t>
  </si>
  <si>
    <t>SA-145</t>
  </si>
  <si>
    <t>SA-146</t>
  </si>
  <si>
    <t>SA-147</t>
  </si>
  <si>
    <t>SA-148</t>
  </si>
  <si>
    <t>SA-149</t>
  </si>
  <si>
    <t>SA-150</t>
  </si>
  <si>
    <t>SA-151</t>
  </si>
  <si>
    <t>SA-152</t>
  </si>
  <si>
    <t>SA-153</t>
  </si>
  <si>
    <t>SA-154</t>
  </si>
  <si>
    <t>SA-155</t>
  </si>
  <si>
    <t>SA-156</t>
  </si>
  <si>
    <t>SA-157</t>
  </si>
  <si>
    <t>SA-158</t>
  </si>
  <si>
    <t>SA-159</t>
  </si>
  <si>
    <t>SA-160</t>
  </si>
  <si>
    <t>SA-161</t>
  </si>
  <si>
    <t>SA-162</t>
  </si>
  <si>
    <t>SA-163</t>
  </si>
  <si>
    <t>SA-164</t>
  </si>
  <si>
    <t>SA-165</t>
  </si>
  <si>
    <t>SA-166</t>
  </si>
  <si>
    <t>SA-167</t>
  </si>
  <si>
    <t>SA-168</t>
  </si>
  <si>
    <t>SA-169</t>
  </si>
  <si>
    <t>SA-170</t>
  </si>
  <si>
    <t>SA-171</t>
  </si>
  <si>
    <t>SA-172</t>
  </si>
  <si>
    <t>SA-173</t>
  </si>
  <si>
    <t>SA-174</t>
  </si>
  <si>
    <t>SA-175</t>
  </si>
  <si>
    <t>SA-176</t>
  </si>
  <si>
    <t>SA-177</t>
  </si>
  <si>
    <t>SA-178</t>
  </si>
  <si>
    <t>SA-179</t>
  </si>
  <si>
    <t>SA-180</t>
  </si>
  <si>
    <t>SA-181</t>
  </si>
  <si>
    <t>SA-182</t>
  </si>
  <si>
    <t>SA-183</t>
  </si>
  <si>
    <t>SA-184</t>
  </si>
  <si>
    <t>SA-185</t>
  </si>
  <si>
    <t>SA-186</t>
  </si>
  <si>
    <t>SA-187</t>
  </si>
  <si>
    <t>SA-188</t>
  </si>
  <si>
    <t>SA-189</t>
  </si>
  <si>
    <t>SA-190</t>
  </si>
  <si>
    <t>SA-191</t>
  </si>
  <si>
    <t>SA-192</t>
  </si>
  <si>
    <t>SA-193</t>
  </si>
  <si>
    <t>SA-194</t>
  </si>
  <si>
    <t>SA-195</t>
  </si>
  <si>
    <t>SA-196</t>
  </si>
  <si>
    <t>SA-197</t>
  </si>
  <si>
    <t>SA-198</t>
  </si>
  <si>
    <t>SA-199</t>
  </si>
  <si>
    <t>SA-200</t>
  </si>
  <si>
    <t xml:space="preserve">Toelichting bij kolom B, C en D:
DJI heeft in kolom B en C ieder sportartikel die zij wenst op te nemen in de catalogus omschreven en gespecificeerd. De catalogus kan gedurende de looptijd van de Overeenkomst wijzigen; zie het Beschrijvend document en Programma van Eisen. DJI heeft in kolom D het gewenste aantal stuks per besteleenheid ingevuld.  
</t>
  </si>
  <si>
    <t xml:space="preserve">Toelichting bij kolom E:
Voor ieder sportartikel uit de catalogus (omschreven in kolom B en C) heeft DJI een raming gemaakt van de afnamehoeveelheden in de afgelopen circa drie jaar. Zie hiervoor de besteleenheden zoals vermeld in kolom E. 
De werkelijke afnamehoeveelheden gedurende de looptijd van de Overeenkomst kan en zal afwijken van de afnamehoeveelheden uit kolom E. Uit de afnamehoeveelheden uit kolom D kunnen dan ook geen rechten worden ontleend. </t>
  </si>
  <si>
    <r>
      <t>Invulinstructie kolom F:
Inschrijver dient in kolom F voor ieder van de in de prijsopgavetabel vermeld sportartikel (zoals omschreven in kolom B en C) in te vullen: de brutoprijs (dwz prijs exclusief kortingspercentage) per aangeboden besteleenheid (die Inschrijver heeft ingevuld in kolom D). Een brutoprijs mag maximaal 2 decimalen achter de komma hebben.</t>
    </r>
    <r>
      <rPr>
        <sz val="9"/>
        <color rgb="FFFF0000"/>
        <rFont val="Verdana"/>
        <family val="2"/>
      </rPr>
      <t xml:space="preserve"> </t>
    </r>
  </si>
  <si>
    <t xml:space="preserve">Invulinstructie kolom G (veld G8): 
Inschrijver dient voor ieder van de in de prijsopgavetabel vermeldt sportartikel (zoals omschreven in kolom B en C) in veld G8 een  kortingspercentage in te vullen. 
Inschrijver vult in cel G8 het kortingspercentages in dat hij aanbiedt. Dit kortingspercentage geldt voor alle door Inschrijver aangeboden   sportartikelen uit de productcategorieën. Het kortingspercentage dient een heel getal te zijn, dus zonder decimalen achter de komma. Het kortingspercentage dat Inschrijver invult in cel G8 wordt automatisch ingevuld in de overige cellen van kolom G (dus cel G9, G10, G11 etc.). </t>
  </si>
  <si>
    <t xml:space="preserve">Brutoprijs (dwz € prijs excl. korting) per - in kolom D ingevulde - eenheid </t>
  </si>
  <si>
    <t xml:space="preserve">Kortingspercentage over de opgegeven prijs in kolom F </t>
  </si>
  <si>
    <t>Nettoprijs (kolom E maal kolom H)</t>
  </si>
  <si>
    <t>Nettoprijs per - in kolom D ingevulde - eenheid incl. korting (dwz kolom G)</t>
  </si>
  <si>
    <t xml:space="preserve">Toelichting bij kolom H:
in de velden van kolom H wordt voor ieder van de in de prijsopgavetabel vermeldt sportartikel automatisch de nettoprijs berekend per aangeboden besteleenheid (brutoprijs uit kolom F met daarin verrekend het kortingspercentage uit kolom G, veld G8).   </t>
  </si>
  <si>
    <t xml:space="preserve">Toelichting bij kolom I:
In de velden van kolom I wordt voor ieder van de in de prijsopgavetabel vermeldt sportartikel automatisch de nettoprijs voor de totale fictieve hoeveelheid berekend (dwz de nettoprijs per stuk/eenheid uit kolom H vermenigvuldigd met de totale fictieve hoeveelheid uit kolom E).  
</t>
  </si>
  <si>
    <t>Bollen, hard plastic, 40 stuks inclusief houder</t>
  </si>
  <si>
    <t>lxbxh:15x15x21cm</t>
  </si>
  <si>
    <t>Afbakenkegels - 20 cm, kleur: signaal rood, kunststof</t>
  </si>
  <si>
    <t>Badmintonshuttle - middel - Shuttle Mavis 600</t>
  </si>
  <si>
    <t>Set à 12 sticks. 6 sticks in de kleur geel en 6 sticks in de kleur rood. 1 bal per set</t>
  </si>
  <si>
    <t>Ball Bouncer set; stevige sticks met schuimkop/ steel gemaakt van PVC/ sticklengte 78cm</t>
  </si>
  <si>
    <t>Ball Bouncer-bal; luchtgevulde bal</t>
  </si>
  <si>
    <t>Kleur niet van belang</t>
  </si>
  <si>
    <t>Biljartballen - fenolhars - afmeting: tussen 61 en 61,5 mm</t>
  </si>
  <si>
    <t>Binnenwanten voor bokshandschoen / uitwasbaar / duurzaam / zonder vingers</t>
  </si>
  <si>
    <t>Bokshandschoen - kunstof-leer/ verschillende lagen schuim-latex/ dubbel gestikt/ diverse kleuren/ maat 10oz</t>
  </si>
  <si>
    <t>Bokshandschoen - kunstof-leer/ verschillende lagen schuim-latex/ dubbel gestikt/ diverse kleuren/ maat 12oz</t>
  </si>
  <si>
    <t>Bokshandschoen - kunstof-leer/ verschillende lagen schuim-latex/ dubbel gestikt/ diverse kleuren/ maat 14oz</t>
  </si>
  <si>
    <t>Bokshandschoen - kunstof-leer/ verschillende lagen schuim-latex/ dubbel gestikt/ diverse kleuren/ maat 16oz</t>
  </si>
  <si>
    <t>Materiaal: PU</t>
  </si>
  <si>
    <t>met okilat</t>
  </si>
  <si>
    <t>Materiaalsoort: brass en Nickel</t>
  </si>
  <si>
    <t>Foambal - 160 mm.; olifantenhuid/ degelijk en dichte PU coating/ kleur variabel</t>
  </si>
  <si>
    <t>Foambal met huid - 180 mm - Olifantenhuid/ degelijk/ dichte structuur/ kleur variabel</t>
  </si>
  <si>
    <t>Frisbee Doel - vrijstaand/ hoogte verstelbaar/ verzwaarbare voet/ met net/ hoogte 123-143 cm/ doelopening bxh = 85 x 31cm</t>
  </si>
  <si>
    <t>Frisbee recreatief; stevig/ flexibel pvc/ in-en outdoor/ diameter 16cm (= 300gram)/ kleur: variabel</t>
  </si>
  <si>
    <t>Grensrechter vlaggenset inclusief stok; 100% polyester/ neon geel/rood/oranje</t>
  </si>
  <si>
    <t>Handpad - 30 cm; Leder - Ovaalvormig/ velcro sluiting/ duurzame schokabsorberende padding</t>
  </si>
  <si>
    <t>Handpomp - duurzaam kunststof ballenpomp/ flexibele slang/ 50cm hoog/ 515 gram/ inclusief naald- en konischenippel</t>
  </si>
  <si>
    <t>Handschoen - Fielder; leder / veldhandschoen/ rechts/ links/ ready to play</t>
  </si>
  <si>
    <t>Handschoen - Catcher; leder/ achtervang handschoen/ rechts/ links</t>
  </si>
  <si>
    <t>Hockeybal - Dita Indoor/ gladde bal/ voldoet aan officiële regelgeving FIH</t>
  </si>
  <si>
    <t>Honkbalknuppel - aluminium; van 26 inch voor beginners tot 34 inch voor gevorderden / goede grip/ anti slip</t>
  </si>
  <si>
    <t>Set bestaat uit 3-honken, 1x thuis, 1x uitplaat</t>
  </si>
  <si>
    <t>Honkkussens - in/outdoor kwaliteit rubber</t>
  </si>
  <si>
    <t>maat 7 - 12</t>
  </si>
  <si>
    <t>Keepershandschoenen met fingersafe; Erima training RF topklasse/ unisex/ uitstekende grip/ punch voor wegstompen/ materiaal Latex, polyester</t>
  </si>
  <si>
    <t>Medicinebal - 2 kilo - Heavymed - compact</t>
  </si>
  <si>
    <t>Medicinebal - 3 kilo - Heavymed - compact</t>
  </si>
  <si>
    <t>Medicinebal - 4 kilo - Heavymed - compact</t>
  </si>
  <si>
    <t>Medicinebal - 5 kilo - Heavymed - compact</t>
  </si>
  <si>
    <t>Nippels - naald; tbv oppompen bal/ met 1 verloopstuk op de 12 nippels</t>
  </si>
  <si>
    <t>Pomerances - PVC - schroef - 12mm</t>
  </si>
  <si>
    <t>Pomerances - schuif - maat 12 - kurk on top/ 12mm</t>
  </si>
  <si>
    <t>Pomerances - schuif - maat 13 - kurk on top/ 13mm</t>
  </si>
  <si>
    <t>type Continentaal</t>
  </si>
  <si>
    <t>Geschikt voor scholen en sportverenigingen</t>
  </si>
  <si>
    <t xml:space="preserve">Rugbybal; maat 5/ goede grip/ koersvastheid/ all-weather / neopreen buitenkant, katoen + polyester viscose binnenkant. </t>
  </si>
  <si>
    <t>Schoenveger - staandmodel; gemakkelijk te verplaatsen/ voorzien van 3 borstels</t>
  </si>
  <si>
    <t>Optioneel een beugel om jezelf aan vast te houden</t>
  </si>
  <si>
    <t>Indoor Hockeyset; hockeysticks kunststof steel, rubberen slagblad platte- en bollekant/ duurzame stick/ kleur variabel</t>
  </si>
  <si>
    <t>Set bestaat uit 12 sticks; 6 rode sticks en 6 gele sticks + 1 bal</t>
  </si>
  <si>
    <t>Tafeltennisbat; Heemskerk/ ITTF goedgekeurd/ minimaal 3 ster/ glad rubberen bat/ in-outdoor geschikt</t>
  </si>
  <si>
    <t>Afmeting: 60 x 40 cm</t>
  </si>
  <si>
    <t>Normering: FIFA Pro</t>
  </si>
  <si>
    <t>Volleybal Mikasa MVA300/ Mikasa MVA330 -trainings/wedstrijdbal</t>
  </si>
  <si>
    <t>Volleyball - Mikasa beach Oasis;Molton VM3500 trainings-wedstrijdbal / FIVB goedgekeurd / kleur variabel</t>
  </si>
  <si>
    <t>WK 2022 voetbal Adidas - variant: replica</t>
  </si>
  <si>
    <t>Poolballen - 57 mm - gelamineerd/ A1 kwaliteit polyester/ goede speeleigenschappen/ standaard poolmaat 57,2mm</t>
  </si>
  <si>
    <t>Voetbal - soft - maat 4 - indoorbal met vilten toplaag</t>
  </si>
  <si>
    <t>Voetbal - soft - maat 5 - indoorbal met vilten toplaag</t>
  </si>
  <si>
    <t>Pomerances - brass - schroef - maat 10 - messing schroefpom/ screw on tip/ met 3/16 schroefdraad/ messing/ 10mm</t>
  </si>
  <si>
    <t>Pomerances - brass - schroef - maat 11 - messing schroefpom/ screw on tip/ met 3/16 schroefdraad/ messing/ 11mm</t>
  </si>
  <si>
    <t>bal t.b.v. straathockey</t>
  </si>
  <si>
    <t>Handbaldoel - staal - 3 x 2 meter  - kleur: rood/wit</t>
  </si>
  <si>
    <t xml:space="preserve">Goalball; rinkelbal/ 3 belletjes in bal/ doorsnee 16cm/ foamachtig materiaal </t>
  </si>
  <si>
    <t xml:space="preserve">Goalball; rinkelbal/ 3 belletjes in bal/ doorsnee 23cm/ foamachtig materiaal </t>
  </si>
  <si>
    <t>Afmeting dient te passen op de biljarttafel, zie artikel SA-46</t>
  </si>
  <si>
    <t>Zoekposten oriëntatieloop nylon, bijv merk Silva vergelijkbaar, 15x15</t>
  </si>
  <si>
    <t>Zoekposten oriëntatieloop nylon, bijv merk Silva vergelijkbaar, 30x30</t>
  </si>
  <si>
    <t>SA-201</t>
  </si>
  <si>
    <t>Toelichting bij kolom B en C:
Inschrijver dient in kolom B en C - alleen in de gele velden - de merken in te vullen van iedere gevraagd type sportschoen waarmee Inschrijver inschrijft. Hierbij dient Inschrijver rekening te houden met de opgenomen specificaties in bijlage 11B alsook het Programma van Eisen.</t>
  </si>
  <si>
    <t xml:space="preserve">Berekening totaalprijs (veld I210):
De optelling van de nettoprijzen voor de totale fictieve hoeveelheden van alle in de prijsopgavetabel vermelde sportartikelen (kolom I) resulteert in een fictieve totaalprijs, die automatisch wordt berekend in veld I210. Dit is de fictieve totaalprijs die wordt gebruikt om vast te stellen welke Inschrijver de laagste prijs heeft aangeboden (zie Beschrijvend Document paragraaf 5.3). 
</t>
  </si>
  <si>
    <t>Dutchtennisbal; volley tennistrainer easytennis zonder huid/ goed stuitend/ duurzaam</t>
  </si>
  <si>
    <t>Diameter: 90mm, merk Volley of vergelijkbaar</t>
  </si>
  <si>
    <t>Bokszak inclusief ketting - gevuld - 120 cm - stoten en trappen absorberen/ vulling van gesneden textiel/ inclusief ophangketting/ duurzaam</t>
  </si>
  <si>
    <t>Bokszak inclusief ketting - gevuld - 150 cm - stoten en trappen absorberen/ vulling van gesneden textiel/ inclusief ophangketting/ duurzaam</t>
  </si>
  <si>
    <t>Bokszak inclusief ketting - gevuld - 180 cm - stoten en trappen absorberen/ vulling van gesneden textiel/ inclusief ophangketting/ duurzaam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</si>
</sst>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00"/>
  </numFmts>
  <fonts count="18" x14ac:knownFonts="1">
    <font>
      <sz val="11"/>
      <color theme="1"/>
      <name val="Calibri"/>
      <family val="2"/>
      <scheme val="minor"/>
    </font>
    <font>
      <b/>
      <sz val="11"/>
      <color theme="1"/>
      <name val="Calibri"/>
      <family val="2"/>
      <scheme val="minor"/>
    </font>
    <font>
      <sz val="14"/>
      <color theme="1"/>
      <name val="Calibri"/>
      <family val="2"/>
      <scheme val="minor"/>
    </font>
    <font>
      <b/>
      <sz val="10"/>
      <name val="Arial"/>
      <family val="2"/>
    </font>
    <font>
      <sz val="9"/>
      <name val="Verdana"/>
      <family val="2"/>
    </font>
    <font>
      <b/>
      <sz val="9"/>
      <name val="Verdana"/>
      <family val="2"/>
    </font>
    <font>
      <sz val="11"/>
      <name val="Calibri"/>
      <family val="2"/>
    </font>
    <font>
      <sz val="8"/>
      <color theme="1"/>
      <name val="Verdana"/>
      <family val="2"/>
    </font>
    <font>
      <b/>
      <sz val="12"/>
      <color theme="1"/>
      <name val="Calibri"/>
      <family val="2"/>
      <scheme val="minor"/>
    </font>
    <font>
      <sz val="10"/>
      <name val="Verdana"/>
      <family val="2"/>
    </font>
    <font>
      <sz val="10"/>
      <name val="Arial"/>
      <family val="2"/>
    </font>
    <font>
      <sz val="11"/>
      <color theme="1"/>
      <name val="Calibri"/>
      <family val="2"/>
      <scheme val="minor"/>
    </font>
    <font>
      <sz val="11"/>
      <color theme="1"/>
      <name val="Calibri"/>
      <family val="2"/>
    </font>
    <font>
      <b/>
      <sz val="10"/>
      <name val="Verdana"/>
      <family val="2"/>
    </font>
    <font>
      <sz val="9"/>
      <color theme="1"/>
      <name val="Verdana"/>
      <family val="2"/>
    </font>
    <font>
      <b/>
      <sz val="9"/>
      <color theme="1"/>
      <name val="Verdana"/>
      <family val="2"/>
    </font>
    <font>
      <b/>
      <u/>
      <sz val="9"/>
      <color theme="1"/>
      <name val="Verdana"/>
      <family val="2"/>
    </font>
    <font>
      <sz val="9"/>
      <color rgb="FFFF0000"/>
      <name val="Verdana"/>
      <family val="2"/>
    </font>
  </fonts>
  <fills count="11">
    <fill>
      <patternFill patternType="none"/>
    </fill>
    <fill>
      <patternFill patternType="gray125"/>
    </fill>
    <fill>
      <patternFill patternType="solid">
        <fgColor theme="5" tint="0.39997558519241921"/>
        <bgColor indexed="64"/>
      </patternFill>
    </fill>
    <fill>
      <patternFill patternType="solid">
        <fgColor theme="6" tint="0.39997558519241921"/>
        <bgColor indexed="64"/>
      </patternFill>
    </fill>
    <fill>
      <patternFill patternType="lightUp">
        <fgColor auto="1"/>
        <bgColor theme="0" tint="-0.249977111117893"/>
      </patternFill>
    </fill>
    <fill>
      <patternFill patternType="lightUp">
        <bgColor theme="0" tint="-0.249977111117893"/>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9" tint="0.39997558519241921"/>
        <bgColor indexed="64"/>
      </patternFill>
    </fill>
  </fills>
  <borders count="31">
    <border>
      <left/>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s>
  <cellStyleXfs count="3">
    <xf numFmtId="0" fontId="0" fillId="0" borderId="0"/>
    <xf numFmtId="0" fontId="10" fillId="0" borderId="0"/>
    <xf numFmtId="9" fontId="11" fillId="0" borderId="0" applyFont="0" applyFill="0" applyBorder="0" applyAlignment="0" applyProtection="0"/>
  </cellStyleXfs>
  <cellXfs count="172">
    <xf numFmtId="0" fontId="0" fillId="0" borderId="0" xfId="0"/>
    <xf numFmtId="0" fontId="0" fillId="0" borderId="0" xfId="0"/>
    <xf numFmtId="0" fontId="0" fillId="0" borderId="0" xfId="0" applyBorder="1"/>
    <xf numFmtId="0" fontId="3" fillId="0" borderId="4" xfId="0" applyFont="1" applyBorder="1" applyAlignment="1">
      <alignment horizontal="center"/>
    </xf>
    <xf numFmtId="0" fontId="3" fillId="0" borderId="0" xfId="0" applyFont="1" applyFill="1" applyBorder="1" applyAlignment="1">
      <alignment horizontal="center"/>
    </xf>
    <xf numFmtId="0" fontId="1" fillId="2" borderId="3" xfId="0" applyFont="1" applyFill="1" applyBorder="1"/>
    <xf numFmtId="0" fontId="0" fillId="2" borderId="2" xfId="0" applyFill="1" applyBorder="1"/>
    <xf numFmtId="0" fontId="0" fillId="0" borderId="6" xfId="0" applyBorder="1"/>
    <xf numFmtId="0" fontId="0" fillId="0" borderId="4" xfId="0" applyBorder="1"/>
    <xf numFmtId="0" fontId="0" fillId="0" borderId="8" xfId="0" applyBorder="1"/>
    <xf numFmtId="0" fontId="0" fillId="0" borderId="9" xfId="0" applyBorder="1"/>
    <xf numFmtId="0" fontId="0" fillId="0" borderId="5" xfId="0" applyBorder="1"/>
    <xf numFmtId="0" fontId="0" fillId="0" borderId="10" xfId="0" applyBorder="1"/>
    <xf numFmtId="0" fontId="0" fillId="0" borderId="11" xfId="0" applyBorder="1"/>
    <xf numFmtId="0" fontId="3" fillId="0" borderId="4" xfId="0" applyFont="1" applyFill="1" applyBorder="1" applyAlignment="1">
      <alignment horizontal="left"/>
    </xf>
    <xf numFmtId="0" fontId="0" fillId="0" borderId="7" xfId="0" applyBorder="1" applyAlignment="1">
      <alignment wrapText="1"/>
    </xf>
    <xf numFmtId="0" fontId="0" fillId="0" borderId="13" xfId="0" applyBorder="1"/>
    <xf numFmtId="0" fontId="0" fillId="0" borderId="14" xfId="0" applyBorder="1"/>
    <xf numFmtId="0" fontId="0" fillId="0" borderId="15" xfId="0" applyBorder="1"/>
    <xf numFmtId="0" fontId="7" fillId="0" borderId="2" xfId="0" applyFont="1" applyBorder="1" applyAlignment="1">
      <alignment vertical="top" wrapText="1"/>
    </xf>
    <xf numFmtId="0" fontId="0" fillId="0" borderId="3" xfId="0" applyBorder="1" applyAlignment="1">
      <alignment horizontal="center"/>
    </xf>
    <xf numFmtId="0" fontId="0" fillId="0" borderId="2" xfId="0" applyBorder="1" applyAlignment="1">
      <alignment horizontal="center"/>
    </xf>
    <xf numFmtId="0" fontId="0" fillId="0" borderId="17" xfId="0" applyBorder="1"/>
    <xf numFmtId="0" fontId="0" fillId="0" borderId="7" xfId="0" applyBorder="1"/>
    <xf numFmtId="0" fontId="0" fillId="0" borderId="18" xfId="0" applyBorder="1"/>
    <xf numFmtId="0" fontId="0" fillId="0" borderId="19" xfId="0" applyBorder="1"/>
    <xf numFmtId="0" fontId="0" fillId="0" borderId="16" xfId="0" applyBorder="1"/>
    <xf numFmtId="0" fontId="0" fillId="0" borderId="20" xfId="0" applyBorder="1"/>
    <xf numFmtId="0" fontId="0" fillId="0" borderId="21" xfId="0" applyBorder="1"/>
    <xf numFmtId="0" fontId="0" fillId="2" borderId="1" xfId="0" applyFill="1" applyBorder="1"/>
    <xf numFmtId="0" fontId="1" fillId="2" borderId="3" xfId="0" applyFont="1" applyFill="1" applyBorder="1" applyAlignment="1">
      <alignment horizontal="center"/>
    </xf>
    <xf numFmtId="0" fontId="0" fillId="4" borderId="16" xfId="0" applyFill="1" applyBorder="1"/>
    <xf numFmtId="0" fontId="0" fillId="4" borderId="18" xfId="0" applyFill="1" applyBorder="1"/>
    <xf numFmtId="0" fontId="0" fillId="5" borderId="22" xfId="0" applyFill="1" applyBorder="1"/>
    <xf numFmtId="0" fontId="0" fillId="5" borderId="10" xfId="0" applyFill="1" applyBorder="1"/>
    <xf numFmtId="0" fontId="0" fillId="4" borderId="15" xfId="0" applyFill="1" applyBorder="1"/>
    <xf numFmtId="0" fontId="0" fillId="5" borderId="9" xfId="0" applyFill="1" applyBorder="1"/>
    <xf numFmtId="0" fontId="0" fillId="5" borderId="23" xfId="0" applyFill="1" applyBorder="1"/>
    <xf numFmtId="0" fontId="0" fillId="5" borderId="24" xfId="0" applyFill="1" applyBorder="1"/>
    <xf numFmtId="0" fontId="0" fillId="5" borderId="7" xfId="0" applyFill="1" applyBorder="1"/>
    <xf numFmtId="0" fontId="1" fillId="2" borderId="2" xfId="0" applyFont="1" applyFill="1" applyBorder="1" applyAlignment="1">
      <alignment horizontal="center"/>
    </xf>
    <xf numFmtId="0" fontId="1" fillId="0" borderId="2" xfId="0" applyFont="1" applyBorder="1" applyAlignment="1">
      <alignment horizontal="center"/>
    </xf>
    <xf numFmtId="0" fontId="9" fillId="6" borderId="16" xfId="0" applyFont="1" applyFill="1" applyBorder="1" applyAlignment="1"/>
    <xf numFmtId="0" fontId="9" fillId="0" borderId="5" xfId="1" applyFont="1" applyFill="1" applyBorder="1" applyAlignment="1"/>
    <xf numFmtId="0" fontId="4" fillId="0" borderId="5" xfId="1" applyFont="1" applyFill="1" applyBorder="1" applyAlignment="1">
      <alignment wrapText="1"/>
    </xf>
    <xf numFmtId="0" fontId="4" fillId="0" borderId="5" xfId="1" applyFont="1" applyFill="1" applyBorder="1" applyAlignment="1"/>
    <xf numFmtId="0" fontId="9" fillId="0" borderId="5" xfId="0" applyFont="1" applyFill="1" applyBorder="1" applyAlignment="1"/>
    <xf numFmtId="0" fontId="9" fillId="0" borderId="5" xfId="0" applyFont="1" applyFill="1" applyBorder="1" applyAlignment="1">
      <alignment wrapText="1"/>
    </xf>
    <xf numFmtId="0" fontId="1" fillId="2" borderId="6" xfId="0" applyFont="1" applyFill="1" applyBorder="1"/>
    <xf numFmtId="0" fontId="0" fillId="2" borderId="4" xfId="0" applyFill="1" applyBorder="1"/>
    <xf numFmtId="0" fontId="0" fillId="0" borderId="25" xfId="0" applyBorder="1"/>
    <xf numFmtId="0" fontId="3" fillId="0" borderId="4" xfId="0" applyFont="1" applyFill="1" applyBorder="1" applyAlignment="1">
      <alignment horizontal="center"/>
    </xf>
    <xf numFmtId="0" fontId="0" fillId="0" borderId="26" xfId="0" applyBorder="1"/>
    <xf numFmtId="0" fontId="3" fillId="0" borderId="4" xfId="0" applyFont="1" applyBorder="1" applyAlignment="1">
      <alignment horizontal="center" wrapText="1"/>
    </xf>
    <xf numFmtId="0" fontId="3" fillId="0" borderId="4" xfId="0" applyFont="1" applyFill="1" applyBorder="1" applyAlignment="1">
      <alignment horizontal="center" wrapText="1"/>
    </xf>
    <xf numFmtId="164" fontId="0" fillId="3" borderId="12" xfId="0" applyNumberFormat="1" applyFill="1" applyBorder="1"/>
    <xf numFmtId="0" fontId="6" fillId="0" borderId="5" xfId="1" applyFont="1" applyFill="1" applyBorder="1" applyAlignment="1"/>
    <xf numFmtId="0" fontId="6" fillId="0" borderId="5" xfId="1" applyFont="1" applyFill="1" applyBorder="1" applyAlignment="1">
      <alignment wrapText="1"/>
    </xf>
    <xf numFmtId="0" fontId="6" fillId="0" borderId="5" xfId="0" applyFont="1" applyFill="1" applyBorder="1" applyAlignment="1"/>
    <xf numFmtId="0" fontId="6" fillId="0" borderId="5" xfId="0" applyFont="1" applyFill="1" applyBorder="1" applyAlignment="1">
      <alignment wrapText="1"/>
    </xf>
    <xf numFmtId="0" fontId="6" fillId="0" borderId="5" xfId="1" applyFont="1" applyFill="1" applyBorder="1" applyAlignment="1">
      <alignment horizontal="left"/>
    </xf>
    <xf numFmtId="0" fontId="12" fillId="0" borderId="5" xfId="0" applyFont="1" applyBorder="1"/>
    <xf numFmtId="0" fontId="6" fillId="6" borderId="5" xfId="1" applyFont="1" applyFill="1" applyBorder="1" applyAlignment="1"/>
    <xf numFmtId="0" fontId="6" fillId="6" borderId="5" xfId="1" applyFont="1" applyFill="1" applyBorder="1" applyAlignment="1">
      <alignment vertical="center"/>
    </xf>
    <xf numFmtId="0" fontId="6" fillId="6" borderId="5" xfId="1" applyFont="1" applyFill="1" applyBorder="1" applyAlignment="1">
      <alignment wrapText="1"/>
    </xf>
    <xf numFmtId="0" fontId="6" fillId="6" borderId="5" xfId="0" applyFont="1" applyFill="1" applyBorder="1" applyAlignment="1"/>
    <xf numFmtId="0" fontId="6" fillId="0" borderId="5" xfId="1" applyFont="1" applyFill="1" applyBorder="1" applyAlignment="1">
      <alignment vertical="center"/>
    </xf>
    <xf numFmtId="0" fontId="6" fillId="6" borderId="5" xfId="1" applyFont="1" applyFill="1" applyBorder="1" applyAlignment="1">
      <alignment horizontal="left"/>
    </xf>
    <xf numFmtId="0" fontId="6" fillId="0" borderId="5" xfId="0" applyFont="1" applyFill="1" applyBorder="1" applyAlignment="1">
      <alignment vertical="center"/>
    </xf>
    <xf numFmtId="0" fontId="6" fillId="0" borderId="11" xfId="0" applyFont="1" applyBorder="1" applyAlignment="1">
      <alignment wrapText="1"/>
    </xf>
    <xf numFmtId="0" fontId="6" fillId="0" borderId="5" xfId="1" applyFont="1" applyFill="1" applyBorder="1" applyAlignment="1">
      <alignment horizontal="left" vertical="top" wrapText="1"/>
    </xf>
    <xf numFmtId="0" fontId="6" fillId="0" borderId="5" xfId="0" applyFont="1" applyFill="1" applyBorder="1" applyAlignment="1">
      <alignment vertical="center" wrapText="1"/>
    </xf>
    <xf numFmtId="2" fontId="4" fillId="7" borderId="4" xfId="0" applyNumberFormat="1" applyFont="1" applyFill="1" applyBorder="1"/>
    <xf numFmtId="2" fontId="4" fillId="7" borderId="5" xfId="0" applyNumberFormat="1" applyFont="1" applyFill="1" applyBorder="1"/>
    <xf numFmtId="2" fontId="4" fillId="7" borderId="11" xfId="0" applyNumberFormat="1" applyFont="1" applyFill="1" applyBorder="1"/>
    <xf numFmtId="2" fontId="4" fillId="7" borderId="8" xfId="0" applyNumberFormat="1" applyFont="1" applyFill="1" applyBorder="1"/>
    <xf numFmtId="2" fontId="6" fillId="3" borderId="2" xfId="0" applyNumberFormat="1" applyFont="1" applyFill="1" applyBorder="1"/>
    <xf numFmtId="2" fontId="4" fillId="7" borderId="16" xfId="0" applyNumberFormat="1" applyFont="1" applyFill="1" applyBorder="1"/>
    <xf numFmtId="0" fontId="0" fillId="7" borderId="4" xfId="0" applyFill="1" applyBorder="1"/>
    <xf numFmtId="0" fontId="0" fillId="7" borderId="7" xfId="0" applyFill="1" applyBorder="1"/>
    <xf numFmtId="0" fontId="0" fillId="7" borderId="16" xfId="0" applyFill="1" applyBorder="1"/>
    <xf numFmtId="0" fontId="0" fillId="7" borderId="21" xfId="0" applyFill="1" applyBorder="1"/>
    <xf numFmtId="164" fontId="0" fillId="7" borderId="25" xfId="0" applyNumberFormat="1" applyFill="1" applyBorder="1"/>
    <xf numFmtId="164" fontId="0" fillId="7" borderId="14" xfId="0" applyNumberFormat="1" applyFill="1" applyBorder="1"/>
    <xf numFmtId="164" fontId="0" fillId="7" borderId="26" xfId="0" applyNumberFormat="1" applyFill="1" applyBorder="1"/>
    <xf numFmtId="9" fontId="0" fillId="8" borderId="5" xfId="2" applyFont="1" applyFill="1" applyBorder="1"/>
    <xf numFmtId="164" fontId="0" fillId="8" borderId="5" xfId="0" applyNumberFormat="1" applyFill="1" applyBorder="1"/>
    <xf numFmtId="9" fontId="0" fillId="8" borderId="18" xfId="2" applyFont="1" applyFill="1" applyBorder="1"/>
    <xf numFmtId="164" fontId="0" fillId="8" borderId="18" xfId="0" applyNumberFormat="1" applyFill="1" applyBorder="1"/>
    <xf numFmtId="164" fontId="0" fillId="8" borderId="16" xfId="0" applyNumberFormat="1" applyFill="1" applyBorder="1"/>
    <xf numFmtId="9" fontId="0" fillId="7" borderId="16" xfId="2" applyFont="1" applyFill="1" applyBorder="1"/>
    <xf numFmtId="0" fontId="1" fillId="9" borderId="3" xfId="0" applyFont="1" applyFill="1" applyBorder="1" applyAlignment="1">
      <alignment horizontal="center"/>
    </xf>
    <xf numFmtId="0" fontId="1" fillId="3" borderId="2" xfId="0" applyFont="1" applyFill="1" applyBorder="1" applyAlignment="1">
      <alignment horizontal="center"/>
    </xf>
    <xf numFmtId="0" fontId="1" fillId="10" borderId="12" xfId="0" applyFont="1" applyFill="1" applyBorder="1" applyAlignment="1">
      <alignment horizontal="center"/>
    </xf>
    <xf numFmtId="0" fontId="14" fillId="0" borderId="27" xfId="0" applyFont="1" applyBorder="1" applyAlignment="1">
      <alignment horizontal="justify" vertical="top"/>
    </xf>
    <xf numFmtId="0" fontId="14" fillId="0" borderId="27" xfId="0" applyFont="1" applyFill="1" applyBorder="1" applyAlignment="1">
      <alignment horizontal="justify" vertical="top"/>
    </xf>
    <xf numFmtId="0" fontId="14" fillId="0" borderId="28" xfId="0" applyFont="1" applyFill="1" applyBorder="1" applyAlignment="1">
      <alignment horizontal="justify" vertical="top"/>
    </xf>
    <xf numFmtId="0" fontId="14" fillId="0" borderId="29" xfId="0" applyFont="1" applyFill="1" applyBorder="1" applyAlignment="1">
      <alignment horizontal="justify" vertical="top"/>
    </xf>
    <xf numFmtId="0" fontId="15" fillId="0" borderId="16" xfId="0" applyFont="1" applyBorder="1" applyAlignment="1">
      <alignment horizontal="left" vertical="top" wrapText="1"/>
    </xf>
    <xf numFmtId="0" fontId="14" fillId="0" borderId="5" xfId="0" applyFont="1" applyBorder="1" applyAlignment="1">
      <alignment vertical="top" wrapText="1"/>
    </xf>
    <xf numFmtId="0" fontId="14" fillId="0" borderId="18" xfId="0" applyFont="1" applyBorder="1" applyAlignment="1">
      <alignment vertical="center" wrapText="1"/>
    </xf>
    <xf numFmtId="0" fontId="4" fillId="0" borderId="5" xfId="0" applyFont="1" applyBorder="1" applyAlignment="1">
      <alignment horizontal="left" vertical="top" wrapText="1"/>
    </xf>
    <xf numFmtId="0" fontId="4" fillId="0" borderId="5" xfId="0" applyFont="1" applyBorder="1" applyAlignment="1">
      <alignment vertical="top" wrapText="1"/>
    </xf>
    <xf numFmtId="0" fontId="14" fillId="0" borderId="21" xfId="0" applyFont="1" applyBorder="1" applyAlignment="1">
      <alignment horizontal="left" vertical="top" wrapText="1"/>
    </xf>
    <xf numFmtId="0" fontId="0" fillId="0" borderId="0" xfId="0" applyAlignment="1">
      <alignment horizontal="left" vertical="top"/>
    </xf>
    <xf numFmtId="0" fontId="14" fillId="0" borderId="11" xfId="0" applyFont="1" applyBorder="1" applyAlignment="1">
      <alignment horizontal="left" vertical="top" wrapText="1"/>
    </xf>
    <xf numFmtId="0" fontId="14" fillId="0" borderId="5" xfId="0" applyFont="1" applyBorder="1" applyAlignment="1">
      <alignment horizontal="left" vertical="top" wrapText="1"/>
    </xf>
    <xf numFmtId="0" fontId="14" fillId="0" borderId="18" xfId="0" applyFont="1" applyBorder="1" applyAlignment="1">
      <alignment horizontal="left" vertical="top" wrapText="1"/>
    </xf>
    <xf numFmtId="0" fontId="4" fillId="0" borderId="11" xfId="0" applyFont="1" applyFill="1" applyBorder="1" applyAlignment="1">
      <alignment horizontal="left" vertical="top" wrapText="1"/>
    </xf>
    <xf numFmtId="0" fontId="4" fillId="0" borderId="18" xfId="0" applyFont="1" applyBorder="1" applyAlignment="1">
      <alignment horizontal="left" vertical="top" wrapText="1"/>
    </xf>
    <xf numFmtId="2" fontId="0" fillId="8" borderId="4" xfId="0" applyNumberFormat="1" applyFill="1" applyBorder="1"/>
    <xf numFmtId="2" fontId="0" fillId="8" borderId="5" xfId="0" applyNumberFormat="1" applyFill="1" applyBorder="1"/>
    <xf numFmtId="2" fontId="0" fillId="8" borderId="11" xfId="0" applyNumberFormat="1" applyFill="1" applyBorder="1"/>
    <xf numFmtId="2" fontId="0" fillId="8" borderId="8" xfId="0" applyNumberFormat="1" applyFill="1" applyBorder="1"/>
    <xf numFmtId="2" fontId="0" fillId="8" borderId="16" xfId="0" applyNumberFormat="1" applyFill="1" applyBorder="1"/>
    <xf numFmtId="2" fontId="0" fillId="8" borderId="21" xfId="0" applyNumberFormat="1" applyFill="1" applyBorder="1"/>
    <xf numFmtId="0" fontId="1" fillId="0" borderId="12" xfId="0" applyFont="1" applyBorder="1" applyAlignment="1">
      <alignment horizontal="center"/>
    </xf>
    <xf numFmtId="0" fontId="1" fillId="2" borderId="1" xfId="0" applyFont="1" applyFill="1" applyBorder="1"/>
    <xf numFmtId="0" fontId="6" fillId="6" borderId="25" xfId="0" applyFont="1" applyFill="1" applyBorder="1" applyAlignment="1"/>
    <xf numFmtId="0" fontId="6" fillId="6" borderId="14" xfId="1" applyFont="1" applyFill="1" applyBorder="1" applyAlignment="1"/>
    <xf numFmtId="0" fontId="6" fillId="0" borderId="14" xfId="0" applyFont="1" applyFill="1" applyBorder="1" applyAlignment="1">
      <alignment wrapText="1"/>
    </xf>
    <xf numFmtId="0" fontId="6" fillId="6" borderId="14" xfId="1" applyFont="1" applyFill="1" applyBorder="1" applyAlignment="1">
      <alignment vertical="center"/>
    </xf>
    <xf numFmtId="0" fontId="6" fillId="6" borderId="14" xfId="1" applyFont="1" applyFill="1" applyBorder="1" applyAlignment="1">
      <alignment wrapText="1"/>
    </xf>
    <xf numFmtId="0" fontId="6" fillId="6" borderId="14" xfId="0" applyFont="1" applyFill="1" applyBorder="1" applyAlignment="1"/>
    <xf numFmtId="0" fontId="6" fillId="0" borderId="14" xfId="1" applyFont="1" applyFill="1" applyBorder="1" applyAlignment="1"/>
    <xf numFmtId="0" fontId="6" fillId="0" borderId="14" xfId="1" applyFont="1" applyFill="1" applyBorder="1" applyAlignment="1">
      <alignment vertical="center"/>
    </xf>
    <xf numFmtId="0" fontId="6" fillId="0" borderId="14" xfId="1" applyFont="1" applyFill="1" applyBorder="1" applyAlignment="1">
      <alignment wrapText="1"/>
    </xf>
    <xf numFmtId="0" fontId="6" fillId="0" borderId="14" xfId="0" applyFont="1" applyFill="1" applyBorder="1" applyAlignment="1"/>
    <xf numFmtId="0" fontId="6" fillId="0" borderId="14" xfId="1" applyFont="1" applyFill="1" applyBorder="1" applyAlignment="1">
      <alignment vertical="center" wrapText="1"/>
    </xf>
    <xf numFmtId="0" fontId="6" fillId="0" borderId="14" xfId="0" applyFont="1" applyFill="1" applyBorder="1" applyAlignment="1">
      <alignment vertical="center"/>
    </xf>
    <xf numFmtId="0" fontId="6" fillId="0" borderId="0" xfId="0" applyFont="1" applyBorder="1" applyAlignment="1">
      <alignment wrapText="1"/>
    </xf>
    <xf numFmtId="0" fontId="4" fillId="0" borderId="14" xfId="1" applyFont="1" applyFill="1" applyBorder="1" applyAlignment="1"/>
    <xf numFmtId="0" fontId="6" fillId="0" borderId="26" xfId="0" applyFont="1" applyFill="1" applyBorder="1" applyAlignment="1">
      <alignment wrapText="1"/>
    </xf>
    <xf numFmtId="0" fontId="1" fillId="0" borderId="2" xfId="0" applyFont="1" applyBorder="1" applyAlignment="1">
      <alignment wrapText="1"/>
    </xf>
    <xf numFmtId="0" fontId="6" fillId="0" borderId="14" xfId="1" applyFont="1" applyFill="1" applyBorder="1" applyAlignment="1">
      <alignment vertical="top" wrapText="1"/>
    </xf>
    <xf numFmtId="0" fontId="0" fillId="0" borderId="5" xfId="0" applyBorder="1" applyAlignment="1">
      <alignment vertical="top"/>
    </xf>
    <xf numFmtId="0" fontId="6" fillId="0" borderId="14" xfId="1" applyFont="1" applyFill="1" applyBorder="1" applyAlignment="1">
      <alignment vertical="top"/>
    </xf>
    <xf numFmtId="0" fontId="6" fillId="0" borderId="5" xfId="1" applyFont="1" applyFill="1" applyBorder="1" applyAlignment="1">
      <alignment vertical="top"/>
    </xf>
    <xf numFmtId="0" fontId="0" fillId="0" borderId="14" xfId="0" applyBorder="1" applyAlignment="1">
      <alignment vertical="top"/>
    </xf>
    <xf numFmtId="164" fontId="0" fillId="7" borderId="14" xfId="0" applyNumberFormat="1" applyFill="1" applyBorder="1" applyAlignment="1">
      <alignment vertical="top"/>
    </xf>
    <xf numFmtId="9" fontId="0" fillId="8" borderId="5" xfId="2" applyFont="1" applyFill="1" applyBorder="1" applyAlignment="1">
      <alignment vertical="top"/>
    </xf>
    <xf numFmtId="164" fontId="0" fillId="8" borderId="5" xfId="0" applyNumberFormat="1" applyFill="1" applyBorder="1" applyAlignment="1">
      <alignment vertical="top"/>
    </xf>
    <xf numFmtId="0" fontId="0" fillId="0" borderId="0" xfId="0" applyAlignment="1">
      <alignment vertical="top"/>
    </xf>
    <xf numFmtId="0" fontId="6" fillId="0" borderId="5" xfId="1" applyFont="1" applyFill="1" applyBorder="1" applyAlignment="1">
      <alignment vertical="top" wrapText="1"/>
    </xf>
    <xf numFmtId="0" fontId="6" fillId="0" borderId="14" xfId="0" applyFont="1" applyFill="1" applyBorder="1" applyAlignment="1">
      <alignment vertical="top" wrapText="1"/>
    </xf>
    <xf numFmtId="0" fontId="6" fillId="0" borderId="5" xfId="0" applyFont="1" applyFill="1" applyBorder="1" applyAlignment="1">
      <alignment vertical="top"/>
    </xf>
    <xf numFmtId="0" fontId="6" fillId="0" borderId="5" xfId="0" applyFont="1" applyFill="1" applyBorder="1" applyAlignment="1">
      <alignment vertical="top" wrapText="1"/>
    </xf>
    <xf numFmtId="0" fontId="6" fillId="0" borderId="14" xfId="0" applyFont="1" applyFill="1" applyBorder="1" applyAlignment="1">
      <alignment vertical="top"/>
    </xf>
    <xf numFmtId="0" fontId="4" fillId="0" borderId="5" xfId="1" applyFont="1" applyFill="1" applyBorder="1" applyAlignment="1">
      <alignment vertical="top" wrapText="1"/>
    </xf>
    <xf numFmtId="0" fontId="4" fillId="0" borderId="5" xfId="1" applyFont="1" applyFill="1" applyBorder="1" applyAlignment="1">
      <alignment vertical="top"/>
    </xf>
    <xf numFmtId="0" fontId="0" fillId="0" borderId="21" xfId="0" applyBorder="1" applyAlignment="1">
      <alignment vertical="center"/>
    </xf>
    <xf numFmtId="0" fontId="0" fillId="0" borderId="14" xfId="0" applyBorder="1" applyAlignment="1">
      <alignment vertical="center"/>
    </xf>
    <xf numFmtId="0" fontId="0" fillId="0" borderId="5" xfId="0" applyBorder="1" applyAlignment="1">
      <alignment vertical="center"/>
    </xf>
    <xf numFmtId="164" fontId="0" fillId="7" borderId="14" xfId="0" applyNumberFormat="1" applyFill="1" applyBorder="1" applyAlignment="1">
      <alignment vertical="center"/>
    </xf>
    <xf numFmtId="9" fontId="0" fillId="8" borderId="5" xfId="2" applyFont="1" applyFill="1" applyBorder="1" applyAlignment="1">
      <alignment vertical="center"/>
    </xf>
    <xf numFmtId="164" fontId="0" fillId="8" borderId="5" xfId="0" applyNumberFormat="1" applyFill="1" applyBorder="1" applyAlignment="1">
      <alignment vertical="center"/>
    </xf>
    <xf numFmtId="0" fontId="0" fillId="0" borderId="0" xfId="0" applyAlignment="1">
      <alignment vertical="center"/>
    </xf>
    <xf numFmtId="0" fontId="6" fillId="0" borderId="30" xfId="1" applyFont="1" applyFill="1" applyBorder="1" applyAlignment="1">
      <alignment wrapText="1"/>
    </xf>
    <xf numFmtId="0" fontId="9" fillId="0" borderId="15" xfId="1" applyFont="1" applyFill="1" applyBorder="1" applyAlignment="1"/>
    <xf numFmtId="0" fontId="0" fillId="0" borderId="30" xfId="0" applyBorder="1"/>
    <xf numFmtId="0" fontId="8" fillId="2" borderId="3" xfId="0" applyFont="1" applyFill="1" applyBorder="1" applyAlignment="1">
      <alignment horizontal="center"/>
    </xf>
    <xf numFmtId="0" fontId="8" fillId="2" borderId="1" xfId="0" applyFont="1" applyFill="1" applyBorder="1" applyAlignment="1">
      <alignment horizontal="center"/>
    </xf>
    <xf numFmtId="0" fontId="8" fillId="2" borderId="12" xfId="0" applyFont="1" applyFill="1" applyBorder="1" applyAlignment="1">
      <alignment horizontal="center"/>
    </xf>
    <xf numFmtId="0" fontId="2" fillId="2" borderId="3" xfId="0" applyFont="1" applyFill="1" applyBorder="1" applyAlignment="1">
      <alignment horizontal="center"/>
    </xf>
    <xf numFmtId="0" fontId="2" fillId="2" borderId="1" xfId="0" applyFont="1" applyFill="1" applyBorder="1" applyAlignment="1">
      <alignment horizontal="center"/>
    </xf>
    <xf numFmtId="0" fontId="2" fillId="2" borderId="12" xfId="0" applyFont="1" applyFill="1" applyBorder="1" applyAlignment="1">
      <alignment horizontal="center"/>
    </xf>
    <xf numFmtId="49" fontId="5" fillId="3" borderId="3" xfId="0" applyNumberFormat="1" applyFont="1" applyFill="1" applyBorder="1" applyAlignment="1">
      <alignment horizontal="left"/>
    </xf>
    <xf numFmtId="49" fontId="5" fillId="3" borderId="1" xfId="0" applyNumberFormat="1" applyFont="1" applyFill="1" applyBorder="1" applyAlignment="1">
      <alignment horizontal="left"/>
    </xf>
    <xf numFmtId="49" fontId="5" fillId="3" borderId="12" xfId="0" applyNumberFormat="1" applyFont="1" applyFill="1" applyBorder="1" applyAlignment="1">
      <alignment horizontal="left"/>
    </xf>
    <xf numFmtId="0" fontId="13" fillId="3" borderId="3" xfId="0" applyFont="1" applyFill="1" applyBorder="1" applyAlignment="1">
      <alignment horizontal="left" wrapText="1"/>
    </xf>
    <xf numFmtId="0" fontId="9" fillId="3" borderId="1" xfId="0" applyFont="1" applyFill="1" applyBorder="1" applyAlignment="1">
      <alignment horizontal="left" wrapText="1"/>
    </xf>
    <xf numFmtId="0" fontId="9" fillId="3" borderId="12" xfId="0" applyFont="1" applyFill="1" applyBorder="1" applyAlignment="1">
      <alignment horizontal="left" wrapText="1"/>
    </xf>
  </cellXfs>
  <cellStyles count="3">
    <cellStyle name="Procent" xfId="2" builtinId="5"/>
    <cellStyle name="Standaard" xfId="0" builtinId="0"/>
    <cellStyle name="Standa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tabSelected="1" workbookViewId="0">
      <selection activeCell="B2" sqref="B2"/>
    </sheetView>
  </sheetViews>
  <sheetFormatPr defaultRowHeight="15" x14ac:dyDescent="0.25"/>
  <cols>
    <col min="1" max="1" width="5.5703125" customWidth="1"/>
    <col min="2" max="2" width="79.5703125" customWidth="1"/>
    <col min="3" max="3" width="67.42578125" customWidth="1"/>
    <col min="4" max="4" width="66.5703125" customWidth="1"/>
  </cols>
  <sheetData>
    <row r="1" spans="1:4" s="1" customFormat="1" ht="15" customHeight="1" thickBot="1" x14ac:dyDescent="0.3">
      <c r="A1" s="160" t="s">
        <v>16</v>
      </c>
      <c r="B1" s="161"/>
      <c r="C1" s="161"/>
      <c r="D1" s="162"/>
    </row>
    <row r="2" spans="1:4" s="1" customFormat="1" ht="15.75" thickBot="1" x14ac:dyDescent="0.3"/>
    <row r="3" spans="1:4" s="1" customFormat="1" ht="32.25" thickBot="1" x14ac:dyDescent="0.3">
      <c r="B3" s="19" t="s">
        <v>15</v>
      </c>
    </row>
    <row r="4" spans="1:4" s="1" customFormat="1" ht="15.75" thickBot="1" x14ac:dyDescent="0.3"/>
    <row r="5" spans="1:4" ht="15.75" thickBot="1" x14ac:dyDescent="0.3">
      <c r="B5" s="91" t="s">
        <v>234</v>
      </c>
      <c r="C5" s="92" t="s">
        <v>235</v>
      </c>
      <c r="D5" s="93" t="s">
        <v>236</v>
      </c>
    </row>
    <row r="6" spans="1:4" ht="112.5" x14ac:dyDescent="0.25">
      <c r="A6" s="94">
        <v>1</v>
      </c>
      <c r="B6" s="98" t="s">
        <v>237</v>
      </c>
      <c r="C6" s="98" t="s">
        <v>238</v>
      </c>
      <c r="D6" s="98" t="s">
        <v>239</v>
      </c>
    </row>
    <row r="7" spans="1:4" ht="45" x14ac:dyDescent="0.25">
      <c r="A7" s="94">
        <v>2</v>
      </c>
      <c r="B7" s="101" t="s">
        <v>229</v>
      </c>
      <c r="C7" s="101" t="s">
        <v>229</v>
      </c>
      <c r="D7" s="101" t="s">
        <v>229</v>
      </c>
    </row>
    <row r="8" spans="1:4" ht="22.5" x14ac:dyDescent="0.25">
      <c r="A8" s="94">
        <v>3</v>
      </c>
      <c r="B8" s="106" t="s">
        <v>220</v>
      </c>
      <c r="C8" s="106" t="s">
        <v>220</v>
      </c>
      <c r="D8" s="106" t="s">
        <v>220</v>
      </c>
    </row>
    <row r="9" spans="1:4" ht="33.75" x14ac:dyDescent="0.25">
      <c r="A9" s="94">
        <v>4</v>
      </c>
      <c r="B9" s="106" t="s">
        <v>221</v>
      </c>
      <c r="C9" s="106" t="s">
        <v>221</v>
      </c>
      <c r="D9" s="106" t="s">
        <v>221</v>
      </c>
    </row>
    <row r="10" spans="1:4" ht="67.5" x14ac:dyDescent="0.25">
      <c r="A10" s="94">
        <v>5</v>
      </c>
      <c r="B10" s="99" t="s">
        <v>222</v>
      </c>
      <c r="C10" s="99" t="s">
        <v>222</v>
      </c>
      <c r="D10" s="99" t="s">
        <v>222</v>
      </c>
    </row>
    <row r="11" spans="1:4" ht="45" x14ac:dyDescent="0.25">
      <c r="A11" s="94">
        <v>6</v>
      </c>
      <c r="B11" s="101" t="s">
        <v>223</v>
      </c>
      <c r="C11" s="101" t="s">
        <v>223</v>
      </c>
      <c r="D11" s="101" t="s">
        <v>223</v>
      </c>
    </row>
    <row r="12" spans="1:4" ht="45" x14ac:dyDescent="0.25">
      <c r="A12" s="94">
        <v>7</v>
      </c>
      <c r="B12" s="101" t="s">
        <v>224</v>
      </c>
      <c r="C12" s="101" t="s">
        <v>224</v>
      </c>
      <c r="D12" s="101" t="s">
        <v>224</v>
      </c>
    </row>
    <row r="13" spans="1:4" ht="90" x14ac:dyDescent="0.25">
      <c r="A13" s="94">
        <v>8</v>
      </c>
      <c r="B13" s="101" t="s">
        <v>243</v>
      </c>
      <c r="C13" s="101" t="s">
        <v>240</v>
      </c>
      <c r="D13" s="101" t="s">
        <v>457</v>
      </c>
    </row>
    <row r="14" spans="1:4" ht="101.25" x14ac:dyDescent="0.25">
      <c r="A14" s="94">
        <v>9</v>
      </c>
      <c r="B14" s="101" t="s">
        <v>244</v>
      </c>
      <c r="C14" s="108" t="s">
        <v>533</v>
      </c>
      <c r="D14" s="101" t="s">
        <v>458</v>
      </c>
    </row>
    <row r="15" spans="1:4" ht="71.25" customHeight="1" x14ac:dyDescent="0.25">
      <c r="A15" s="94">
        <v>10</v>
      </c>
      <c r="B15" s="101" t="s">
        <v>247</v>
      </c>
      <c r="C15" s="101" t="s">
        <v>241</v>
      </c>
      <c r="D15" s="101" t="s">
        <v>459</v>
      </c>
    </row>
    <row r="16" spans="1:4" ht="124.5" thickBot="1" x14ac:dyDescent="0.3">
      <c r="A16" s="94">
        <v>11</v>
      </c>
      <c r="B16" s="101" t="s">
        <v>245</v>
      </c>
      <c r="C16" s="109" t="s">
        <v>242</v>
      </c>
      <c r="D16" s="101" t="s">
        <v>460</v>
      </c>
    </row>
    <row r="17" spans="1:4" ht="90" x14ac:dyDescent="0.25">
      <c r="A17" s="94">
        <v>12</v>
      </c>
      <c r="B17" s="101" t="s">
        <v>246</v>
      </c>
      <c r="C17" s="101" t="s">
        <v>249</v>
      </c>
      <c r="D17" s="102" t="s">
        <v>465</v>
      </c>
    </row>
    <row r="18" spans="1:4" ht="225" x14ac:dyDescent="0.25">
      <c r="A18" s="94">
        <v>13</v>
      </c>
      <c r="B18" s="106" t="s">
        <v>225</v>
      </c>
      <c r="C18" s="106" t="s">
        <v>225</v>
      </c>
      <c r="D18" s="101" t="s">
        <v>466</v>
      </c>
    </row>
    <row r="19" spans="1:4" ht="90" x14ac:dyDescent="0.25">
      <c r="A19" s="94">
        <v>14</v>
      </c>
      <c r="B19" s="103" t="s">
        <v>226</v>
      </c>
      <c r="C19" s="103" t="s">
        <v>226</v>
      </c>
      <c r="D19" s="101" t="s">
        <v>534</v>
      </c>
    </row>
    <row r="20" spans="1:4" ht="236.25" x14ac:dyDescent="0.25">
      <c r="A20" s="95">
        <v>15</v>
      </c>
      <c r="B20" s="105" t="s">
        <v>227</v>
      </c>
      <c r="C20" s="105" t="s">
        <v>227</v>
      </c>
      <c r="D20" s="106" t="s">
        <v>225</v>
      </c>
    </row>
    <row r="21" spans="1:4" ht="79.5" thickBot="1" x14ac:dyDescent="0.3">
      <c r="A21" s="96">
        <v>16</v>
      </c>
      <c r="B21" s="107" t="s">
        <v>228</v>
      </c>
      <c r="C21" s="107" t="s">
        <v>228</v>
      </c>
      <c r="D21" s="103" t="s">
        <v>226</v>
      </c>
    </row>
    <row r="22" spans="1:4" ht="45" x14ac:dyDescent="0.25">
      <c r="A22" s="97">
        <v>17</v>
      </c>
      <c r="B22" s="104"/>
      <c r="C22" s="104"/>
      <c r="D22" s="105" t="s">
        <v>227</v>
      </c>
    </row>
    <row r="23" spans="1:4" ht="57" thickBot="1" x14ac:dyDescent="0.3">
      <c r="A23" s="95">
        <v>18</v>
      </c>
      <c r="D23" s="100" t="s">
        <v>228</v>
      </c>
    </row>
    <row r="24" spans="1:4" x14ac:dyDescent="0.25">
      <c r="B24" s="1"/>
    </row>
    <row r="25" spans="1:4" x14ac:dyDescent="0.25">
      <c r="B25" s="1"/>
    </row>
    <row r="26" spans="1:4" x14ac:dyDescent="0.25">
      <c r="B26" s="1"/>
    </row>
    <row r="27" spans="1:4" x14ac:dyDescent="0.25">
      <c r="B27" s="1"/>
    </row>
  </sheetData>
  <mergeCells count="1">
    <mergeCell ref="A1:D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workbookViewId="0">
      <selection activeCell="E23" sqref="E23"/>
    </sheetView>
  </sheetViews>
  <sheetFormatPr defaultRowHeight="15" x14ac:dyDescent="0.25"/>
  <cols>
    <col min="1" max="1" width="62.28515625" customWidth="1"/>
    <col min="2" max="2" width="22.5703125" style="1" customWidth="1"/>
    <col min="3" max="3" width="19.85546875" bestFit="1" customWidth="1"/>
    <col min="4" max="4" width="19.5703125" customWidth="1"/>
    <col min="5" max="5" width="24.42578125" customWidth="1"/>
  </cols>
  <sheetData>
    <row r="1" spans="1:17" s="1" customFormat="1" ht="19.5" thickBot="1" x14ac:dyDescent="0.35">
      <c r="A1" s="163" t="s">
        <v>215</v>
      </c>
      <c r="B1" s="164"/>
      <c r="C1" s="164"/>
      <c r="D1" s="164"/>
      <c r="E1" s="165"/>
    </row>
    <row r="2" spans="1:17" s="1" customFormat="1" x14ac:dyDescent="0.25"/>
    <row r="3" spans="1:17" s="1" customFormat="1" x14ac:dyDescent="0.25">
      <c r="A3" s="1" t="s">
        <v>233</v>
      </c>
    </row>
    <row r="4" spans="1:17" s="1" customFormat="1" x14ac:dyDescent="0.25">
      <c r="A4" s="1" t="s">
        <v>248</v>
      </c>
      <c r="C4" s="4"/>
    </row>
    <row r="5" spans="1:17" s="1" customFormat="1" ht="15.75" thickBot="1" x14ac:dyDescent="0.3">
      <c r="C5" s="4"/>
    </row>
    <row r="6" spans="1:17" ht="39.75" thickBot="1" x14ac:dyDescent="0.3">
      <c r="A6" s="1"/>
      <c r="B6" s="14" t="s">
        <v>231</v>
      </c>
      <c r="C6" s="14" t="s">
        <v>1</v>
      </c>
      <c r="D6" s="53" t="s">
        <v>230</v>
      </c>
      <c r="E6" s="53" t="s">
        <v>232</v>
      </c>
      <c r="F6" s="2"/>
      <c r="G6" s="2"/>
      <c r="H6" s="2"/>
      <c r="I6" s="2"/>
      <c r="J6" s="2"/>
      <c r="K6" s="2"/>
      <c r="L6" s="1"/>
      <c r="M6" s="1"/>
      <c r="N6" s="1"/>
      <c r="O6" s="1"/>
      <c r="P6" s="1"/>
      <c r="Q6" s="1"/>
    </row>
    <row r="7" spans="1:17" ht="15.75" thickBot="1" x14ac:dyDescent="0.3">
      <c r="A7" s="5" t="s">
        <v>12</v>
      </c>
      <c r="B7" s="5"/>
      <c r="C7" s="6"/>
      <c r="D7" s="6"/>
      <c r="E7" s="6"/>
      <c r="F7" s="2"/>
      <c r="G7" s="2"/>
      <c r="H7" s="2"/>
      <c r="I7" s="2"/>
      <c r="J7" s="2"/>
      <c r="K7" s="2"/>
      <c r="L7" s="1"/>
      <c r="M7" s="1"/>
      <c r="N7" s="1"/>
      <c r="O7" s="1"/>
      <c r="P7" s="1"/>
      <c r="Q7" s="1"/>
    </row>
    <row r="8" spans="1:17" x14ac:dyDescent="0.25">
      <c r="A8" s="7" t="s">
        <v>2</v>
      </c>
      <c r="B8" s="8" t="s">
        <v>9</v>
      </c>
      <c r="C8" s="8">
        <v>13000</v>
      </c>
      <c r="D8" s="72">
        <v>0</v>
      </c>
      <c r="E8" s="110">
        <f t="shared" ref="E8:E21" si="0">SUM(C8*D8)</f>
        <v>0</v>
      </c>
      <c r="F8" s="2"/>
      <c r="G8" s="2"/>
      <c r="H8" s="2"/>
      <c r="I8" s="2"/>
      <c r="J8" s="2"/>
      <c r="K8" s="2"/>
      <c r="L8" s="1"/>
      <c r="M8" s="1"/>
      <c r="N8" s="1"/>
      <c r="O8" s="1"/>
      <c r="P8" s="1"/>
      <c r="Q8" s="1"/>
    </row>
    <row r="9" spans="1:17" s="1" customFormat="1" x14ac:dyDescent="0.25">
      <c r="A9" s="11" t="s">
        <v>209</v>
      </c>
      <c r="B9" s="11" t="s">
        <v>9</v>
      </c>
      <c r="C9" s="11">
        <v>13000</v>
      </c>
      <c r="D9" s="73">
        <v>0</v>
      </c>
      <c r="E9" s="111">
        <f t="shared" si="0"/>
        <v>0</v>
      </c>
      <c r="F9" s="2"/>
      <c r="G9" s="2"/>
      <c r="H9" s="2"/>
      <c r="I9" s="2"/>
      <c r="J9" s="2"/>
      <c r="K9" s="2"/>
    </row>
    <row r="10" spans="1:17" s="1" customFormat="1" x14ac:dyDescent="0.25">
      <c r="A10" s="10" t="s">
        <v>3</v>
      </c>
      <c r="B10" s="11" t="s">
        <v>9</v>
      </c>
      <c r="C10" s="11">
        <v>2100</v>
      </c>
      <c r="D10" s="73">
        <v>0</v>
      </c>
      <c r="E10" s="111">
        <f t="shared" si="0"/>
        <v>0</v>
      </c>
      <c r="F10" s="2"/>
      <c r="G10" s="2"/>
      <c r="H10" s="2"/>
      <c r="I10" s="2"/>
      <c r="J10" s="2"/>
      <c r="K10" s="2"/>
    </row>
    <row r="11" spans="1:17" s="1" customFormat="1" x14ac:dyDescent="0.25">
      <c r="A11" s="10" t="s">
        <v>210</v>
      </c>
      <c r="B11" s="11" t="s">
        <v>9</v>
      </c>
      <c r="C11" s="11">
        <v>2100</v>
      </c>
      <c r="D11" s="73">
        <v>0</v>
      </c>
      <c r="E11" s="111">
        <f t="shared" ref="E11" si="1">SUM(C11*D11)</f>
        <v>0</v>
      </c>
      <c r="F11" s="2"/>
      <c r="G11" s="2"/>
      <c r="H11" s="2"/>
      <c r="I11" s="2"/>
      <c r="J11" s="2"/>
      <c r="K11" s="2"/>
    </row>
    <row r="12" spans="1:17" s="1" customFormat="1" x14ac:dyDescent="0.25">
      <c r="A12" s="12" t="s">
        <v>4</v>
      </c>
      <c r="B12" s="13" t="s">
        <v>9</v>
      </c>
      <c r="C12" s="13">
        <v>500</v>
      </c>
      <c r="D12" s="74">
        <v>0</v>
      </c>
      <c r="E12" s="112">
        <f t="shared" si="0"/>
        <v>0</v>
      </c>
      <c r="F12" s="2"/>
      <c r="G12" s="2"/>
      <c r="H12" s="2"/>
      <c r="I12" s="2"/>
      <c r="J12" s="2"/>
      <c r="K12" s="2"/>
    </row>
    <row r="13" spans="1:17" s="1" customFormat="1" x14ac:dyDescent="0.25">
      <c r="A13" s="10" t="s">
        <v>211</v>
      </c>
      <c r="B13" s="11" t="s">
        <v>9</v>
      </c>
      <c r="C13" s="11">
        <v>500</v>
      </c>
      <c r="D13" s="73">
        <v>0</v>
      </c>
      <c r="E13" s="111">
        <f t="shared" ref="E13" si="2">SUM(C13*D13)</f>
        <v>0</v>
      </c>
      <c r="F13" s="2"/>
      <c r="G13" s="2"/>
      <c r="H13" s="2"/>
      <c r="I13" s="2"/>
      <c r="J13" s="2"/>
      <c r="K13" s="2"/>
    </row>
    <row r="14" spans="1:17" s="1" customFormat="1" x14ac:dyDescent="0.25">
      <c r="A14" s="10" t="s">
        <v>5</v>
      </c>
      <c r="B14" s="11" t="s">
        <v>9</v>
      </c>
      <c r="C14" s="11">
        <v>700</v>
      </c>
      <c r="D14" s="73">
        <v>0</v>
      </c>
      <c r="E14" s="111">
        <f t="shared" si="0"/>
        <v>0</v>
      </c>
      <c r="F14" s="2"/>
      <c r="G14" s="2"/>
      <c r="H14" s="2"/>
      <c r="I14" s="2"/>
      <c r="J14" s="2"/>
      <c r="K14" s="2"/>
    </row>
    <row r="15" spans="1:17" s="1" customFormat="1" x14ac:dyDescent="0.25">
      <c r="A15" s="10" t="s">
        <v>213</v>
      </c>
      <c r="B15" s="11" t="s">
        <v>9</v>
      </c>
      <c r="C15" s="11">
        <v>700</v>
      </c>
      <c r="D15" s="73">
        <v>0</v>
      </c>
      <c r="E15" s="111">
        <f t="shared" ref="E15" si="3">SUM(C15*D15)</f>
        <v>0</v>
      </c>
      <c r="F15" s="2"/>
      <c r="G15" s="2"/>
      <c r="H15" s="2"/>
      <c r="I15" s="2"/>
      <c r="J15" s="2"/>
      <c r="K15" s="2"/>
    </row>
    <row r="16" spans="1:17" s="1" customFormat="1" x14ac:dyDescent="0.25">
      <c r="A16" s="10" t="s">
        <v>6</v>
      </c>
      <c r="B16" s="11" t="s">
        <v>9</v>
      </c>
      <c r="C16" s="11">
        <v>6800</v>
      </c>
      <c r="D16" s="73">
        <v>0</v>
      </c>
      <c r="E16" s="111">
        <f t="shared" si="0"/>
        <v>0</v>
      </c>
      <c r="F16" s="2"/>
      <c r="G16" s="2"/>
      <c r="H16" s="2"/>
      <c r="I16" s="2"/>
      <c r="J16" s="2"/>
      <c r="K16" s="2"/>
    </row>
    <row r="17" spans="1:17" s="1" customFormat="1" x14ac:dyDescent="0.25">
      <c r="A17" s="10" t="s">
        <v>212</v>
      </c>
      <c r="B17" s="11" t="s">
        <v>9</v>
      </c>
      <c r="C17" s="11">
        <v>6800</v>
      </c>
      <c r="D17" s="73">
        <v>0</v>
      </c>
      <c r="E17" s="111">
        <f t="shared" ref="E17" si="4">SUM(C17*D17)</f>
        <v>0</v>
      </c>
      <c r="F17" s="2"/>
      <c r="G17" s="2"/>
      <c r="H17" s="2"/>
      <c r="I17" s="2"/>
      <c r="J17" s="2"/>
      <c r="K17" s="2"/>
    </row>
    <row r="18" spans="1:17" s="1" customFormat="1" x14ac:dyDescent="0.25">
      <c r="A18" s="10" t="s">
        <v>7</v>
      </c>
      <c r="B18" s="11" t="s">
        <v>177</v>
      </c>
      <c r="C18" s="11">
        <v>500</v>
      </c>
      <c r="D18" s="73">
        <v>0</v>
      </c>
      <c r="E18" s="111">
        <f t="shared" si="0"/>
        <v>0</v>
      </c>
      <c r="F18" s="2"/>
      <c r="G18" s="2"/>
      <c r="H18" s="2"/>
      <c r="I18" s="2"/>
      <c r="J18" s="2"/>
      <c r="K18" s="2"/>
    </row>
    <row r="19" spans="1:17" s="1" customFormat="1" x14ac:dyDescent="0.25">
      <c r="A19" s="16" t="s">
        <v>8</v>
      </c>
      <c r="B19" s="18" t="s">
        <v>177</v>
      </c>
      <c r="C19" s="11">
        <v>400</v>
      </c>
      <c r="D19" s="73">
        <v>0</v>
      </c>
      <c r="E19" s="111">
        <f t="shared" si="0"/>
        <v>0</v>
      </c>
      <c r="F19" s="2"/>
      <c r="G19" s="2"/>
      <c r="H19" s="2"/>
      <c r="I19" s="2"/>
      <c r="J19" s="2"/>
      <c r="K19" s="2"/>
    </row>
    <row r="20" spans="1:17" s="1" customFormat="1" x14ac:dyDescent="0.25">
      <c r="A20" s="17" t="s">
        <v>11</v>
      </c>
      <c r="B20" s="11" t="s">
        <v>9</v>
      </c>
      <c r="C20" s="11">
        <v>1100</v>
      </c>
      <c r="D20" s="73">
        <v>0</v>
      </c>
      <c r="E20" s="111">
        <f t="shared" si="0"/>
        <v>0</v>
      </c>
      <c r="F20" s="2"/>
      <c r="G20" s="2"/>
      <c r="H20" s="2"/>
      <c r="I20" s="2"/>
      <c r="J20" s="2"/>
      <c r="K20" s="2"/>
    </row>
    <row r="21" spans="1:17" ht="30.75" thickBot="1" x14ac:dyDescent="0.3">
      <c r="A21" s="15" t="s">
        <v>13</v>
      </c>
      <c r="B21" s="9"/>
      <c r="C21" s="9">
        <v>4000</v>
      </c>
      <c r="D21" s="75">
        <v>0</v>
      </c>
      <c r="E21" s="113">
        <f t="shared" si="0"/>
        <v>0</v>
      </c>
      <c r="F21" s="2"/>
      <c r="G21" s="2"/>
      <c r="H21" s="2"/>
      <c r="I21" s="2"/>
      <c r="J21" s="2"/>
      <c r="K21" s="2"/>
      <c r="L21" s="1"/>
      <c r="M21" s="1"/>
      <c r="N21" s="1"/>
      <c r="O21" s="1"/>
      <c r="P21" s="1"/>
      <c r="Q21" s="1"/>
    </row>
    <row r="22" spans="1:17" s="1" customFormat="1" ht="15.75" thickBot="1" x14ac:dyDescent="0.3">
      <c r="F22" s="2"/>
      <c r="G22" s="2"/>
      <c r="H22" s="2"/>
      <c r="I22" s="2"/>
      <c r="J22" s="2"/>
      <c r="K22" s="2"/>
    </row>
    <row r="23" spans="1:17" ht="15.75" thickBot="1" x14ac:dyDescent="0.3">
      <c r="A23" s="166" t="s">
        <v>253</v>
      </c>
      <c r="B23" s="167"/>
      <c r="C23" s="167"/>
      <c r="D23" s="168"/>
      <c r="E23" s="76">
        <f>SUM(E8:E21)</f>
        <v>0</v>
      </c>
      <c r="F23" s="1"/>
      <c r="G23" s="1"/>
      <c r="H23" s="1"/>
      <c r="I23" s="1"/>
      <c r="J23" s="1"/>
      <c r="K23" s="1"/>
      <c r="L23" s="1"/>
      <c r="M23" s="1"/>
      <c r="N23" s="1"/>
      <c r="O23" s="1"/>
    </row>
    <row r="24" spans="1:17" x14ac:dyDescent="0.25">
      <c r="A24" s="1"/>
      <c r="C24" s="1"/>
      <c r="D24" s="1"/>
      <c r="E24" s="1"/>
      <c r="F24" s="1"/>
      <c r="G24" s="1"/>
      <c r="H24" s="1"/>
      <c r="I24" s="1"/>
      <c r="J24" s="1"/>
      <c r="K24" s="1"/>
      <c r="L24" s="1"/>
      <c r="M24" s="1"/>
      <c r="N24" s="1"/>
      <c r="O24" s="1"/>
    </row>
    <row r="25" spans="1:17" x14ac:dyDescent="0.25">
      <c r="A25" s="1"/>
      <c r="C25" s="1"/>
      <c r="D25" s="1"/>
      <c r="E25" s="1"/>
      <c r="F25" s="1"/>
      <c r="G25" s="1"/>
      <c r="H25" s="1"/>
      <c r="I25" s="1"/>
      <c r="J25" s="1"/>
      <c r="K25" s="1"/>
      <c r="L25" s="1"/>
      <c r="M25" s="1"/>
      <c r="N25" s="1"/>
      <c r="O25" s="1"/>
    </row>
  </sheetData>
  <mergeCells count="2">
    <mergeCell ref="A1:E1"/>
    <mergeCell ref="A23:D2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D15" sqref="D15"/>
    </sheetView>
  </sheetViews>
  <sheetFormatPr defaultRowHeight="15" x14ac:dyDescent="0.25"/>
  <cols>
    <col min="1" max="1" width="63" customWidth="1"/>
    <col min="2" max="2" width="18.140625" customWidth="1"/>
    <col min="3" max="3" width="18.5703125" customWidth="1"/>
    <col min="4" max="4" width="20.140625" customWidth="1"/>
    <col min="5" max="5" width="15.28515625" customWidth="1"/>
    <col min="6" max="6" width="17.140625" customWidth="1"/>
  </cols>
  <sheetData>
    <row r="1" spans="1:6" ht="19.5" thickBot="1" x14ac:dyDescent="0.35">
      <c r="A1" s="163" t="s">
        <v>28</v>
      </c>
      <c r="B1" s="164"/>
      <c r="C1" s="164"/>
      <c r="D1" s="164"/>
      <c r="E1" s="164"/>
      <c r="F1" s="165"/>
    </row>
    <row r="2" spans="1:6" x14ac:dyDescent="0.25">
      <c r="A2" s="1"/>
      <c r="B2" s="1"/>
      <c r="C2" s="1"/>
      <c r="D2" s="1"/>
      <c r="E2" s="1"/>
      <c r="F2" s="1"/>
    </row>
    <row r="3" spans="1:6" x14ac:dyDescent="0.25">
      <c r="A3" s="1" t="s">
        <v>214</v>
      </c>
      <c r="B3" s="1"/>
      <c r="C3" s="1"/>
      <c r="D3" s="1"/>
      <c r="E3" s="1"/>
      <c r="F3" s="1"/>
    </row>
    <row r="4" spans="1:6" x14ac:dyDescent="0.25">
      <c r="A4" s="1" t="s">
        <v>17</v>
      </c>
      <c r="B4" s="1"/>
      <c r="C4" s="1"/>
      <c r="D4" s="1"/>
      <c r="E4" s="1"/>
      <c r="F4" s="1"/>
    </row>
    <row r="5" spans="1:6" ht="15.75" thickBot="1" x14ac:dyDescent="0.3">
      <c r="A5" s="1"/>
      <c r="B5" s="1"/>
      <c r="C5" s="1"/>
      <c r="D5" s="4"/>
      <c r="E5" s="1"/>
      <c r="F5" s="1"/>
    </row>
    <row r="6" spans="1:6" ht="39.75" thickBot="1" x14ac:dyDescent="0.3">
      <c r="A6" s="1"/>
      <c r="B6" s="20" t="s">
        <v>18</v>
      </c>
      <c r="C6" s="21" t="s">
        <v>19</v>
      </c>
      <c r="D6" s="14" t="s">
        <v>1</v>
      </c>
      <c r="E6" s="3" t="s">
        <v>27</v>
      </c>
      <c r="F6" s="53" t="s">
        <v>252</v>
      </c>
    </row>
    <row r="7" spans="1:6" ht="15.75" thickBot="1" x14ac:dyDescent="0.3">
      <c r="A7" s="5" t="s">
        <v>20</v>
      </c>
      <c r="B7" s="5"/>
      <c r="C7" s="5"/>
      <c r="D7" s="6"/>
      <c r="E7" s="6"/>
      <c r="F7" s="6"/>
    </row>
    <row r="8" spans="1:6" x14ac:dyDescent="0.25">
      <c r="A8" s="7" t="s">
        <v>21</v>
      </c>
      <c r="B8" s="78"/>
      <c r="C8" s="31"/>
      <c r="D8" s="8">
        <v>200</v>
      </c>
      <c r="E8" s="77">
        <v>0</v>
      </c>
      <c r="F8" s="114">
        <f t="shared" ref="F8:F22" si="0">SUM(D8*E8)</f>
        <v>0</v>
      </c>
    </row>
    <row r="9" spans="1:6" ht="15.75" thickBot="1" x14ac:dyDescent="0.3">
      <c r="A9" s="22"/>
      <c r="B9" s="32"/>
      <c r="C9" s="79"/>
      <c r="D9" s="24">
        <v>200</v>
      </c>
      <c r="E9" s="75">
        <v>0</v>
      </c>
      <c r="F9" s="113">
        <f t="shared" si="0"/>
        <v>0</v>
      </c>
    </row>
    <row r="10" spans="1:6" x14ac:dyDescent="0.25">
      <c r="A10" s="7" t="s">
        <v>22</v>
      </c>
      <c r="B10" s="78"/>
      <c r="C10" s="31"/>
      <c r="D10" s="8">
        <v>1200</v>
      </c>
      <c r="E10" s="77">
        <v>0</v>
      </c>
      <c r="F10" s="114">
        <f t="shared" si="0"/>
        <v>0</v>
      </c>
    </row>
    <row r="11" spans="1:6" ht="15.75" thickBot="1" x14ac:dyDescent="0.3">
      <c r="A11" s="22"/>
      <c r="B11" s="32"/>
      <c r="C11" s="79"/>
      <c r="D11" s="24">
        <v>1200</v>
      </c>
      <c r="E11" s="75">
        <v>0</v>
      </c>
      <c r="F11" s="113">
        <f t="shared" si="0"/>
        <v>0</v>
      </c>
    </row>
    <row r="12" spans="1:6" x14ac:dyDescent="0.25">
      <c r="A12" s="25" t="s">
        <v>23</v>
      </c>
      <c r="B12" s="80"/>
      <c r="C12" s="31"/>
      <c r="D12" s="26">
        <v>1500</v>
      </c>
      <c r="E12" s="77">
        <v>0</v>
      </c>
      <c r="F12" s="114">
        <f t="shared" si="0"/>
        <v>0</v>
      </c>
    </row>
    <row r="13" spans="1:6" ht="15.75" thickBot="1" x14ac:dyDescent="0.3">
      <c r="A13" s="22"/>
      <c r="B13" s="32"/>
      <c r="C13" s="79"/>
      <c r="D13" s="24">
        <v>1500</v>
      </c>
      <c r="E13" s="75">
        <v>0</v>
      </c>
      <c r="F13" s="113">
        <f t="shared" si="0"/>
        <v>0</v>
      </c>
    </row>
    <row r="14" spans="1:6" x14ac:dyDescent="0.25">
      <c r="A14" s="25" t="s">
        <v>24</v>
      </c>
      <c r="B14" s="80"/>
      <c r="C14" s="31"/>
      <c r="D14" s="26">
        <v>3400</v>
      </c>
      <c r="E14" s="77">
        <v>0</v>
      </c>
      <c r="F14" s="114">
        <f t="shared" si="0"/>
        <v>0</v>
      </c>
    </row>
    <row r="15" spans="1:6" ht="15.75" thickBot="1" x14ac:dyDescent="0.3">
      <c r="A15" s="22"/>
      <c r="B15" s="32"/>
      <c r="C15" s="79"/>
      <c r="D15" s="24">
        <v>3400</v>
      </c>
      <c r="E15" s="75">
        <v>0</v>
      </c>
      <c r="F15" s="113">
        <f t="shared" si="0"/>
        <v>0</v>
      </c>
    </row>
    <row r="16" spans="1:6" x14ac:dyDescent="0.25">
      <c r="A16" s="27" t="s">
        <v>25</v>
      </c>
      <c r="B16" s="81"/>
      <c r="C16" s="31"/>
      <c r="D16" s="28">
        <v>50000</v>
      </c>
      <c r="E16" s="77">
        <v>0</v>
      </c>
      <c r="F16" s="115">
        <f t="shared" si="0"/>
        <v>0</v>
      </c>
    </row>
    <row r="17" spans="1:6" ht="15.75" thickBot="1" x14ac:dyDescent="0.3">
      <c r="A17" s="23"/>
      <c r="B17" s="32"/>
      <c r="C17" s="79"/>
      <c r="D17" s="9">
        <v>50000</v>
      </c>
      <c r="E17" s="75">
        <v>0</v>
      </c>
      <c r="F17" s="113">
        <f t="shared" si="0"/>
        <v>0</v>
      </c>
    </row>
    <row r="18" spans="1:6" ht="15.75" thickBot="1" x14ac:dyDescent="0.3">
      <c r="A18" s="5" t="s">
        <v>26</v>
      </c>
      <c r="B18" s="29"/>
      <c r="C18" s="29"/>
      <c r="D18" s="30"/>
      <c r="E18" s="30"/>
      <c r="F18" s="40"/>
    </row>
    <row r="19" spans="1:6" x14ac:dyDescent="0.25">
      <c r="A19" s="13" t="s">
        <v>216</v>
      </c>
      <c r="B19" s="33"/>
      <c r="C19" s="34"/>
      <c r="D19" s="13">
        <v>10</v>
      </c>
      <c r="E19" s="74">
        <v>0</v>
      </c>
      <c r="F19" s="112">
        <f t="shared" si="0"/>
        <v>0</v>
      </c>
    </row>
    <row r="20" spans="1:6" x14ac:dyDescent="0.25">
      <c r="A20" s="11" t="s">
        <v>217</v>
      </c>
      <c r="B20" s="35"/>
      <c r="C20" s="36"/>
      <c r="D20" s="11">
        <v>75</v>
      </c>
      <c r="E20" s="73">
        <v>0</v>
      </c>
      <c r="F20" s="111">
        <f t="shared" si="0"/>
        <v>0</v>
      </c>
    </row>
    <row r="21" spans="1:6" x14ac:dyDescent="0.25">
      <c r="A21" s="11" t="s">
        <v>218</v>
      </c>
      <c r="B21" s="37"/>
      <c r="C21" s="36"/>
      <c r="D21" s="11">
        <v>10</v>
      </c>
      <c r="E21" s="73">
        <v>0</v>
      </c>
      <c r="F21" s="111">
        <f t="shared" si="0"/>
        <v>0</v>
      </c>
    </row>
    <row r="22" spans="1:6" ht="15.75" thickBot="1" x14ac:dyDescent="0.3">
      <c r="A22" s="9" t="s">
        <v>219</v>
      </c>
      <c r="B22" s="38"/>
      <c r="C22" s="39"/>
      <c r="D22" s="9">
        <v>70</v>
      </c>
      <c r="E22" s="75">
        <v>0</v>
      </c>
      <c r="F22" s="113">
        <f t="shared" si="0"/>
        <v>0</v>
      </c>
    </row>
    <row r="23" spans="1:6" ht="15.75" thickBot="1" x14ac:dyDescent="0.3">
      <c r="A23" s="1"/>
      <c r="B23" s="1"/>
      <c r="C23" s="1"/>
      <c r="D23" s="1"/>
      <c r="E23" s="1"/>
      <c r="F23" s="1"/>
    </row>
    <row r="24" spans="1:6" ht="15.75" thickBot="1" x14ac:dyDescent="0.3">
      <c r="A24" s="166" t="s">
        <v>254</v>
      </c>
      <c r="B24" s="167"/>
      <c r="C24" s="167"/>
      <c r="D24" s="167"/>
      <c r="E24" s="168"/>
      <c r="F24" s="76">
        <f>SUM(F8:F22)</f>
        <v>0</v>
      </c>
    </row>
    <row r="25" spans="1:6" x14ac:dyDescent="0.25">
      <c r="A25" s="1"/>
      <c r="B25" s="1"/>
      <c r="C25" s="1"/>
      <c r="D25" s="1"/>
      <c r="E25" s="1"/>
      <c r="F25" s="1"/>
    </row>
  </sheetData>
  <mergeCells count="2">
    <mergeCell ref="A1:F1"/>
    <mergeCell ref="A24:E2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0"/>
  <sheetViews>
    <sheetView workbookViewId="0">
      <selection activeCell="C53" sqref="C53"/>
    </sheetView>
  </sheetViews>
  <sheetFormatPr defaultRowHeight="15" x14ac:dyDescent="0.25"/>
  <cols>
    <col min="1" max="1" width="9.140625" style="1"/>
    <col min="2" max="2" width="87.7109375" customWidth="1"/>
    <col min="3" max="3" width="55.5703125" style="1" customWidth="1"/>
    <col min="4" max="4" width="20.7109375" customWidth="1"/>
    <col min="5" max="5" width="12.85546875" customWidth="1"/>
    <col min="6" max="6" width="19.140625" customWidth="1"/>
    <col min="7" max="7" width="19.140625" style="1" customWidth="1"/>
    <col min="8" max="8" width="20.85546875" style="1" customWidth="1"/>
    <col min="9" max="9" width="20.28515625" customWidth="1"/>
  </cols>
  <sheetData>
    <row r="1" spans="1:10" ht="15" customHeight="1" thickBot="1" x14ac:dyDescent="0.35">
      <c r="A1" s="163" t="s">
        <v>29</v>
      </c>
      <c r="B1" s="164"/>
      <c r="C1" s="164"/>
      <c r="D1" s="164"/>
      <c r="E1" s="164"/>
      <c r="F1" s="164"/>
      <c r="G1" s="164"/>
      <c r="H1" s="164"/>
      <c r="I1" s="165"/>
      <c r="J1" s="1"/>
    </row>
    <row r="3" spans="1:10" x14ac:dyDescent="0.25">
      <c r="B3" s="1" t="s">
        <v>14</v>
      </c>
      <c r="D3" s="1"/>
      <c r="E3" s="1"/>
      <c r="F3" s="1"/>
      <c r="I3" s="1"/>
    </row>
    <row r="4" spans="1:10" x14ac:dyDescent="0.25">
      <c r="B4" s="1" t="s">
        <v>0</v>
      </c>
      <c r="D4" s="1"/>
      <c r="E4" s="4"/>
      <c r="F4" s="1"/>
      <c r="I4" s="1"/>
    </row>
    <row r="5" spans="1:10" s="1" customFormat="1" ht="15.75" thickBot="1" x14ac:dyDescent="0.3">
      <c r="E5" s="4"/>
    </row>
    <row r="6" spans="1:10" ht="65.25" thickBot="1" x14ac:dyDescent="0.3">
      <c r="A6" s="133" t="s">
        <v>256</v>
      </c>
      <c r="B6" s="116" t="s">
        <v>151</v>
      </c>
      <c r="C6" s="41" t="s">
        <v>139</v>
      </c>
      <c r="D6" s="51" t="s">
        <v>10</v>
      </c>
      <c r="E6" s="54" t="s">
        <v>1</v>
      </c>
      <c r="F6" s="53" t="s">
        <v>461</v>
      </c>
      <c r="G6" s="53" t="s">
        <v>462</v>
      </c>
      <c r="H6" s="53" t="s">
        <v>464</v>
      </c>
      <c r="I6" s="53" t="s">
        <v>463</v>
      </c>
    </row>
    <row r="7" spans="1:10" ht="15.75" thickBot="1" x14ac:dyDescent="0.3">
      <c r="A7" s="117"/>
      <c r="B7" s="117"/>
      <c r="C7" s="48"/>
      <c r="D7" s="48"/>
      <c r="E7" s="49"/>
      <c r="F7" s="49"/>
      <c r="G7" s="49"/>
      <c r="H7" s="49"/>
      <c r="I7" s="49"/>
    </row>
    <row r="8" spans="1:10" x14ac:dyDescent="0.25">
      <c r="A8" s="26" t="s">
        <v>257</v>
      </c>
      <c r="B8" s="118" t="s">
        <v>30</v>
      </c>
      <c r="C8" s="42"/>
      <c r="D8" s="50" t="s">
        <v>157</v>
      </c>
      <c r="E8" s="26">
        <v>10</v>
      </c>
      <c r="F8" s="82">
        <v>0</v>
      </c>
      <c r="G8" s="90"/>
      <c r="H8" s="89">
        <f>(1-G8)*F8</f>
        <v>0</v>
      </c>
      <c r="I8" s="89">
        <f>SUM(E8*H8)</f>
        <v>0</v>
      </c>
    </row>
    <row r="9" spans="1:10" x14ac:dyDescent="0.25">
      <c r="A9" s="28" t="s">
        <v>258</v>
      </c>
      <c r="B9" s="119" t="s">
        <v>31</v>
      </c>
      <c r="C9" s="60" t="s">
        <v>467</v>
      </c>
      <c r="D9" s="17" t="s">
        <v>157</v>
      </c>
      <c r="E9" s="11">
        <v>10</v>
      </c>
      <c r="F9" s="83">
        <v>0</v>
      </c>
      <c r="G9" s="85">
        <f>$G$8</f>
        <v>0</v>
      </c>
      <c r="H9" s="86">
        <f>(1-G9)*F9</f>
        <v>0</v>
      </c>
      <c r="I9" s="86">
        <f>SUM(E9*H9)</f>
        <v>0</v>
      </c>
    </row>
    <row r="10" spans="1:10" x14ac:dyDescent="0.25">
      <c r="A10" s="28" t="s">
        <v>259</v>
      </c>
      <c r="B10" s="119" t="s">
        <v>469</v>
      </c>
      <c r="C10" s="62" t="s">
        <v>468</v>
      </c>
      <c r="D10" s="17" t="s">
        <v>157</v>
      </c>
      <c r="E10" s="11">
        <v>10</v>
      </c>
      <c r="F10" s="83">
        <v>0</v>
      </c>
      <c r="G10" s="85">
        <f>$G$8</f>
        <v>0</v>
      </c>
      <c r="H10" s="86">
        <f t="shared" ref="H10:H72" si="0">(1-G10)*F10</f>
        <v>0</v>
      </c>
      <c r="I10" s="86">
        <f t="shared" ref="I10:I72" si="1">SUM(E10*H10)</f>
        <v>0</v>
      </c>
    </row>
    <row r="11" spans="1:10" x14ac:dyDescent="0.25">
      <c r="A11" s="28" t="s">
        <v>260</v>
      </c>
      <c r="B11" s="119" t="s">
        <v>32</v>
      </c>
      <c r="C11" s="62"/>
      <c r="D11" s="17" t="s">
        <v>157</v>
      </c>
      <c r="E11" s="11">
        <v>10</v>
      </c>
      <c r="F11" s="83">
        <v>0</v>
      </c>
      <c r="G11" s="85">
        <f t="shared" ref="G11:G73" si="2">$G$8</f>
        <v>0</v>
      </c>
      <c r="H11" s="86">
        <f t="shared" si="0"/>
        <v>0</v>
      </c>
      <c r="I11" s="86">
        <f t="shared" si="1"/>
        <v>0</v>
      </c>
    </row>
    <row r="12" spans="1:10" x14ac:dyDescent="0.25">
      <c r="A12" s="28" t="s">
        <v>261</v>
      </c>
      <c r="B12" s="119" t="s">
        <v>33</v>
      </c>
      <c r="C12" s="62"/>
      <c r="D12" s="17" t="s">
        <v>157</v>
      </c>
      <c r="E12" s="11">
        <v>10</v>
      </c>
      <c r="F12" s="83">
        <v>0</v>
      </c>
      <c r="G12" s="85">
        <f t="shared" si="2"/>
        <v>0</v>
      </c>
      <c r="H12" s="86">
        <f t="shared" si="0"/>
        <v>0</v>
      </c>
      <c r="I12" s="86">
        <f t="shared" si="1"/>
        <v>0</v>
      </c>
    </row>
    <row r="13" spans="1:10" x14ac:dyDescent="0.25">
      <c r="A13" s="28" t="s">
        <v>262</v>
      </c>
      <c r="B13" s="120" t="s">
        <v>175</v>
      </c>
      <c r="C13" s="61"/>
      <c r="D13" s="17" t="s">
        <v>157</v>
      </c>
      <c r="E13" s="11">
        <v>1</v>
      </c>
      <c r="F13" s="83">
        <v>0</v>
      </c>
      <c r="G13" s="85">
        <f t="shared" si="2"/>
        <v>0</v>
      </c>
      <c r="H13" s="86">
        <f t="shared" si="0"/>
        <v>0</v>
      </c>
      <c r="I13" s="86">
        <f t="shared" si="1"/>
        <v>0</v>
      </c>
    </row>
    <row r="14" spans="1:10" ht="16.5" customHeight="1" x14ac:dyDescent="0.25">
      <c r="A14" s="28" t="s">
        <v>263</v>
      </c>
      <c r="B14" s="62" t="s">
        <v>162</v>
      </c>
      <c r="C14" s="62" t="s">
        <v>529</v>
      </c>
      <c r="D14" s="17" t="s">
        <v>157</v>
      </c>
      <c r="E14" s="11">
        <v>6</v>
      </c>
      <c r="F14" s="83">
        <v>0</v>
      </c>
      <c r="G14" s="85">
        <f t="shared" si="2"/>
        <v>0</v>
      </c>
      <c r="H14" s="86">
        <f t="shared" si="0"/>
        <v>0</v>
      </c>
      <c r="I14" s="86">
        <f t="shared" si="1"/>
        <v>0</v>
      </c>
    </row>
    <row r="15" spans="1:10" ht="18" customHeight="1" x14ac:dyDescent="0.25">
      <c r="A15" s="28" t="s">
        <v>264</v>
      </c>
      <c r="B15" s="121" t="s">
        <v>34</v>
      </c>
      <c r="C15" s="63"/>
      <c r="D15" s="17" t="s">
        <v>157</v>
      </c>
      <c r="E15" s="11">
        <v>10</v>
      </c>
      <c r="F15" s="83">
        <v>0</v>
      </c>
      <c r="G15" s="85">
        <f t="shared" si="2"/>
        <v>0</v>
      </c>
      <c r="H15" s="86">
        <f t="shared" si="0"/>
        <v>0</v>
      </c>
      <c r="I15" s="86">
        <f t="shared" si="1"/>
        <v>0</v>
      </c>
    </row>
    <row r="16" spans="1:10" ht="31.5" customHeight="1" x14ac:dyDescent="0.25">
      <c r="A16" s="28" t="s">
        <v>265</v>
      </c>
      <c r="B16" s="122" t="s">
        <v>150</v>
      </c>
      <c r="C16" s="64"/>
      <c r="D16" s="17" t="s">
        <v>157</v>
      </c>
      <c r="E16" s="11">
        <v>3</v>
      </c>
      <c r="F16" s="83">
        <v>0</v>
      </c>
      <c r="G16" s="85">
        <f t="shared" si="2"/>
        <v>0</v>
      </c>
      <c r="H16" s="86">
        <f t="shared" si="0"/>
        <v>0</v>
      </c>
      <c r="I16" s="86">
        <f t="shared" si="1"/>
        <v>0</v>
      </c>
    </row>
    <row r="17" spans="1:9" ht="27" customHeight="1" x14ac:dyDescent="0.25">
      <c r="A17" s="28" t="s">
        <v>266</v>
      </c>
      <c r="B17" s="122" t="s">
        <v>35</v>
      </c>
      <c r="C17" s="64"/>
      <c r="D17" s="17" t="s">
        <v>157</v>
      </c>
      <c r="E17" s="11">
        <v>15</v>
      </c>
      <c r="F17" s="83">
        <v>0</v>
      </c>
      <c r="G17" s="85">
        <f t="shared" si="2"/>
        <v>0</v>
      </c>
      <c r="H17" s="86">
        <f t="shared" si="0"/>
        <v>0</v>
      </c>
      <c r="I17" s="86">
        <f t="shared" si="1"/>
        <v>0</v>
      </c>
    </row>
    <row r="18" spans="1:9" x14ac:dyDescent="0.25">
      <c r="A18" s="28" t="s">
        <v>267</v>
      </c>
      <c r="B18" s="119" t="s">
        <v>36</v>
      </c>
      <c r="C18" s="62"/>
      <c r="D18" s="17" t="s">
        <v>157</v>
      </c>
      <c r="E18" s="11">
        <v>40</v>
      </c>
      <c r="F18" s="83">
        <v>0</v>
      </c>
      <c r="G18" s="85">
        <f t="shared" si="2"/>
        <v>0</v>
      </c>
      <c r="H18" s="86">
        <f t="shared" si="0"/>
        <v>0</v>
      </c>
      <c r="I18" s="86">
        <f t="shared" si="1"/>
        <v>0</v>
      </c>
    </row>
    <row r="19" spans="1:9" x14ac:dyDescent="0.25">
      <c r="A19" s="28" t="s">
        <v>268</v>
      </c>
      <c r="B19" s="123" t="s">
        <v>37</v>
      </c>
      <c r="C19" s="65"/>
      <c r="D19" s="17" t="s">
        <v>157</v>
      </c>
      <c r="E19" s="11">
        <v>100</v>
      </c>
      <c r="F19" s="83">
        <v>0</v>
      </c>
      <c r="G19" s="85">
        <f t="shared" si="2"/>
        <v>0</v>
      </c>
      <c r="H19" s="86">
        <f t="shared" si="0"/>
        <v>0</v>
      </c>
      <c r="I19" s="86">
        <f t="shared" si="1"/>
        <v>0</v>
      </c>
    </row>
    <row r="20" spans="1:9" x14ac:dyDescent="0.25">
      <c r="A20" s="28" t="s">
        <v>269</v>
      </c>
      <c r="B20" s="124" t="s">
        <v>38</v>
      </c>
      <c r="C20" s="60" t="s">
        <v>140</v>
      </c>
      <c r="D20" s="17" t="s">
        <v>181</v>
      </c>
      <c r="E20" s="11">
        <v>20</v>
      </c>
      <c r="F20" s="83">
        <v>0</v>
      </c>
      <c r="G20" s="85">
        <f t="shared" si="2"/>
        <v>0</v>
      </c>
      <c r="H20" s="86">
        <f t="shared" si="0"/>
        <v>0</v>
      </c>
      <c r="I20" s="86">
        <f t="shared" si="1"/>
        <v>0</v>
      </c>
    </row>
    <row r="21" spans="1:9" x14ac:dyDescent="0.25">
      <c r="A21" s="28" t="s">
        <v>270</v>
      </c>
      <c r="B21" s="124" t="s">
        <v>39</v>
      </c>
      <c r="C21" s="60" t="s">
        <v>140</v>
      </c>
      <c r="D21" s="17" t="s">
        <v>181</v>
      </c>
      <c r="E21" s="11">
        <v>20</v>
      </c>
      <c r="F21" s="83">
        <v>0</v>
      </c>
      <c r="G21" s="85">
        <f t="shared" si="2"/>
        <v>0</v>
      </c>
      <c r="H21" s="86">
        <f t="shared" si="0"/>
        <v>0</v>
      </c>
      <c r="I21" s="86">
        <f t="shared" si="1"/>
        <v>0</v>
      </c>
    </row>
    <row r="22" spans="1:9" x14ac:dyDescent="0.25">
      <c r="A22" s="28" t="s">
        <v>271</v>
      </c>
      <c r="B22" s="124" t="s">
        <v>40</v>
      </c>
      <c r="C22" s="60" t="s">
        <v>140</v>
      </c>
      <c r="D22" s="17" t="s">
        <v>181</v>
      </c>
      <c r="E22" s="11">
        <v>20</v>
      </c>
      <c r="F22" s="83">
        <v>0</v>
      </c>
      <c r="G22" s="85">
        <f t="shared" si="2"/>
        <v>0</v>
      </c>
      <c r="H22" s="86">
        <f t="shared" si="0"/>
        <v>0</v>
      </c>
      <c r="I22" s="86">
        <f t="shared" si="1"/>
        <v>0</v>
      </c>
    </row>
    <row r="23" spans="1:9" x14ac:dyDescent="0.25">
      <c r="A23" s="28" t="s">
        <v>272</v>
      </c>
      <c r="B23" s="124" t="s">
        <v>470</v>
      </c>
      <c r="C23" s="60" t="s">
        <v>140</v>
      </c>
      <c r="D23" s="17" t="s">
        <v>181</v>
      </c>
      <c r="E23" s="11">
        <v>20</v>
      </c>
      <c r="F23" s="83">
        <v>0</v>
      </c>
      <c r="G23" s="85">
        <f t="shared" si="2"/>
        <v>0</v>
      </c>
      <c r="H23" s="86">
        <f t="shared" si="0"/>
        <v>0</v>
      </c>
      <c r="I23" s="86">
        <f t="shared" si="1"/>
        <v>0</v>
      </c>
    </row>
    <row r="24" spans="1:9" ht="15.75" customHeight="1" x14ac:dyDescent="0.25">
      <c r="A24" s="28" t="s">
        <v>273</v>
      </c>
      <c r="B24" s="125" t="s">
        <v>41</v>
      </c>
      <c r="C24" s="66"/>
      <c r="D24" s="17" t="s">
        <v>184</v>
      </c>
      <c r="E24" s="11">
        <v>5</v>
      </c>
      <c r="F24" s="83">
        <v>0</v>
      </c>
      <c r="G24" s="85">
        <f t="shared" si="2"/>
        <v>0</v>
      </c>
      <c r="H24" s="86">
        <f t="shared" si="0"/>
        <v>0</v>
      </c>
      <c r="I24" s="86">
        <f t="shared" si="1"/>
        <v>0</v>
      </c>
    </row>
    <row r="25" spans="1:9" ht="28.5" customHeight="1" x14ac:dyDescent="0.25">
      <c r="A25" s="28" t="s">
        <v>274</v>
      </c>
      <c r="B25" s="134" t="s">
        <v>472</v>
      </c>
      <c r="C25" s="70" t="s">
        <v>471</v>
      </c>
      <c r="D25" s="17" t="s">
        <v>144</v>
      </c>
      <c r="E25" s="11">
        <v>2</v>
      </c>
      <c r="F25" s="83">
        <v>0</v>
      </c>
      <c r="G25" s="85">
        <f t="shared" si="2"/>
        <v>0</v>
      </c>
      <c r="H25" s="86">
        <f t="shared" si="0"/>
        <v>0</v>
      </c>
      <c r="I25" s="86">
        <f t="shared" si="1"/>
        <v>0</v>
      </c>
    </row>
    <row r="26" spans="1:9" x14ac:dyDescent="0.25">
      <c r="A26" s="28" t="s">
        <v>275</v>
      </c>
      <c r="B26" s="124" t="s">
        <v>473</v>
      </c>
      <c r="C26" s="56" t="s">
        <v>474</v>
      </c>
      <c r="D26" s="17" t="s">
        <v>157</v>
      </c>
      <c r="E26" s="11">
        <v>10</v>
      </c>
      <c r="F26" s="83">
        <v>0</v>
      </c>
      <c r="G26" s="85">
        <f t="shared" si="2"/>
        <v>0</v>
      </c>
      <c r="H26" s="86">
        <f t="shared" si="0"/>
        <v>0</v>
      </c>
      <c r="I26" s="86">
        <f t="shared" si="1"/>
        <v>0</v>
      </c>
    </row>
    <row r="27" spans="1:9" ht="18" customHeight="1" x14ac:dyDescent="0.25">
      <c r="A27" s="28" t="s">
        <v>276</v>
      </c>
      <c r="B27" s="125" t="s">
        <v>42</v>
      </c>
      <c r="C27" s="66"/>
      <c r="D27" s="17" t="s">
        <v>157</v>
      </c>
      <c r="E27" s="11">
        <v>5</v>
      </c>
      <c r="F27" s="83">
        <v>0</v>
      </c>
      <c r="G27" s="85">
        <f t="shared" si="2"/>
        <v>0</v>
      </c>
      <c r="H27" s="86">
        <f t="shared" si="0"/>
        <v>0</v>
      </c>
      <c r="I27" s="86">
        <f t="shared" si="1"/>
        <v>0</v>
      </c>
    </row>
    <row r="28" spans="1:9" ht="28.5" customHeight="1" x14ac:dyDescent="0.25">
      <c r="A28" s="28" t="s">
        <v>277</v>
      </c>
      <c r="B28" s="126" t="s">
        <v>43</v>
      </c>
      <c r="C28" s="57"/>
      <c r="D28" s="17" t="s">
        <v>157</v>
      </c>
      <c r="E28" s="11">
        <v>1</v>
      </c>
      <c r="F28" s="83">
        <v>0</v>
      </c>
      <c r="G28" s="85">
        <f t="shared" si="2"/>
        <v>0</v>
      </c>
      <c r="H28" s="86">
        <f t="shared" si="0"/>
        <v>0</v>
      </c>
      <c r="I28" s="86">
        <f t="shared" si="1"/>
        <v>0</v>
      </c>
    </row>
    <row r="29" spans="1:9" ht="28.5" customHeight="1" x14ac:dyDescent="0.25">
      <c r="A29" s="28" t="s">
        <v>278</v>
      </c>
      <c r="B29" s="126" t="s">
        <v>44</v>
      </c>
      <c r="C29" s="57"/>
      <c r="D29" s="17" t="s">
        <v>157</v>
      </c>
      <c r="E29" s="11">
        <v>1</v>
      </c>
      <c r="F29" s="83">
        <v>0</v>
      </c>
      <c r="G29" s="85">
        <f t="shared" si="2"/>
        <v>0</v>
      </c>
      <c r="H29" s="86">
        <f t="shared" si="0"/>
        <v>0</v>
      </c>
      <c r="I29" s="86">
        <f t="shared" si="1"/>
        <v>0</v>
      </c>
    </row>
    <row r="30" spans="1:9" x14ac:dyDescent="0.25">
      <c r="A30" s="28" t="s">
        <v>279</v>
      </c>
      <c r="B30" s="124" t="s">
        <v>45</v>
      </c>
      <c r="C30" s="56"/>
      <c r="D30" s="17" t="s">
        <v>157</v>
      </c>
      <c r="E30" s="11">
        <v>20</v>
      </c>
      <c r="F30" s="83">
        <v>0</v>
      </c>
      <c r="G30" s="85">
        <f t="shared" si="2"/>
        <v>0</v>
      </c>
      <c r="H30" s="86">
        <f t="shared" si="0"/>
        <v>0</v>
      </c>
      <c r="I30" s="86">
        <f t="shared" si="1"/>
        <v>0</v>
      </c>
    </row>
    <row r="31" spans="1:9" x14ac:dyDescent="0.25">
      <c r="A31" s="28" t="s">
        <v>280</v>
      </c>
      <c r="B31" s="124" t="s">
        <v>46</v>
      </c>
      <c r="C31" s="56"/>
      <c r="D31" s="17" t="s">
        <v>157</v>
      </c>
      <c r="E31" s="11">
        <v>20</v>
      </c>
      <c r="F31" s="83">
        <v>0</v>
      </c>
      <c r="G31" s="85">
        <f t="shared" si="2"/>
        <v>0</v>
      </c>
      <c r="H31" s="86">
        <f t="shared" si="0"/>
        <v>0</v>
      </c>
      <c r="I31" s="86">
        <f t="shared" si="1"/>
        <v>0</v>
      </c>
    </row>
    <row r="32" spans="1:9" x14ac:dyDescent="0.25">
      <c r="A32" s="28" t="s">
        <v>281</v>
      </c>
      <c r="B32" s="124" t="s">
        <v>47</v>
      </c>
      <c r="C32" s="56"/>
      <c r="D32" s="17" t="s">
        <v>157</v>
      </c>
      <c r="E32" s="11">
        <v>1</v>
      </c>
      <c r="F32" s="83">
        <v>0</v>
      </c>
      <c r="G32" s="85">
        <f t="shared" si="2"/>
        <v>0</v>
      </c>
      <c r="H32" s="86">
        <f t="shared" si="0"/>
        <v>0</v>
      </c>
      <c r="I32" s="86">
        <f t="shared" si="1"/>
        <v>0</v>
      </c>
    </row>
    <row r="33" spans="1:9" x14ac:dyDescent="0.25">
      <c r="A33" s="28" t="s">
        <v>282</v>
      </c>
      <c r="B33" s="124" t="s">
        <v>48</v>
      </c>
      <c r="C33" s="56"/>
      <c r="D33" s="17" t="s">
        <v>157</v>
      </c>
      <c r="E33" s="11">
        <v>1</v>
      </c>
      <c r="F33" s="83">
        <v>0</v>
      </c>
      <c r="G33" s="85">
        <f t="shared" si="2"/>
        <v>0</v>
      </c>
      <c r="H33" s="86">
        <f t="shared" si="0"/>
        <v>0</v>
      </c>
      <c r="I33" s="86">
        <f t="shared" si="1"/>
        <v>0</v>
      </c>
    </row>
    <row r="34" spans="1:9" x14ac:dyDescent="0.25">
      <c r="A34" s="28" t="s">
        <v>283</v>
      </c>
      <c r="B34" s="124" t="s">
        <v>49</v>
      </c>
      <c r="C34" s="56"/>
      <c r="D34" s="17" t="s">
        <v>157</v>
      </c>
      <c r="E34" s="11">
        <v>5</v>
      </c>
      <c r="F34" s="83">
        <v>0</v>
      </c>
      <c r="G34" s="85">
        <f t="shared" si="2"/>
        <v>0</v>
      </c>
      <c r="H34" s="86">
        <f t="shared" si="0"/>
        <v>0</v>
      </c>
      <c r="I34" s="86">
        <f t="shared" si="1"/>
        <v>0</v>
      </c>
    </row>
    <row r="35" spans="1:9" ht="28.5" customHeight="1" x14ac:dyDescent="0.25">
      <c r="A35" s="28" t="s">
        <v>284</v>
      </c>
      <c r="B35" s="126" t="s">
        <v>50</v>
      </c>
      <c r="C35" s="57"/>
      <c r="D35" s="17" t="s">
        <v>157</v>
      </c>
      <c r="E35" s="11">
        <v>1</v>
      </c>
      <c r="F35" s="83">
        <v>0</v>
      </c>
      <c r="G35" s="85">
        <f t="shared" si="2"/>
        <v>0</v>
      </c>
      <c r="H35" s="86">
        <f t="shared" si="0"/>
        <v>0</v>
      </c>
      <c r="I35" s="86">
        <f t="shared" si="1"/>
        <v>0</v>
      </c>
    </row>
    <row r="36" spans="1:9" x14ac:dyDescent="0.25">
      <c r="A36" s="28" t="s">
        <v>285</v>
      </c>
      <c r="B36" s="127" t="s">
        <v>51</v>
      </c>
      <c r="C36" s="58"/>
      <c r="D36" s="17" t="s">
        <v>157</v>
      </c>
      <c r="E36" s="11">
        <v>10</v>
      </c>
      <c r="F36" s="83">
        <v>0</v>
      </c>
      <c r="G36" s="85">
        <f t="shared" si="2"/>
        <v>0</v>
      </c>
      <c r="H36" s="86">
        <f t="shared" si="0"/>
        <v>0</v>
      </c>
      <c r="I36" s="86">
        <f t="shared" si="1"/>
        <v>0</v>
      </c>
    </row>
    <row r="37" spans="1:9" ht="16.5" customHeight="1" x14ac:dyDescent="0.25">
      <c r="A37" s="28" t="s">
        <v>286</v>
      </c>
      <c r="B37" s="125" t="s">
        <v>186</v>
      </c>
      <c r="C37" s="66"/>
      <c r="D37" s="17" t="s">
        <v>144</v>
      </c>
      <c r="E37" s="11">
        <v>2</v>
      </c>
      <c r="F37" s="83">
        <v>0</v>
      </c>
      <c r="G37" s="85">
        <f t="shared" si="2"/>
        <v>0</v>
      </c>
      <c r="H37" s="86">
        <f t="shared" si="0"/>
        <v>0</v>
      </c>
      <c r="I37" s="86">
        <f t="shared" si="1"/>
        <v>0</v>
      </c>
    </row>
    <row r="38" spans="1:9" ht="27" customHeight="1" x14ac:dyDescent="0.25">
      <c r="A38" s="28" t="s">
        <v>287</v>
      </c>
      <c r="B38" s="126" t="s">
        <v>187</v>
      </c>
      <c r="C38" s="57"/>
      <c r="D38" s="17" t="s">
        <v>144</v>
      </c>
      <c r="E38" s="11">
        <v>5</v>
      </c>
      <c r="F38" s="83">
        <v>0</v>
      </c>
      <c r="G38" s="85">
        <f t="shared" si="2"/>
        <v>0</v>
      </c>
      <c r="H38" s="86">
        <f t="shared" si="0"/>
        <v>0</v>
      </c>
      <c r="I38" s="86">
        <f t="shared" si="1"/>
        <v>0</v>
      </c>
    </row>
    <row r="39" spans="1:9" x14ac:dyDescent="0.25">
      <c r="A39" s="28" t="s">
        <v>288</v>
      </c>
      <c r="B39" s="124" t="s">
        <v>475</v>
      </c>
      <c r="C39" s="56"/>
      <c r="D39" s="17" t="s">
        <v>144</v>
      </c>
      <c r="E39" s="11">
        <v>1</v>
      </c>
      <c r="F39" s="83">
        <v>0</v>
      </c>
      <c r="G39" s="85">
        <f t="shared" si="2"/>
        <v>0</v>
      </c>
      <c r="H39" s="86">
        <f t="shared" si="0"/>
        <v>0</v>
      </c>
      <c r="I39" s="86">
        <f t="shared" si="1"/>
        <v>0</v>
      </c>
    </row>
    <row r="40" spans="1:9" x14ac:dyDescent="0.25">
      <c r="A40" s="28" t="s">
        <v>289</v>
      </c>
      <c r="B40" s="124" t="s">
        <v>52</v>
      </c>
      <c r="C40" s="56"/>
      <c r="D40" s="17" t="s">
        <v>157</v>
      </c>
      <c r="E40" s="11">
        <v>100</v>
      </c>
      <c r="F40" s="83">
        <v>0</v>
      </c>
      <c r="G40" s="85">
        <f t="shared" si="2"/>
        <v>0</v>
      </c>
      <c r="H40" s="86">
        <f t="shared" si="0"/>
        <v>0</v>
      </c>
      <c r="I40" s="86">
        <f t="shared" si="1"/>
        <v>0</v>
      </c>
    </row>
    <row r="41" spans="1:9" ht="16.5" customHeight="1" x14ac:dyDescent="0.25">
      <c r="A41" s="28" t="s">
        <v>290</v>
      </c>
      <c r="B41" s="125" t="s">
        <v>188</v>
      </c>
      <c r="C41" s="66"/>
      <c r="D41" s="17" t="s">
        <v>168</v>
      </c>
      <c r="E41" s="11">
        <v>100</v>
      </c>
      <c r="F41" s="83">
        <v>0</v>
      </c>
      <c r="G41" s="85">
        <f t="shared" si="2"/>
        <v>0</v>
      </c>
      <c r="H41" s="86">
        <f t="shared" si="0"/>
        <v>0</v>
      </c>
      <c r="I41" s="86">
        <f t="shared" si="1"/>
        <v>0</v>
      </c>
    </row>
    <row r="42" spans="1:9" ht="17.25" customHeight="1" x14ac:dyDescent="0.25">
      <c r="A42" s="28" t="s">
        <v>291</v>
      </c>
      <c r="B42" s="126" t="s">
        <v>476</v>
      </c>
      <c r="C42" s="57" t="s">
        <v>189</v>
      </c>
      <c r="D42" s="17" t="s">
        <v>177</v>
      </c>
      <c r="E42" s="11">
        <v>200</v>
      </c>
      <c r="F42" s="83">
        <v>0</v>
      </c>
      <c r="G42" s="85">
        <f t="shared" si="2"/>
        <v>0</v>
      </c>
      <c r="H42" s="86">
        <f t="shared" si="0"/>
        <v>0</v>
      </c>
      <c r="I42" s="86">
        <f t="shared" si="1"/>
        <v>0</v>
      </c>
    </row>
    <row r="43" spans="1:9" ht="28.5" customHeight="1" x14ac:dyDescent="0.25">
      <c r="A43" s="28" t="s">
        <v>292</v>
      </c>
      <c r="B43" s="126" t="s">
        <v>53</v>
      </c>
      <c r="C43" s="57"/>
      <c r="D43" s="17" t="s">
        <v>157</v>
      </c>
      <c r="E43" s="11">
        <v>1</v>
      </c>
      <c r="F43" s="83">
        <v>0</v>
      </c>
      <c r="G43" s="85">
        <f t="shared" si="2"/>
        <v>0</v>
      </c>
      <c r="H43" s="86">
        <f t="shared" si="0"/>
        <v>0</v>
      </c>
      <c r="I43" s="86">
        <f t="shared" si="1"/>
        <v>0</v>
      </c>
    </row>
    <row r="44" spans="1:9" ht="31.5" customHeight="1" x14ac:dyDescent="0.25">
      <c r="A44" s="28" t="s">
        <v>293</v>
      </c>
      <c r="B44" s="128" t="s">
        <v>477</v>
      </c>
      <c r="C44" s="66"/>
      <c r="D44" s="17" t="s">
        <v>177</v>
      </c>
      <c r="E44" s="11">
        <v>20</v>
      </c>
      <c r="F44" s="83">
        <v>0</v>
      </c>
      <c r="G44" s="85">
        <f t="shared" si="2"/>
        <v>0</v>
      </c>
      <c r="H44" s="86">
        <f t="shared" si="0"/>
        <v>0</v>
      </c>
      <c r="I44" s="86">
        <f t="shared" si="1"/>
        <v>0</v>
      </c>
    </row>
    <row r="45" spans="1:9" ht="31.5" customHeight="1" x14ac:dyDescent="0.25">
      <c r="A45" s="28" t="s">
        <v>294</v>
      </c>
      <c r="B45" s="126" t="s">
        <v>478</v>
      </c>
      <c r="C45" s="57"/>
      <c r="D45" s="17" t="s">
        <v>177</v>
      </c>
      <c r="E45" s="11">
        <v>20</v>
      </c>
      <c r="F45" s="83">
        <v>0</v>
      </c>
      <c r="G45" s="85">
        <f t="shared" si="2"/>
        <v>0</v>
      </c>
      <c r="H45" s="86">
        <f t="shared" si="0"/>
        <v>0</v>
      </c>
      <c r="I45" s="86">
        <f t="shared" si="1"/>
        <v>0</v>
      </c>
    </row>
    <row r="46" spans="1:9" ht="30" x14ac:dyDescent="0.25">
      <c r="A46" s="28" t="s">
        <v>295</v>
      </c>
      <c r="B46" s="126" t="s">
        <v>479</v>
      </c>
      <c r="C46" s="56"/>
      <c r="D46" s="17" t="s">
        <v>177</v>
      </c>
      <c r="E46" s="11">
        <v>20</v>
      </c>
      <c r="F46" s="83">
        <v>0</v>
      </c>
      <c r="G46" s="85">
        <f t="shared" si="2"/>
        <v>0</v>
      </c>
      <c r="H46" s="86">
        <f t="shared" si="0"/>
        <v>0</v>
      </c>
      <c r="I46" s="86">
        <f t="shared" si="1"/>
        <v>0</v>
      </c>
    </row>
    <row r="47" spans="1:9" ht="27" customHeight="1" x14ac:dyDescent="0.25">
      <c r="A47" s="28" t="s">
        <v>296</v>
      </c>
      <c r="B47" s="126" t="s">
        <v>480</v>
      </c>
      <c r="C47" s="56"/>
      <c r="D47" s="17" t="s">
        <v>177</v>
      </c>
      <c r="E47" s="11">
        <v>40</v>
      </c>
      <c r="F47" s="83">
        <v>0</v>
      </c>
      <c r="G47" s="85">
        <f t="shared" si="2"/>
        <v>0</v>
      </c>
      <c r="H47" s="86">
        <f t="shared" si="0"/>
        <v>0</v>
      </c>
      <c r="I47" s="86">
        <f t="shared" si="1"/>
        <v>0</v>
      </c>
    </row>
    <row r="48" spans="1:9" x14ac:dyDescent="0.25">
      <c r="A48" s="28" t="s">
        <v>297</v>
      </c>
      <c r="B48" s="127" t="s">
        <v>171</v>
      </c>
      <c r="C48" s="61"/>
      <c r="D48" s="17" t="s">
        <v>157</v>
      </c>
      <c r="E48" s="11">
        <v>1</v>
      </c>
      <c r="F48" s="83">
        <v>0</v>
      </c>
      <c r="G48" s="85">
        <f t="shared" si="2"/>
        <v>0</v>
      </c>
      <c r="H48" s="86">
        <f t="shared" si="0"/>
        <v>0</v>
      </c>
      <c r="I48" s="86">
        <f t="shared" si="1"/>
        <v>0</v>
      </c>
    </row>
    <row r="49" spans="1:9" x14ac:dyDescent="0.25">
      <c r="A49" s="28" t="s">
        <v>298</v>
      </c>
      <c r="B49" s="120" t="s">
        <v>172</v>
      </c>
      <c r="C49" s="61"/>
      <c r="D49" s="17" t="s">
        <v>157</v>
      </c>
      <c r="E49" s="11">
        <v>1</v>
      </c>
      <c r="F49" s="83">
        <v>0</v>
      </c>
      <c r="G49" s="85">
        <f t="shared" si="2"/>
        <v>0</v>
      </c>
      <c r="H49" s="86">
        <f t="shared" si="0"/>
        <v>0</v>
      </c>
      <c r="I49" s="86">
        <f t="shared" si="1"/>
        <v>0</v>
      </c>
    </row>
    <row r="50" spans="1:9" ht="29.25" customHeight="1" x14ac:dyDescent="0.25">
      <c r="A50" s="28" t="s">
        <v>299</v>
      </c>
      <c r="B50" s="128" t="s">
        <v>537</v>
      </c>
      <c r="C50" s="66" t="s">
        <v>481</v>
      </c>
      <c r="D50" s="17" t="s">
        <v>157</v>
      </c>
      <c r="E50" s="11">
        <v>5</v>
      </c>
      <c r="F50" s="83">
        <v>0</v>
      </c>
      <c r="G50" s="85">
        <f t="shared" si="2"/>
        <v>0</v>
      </c>
      <c r="H50" s="86">
        <f t="shared" si="0"/>
        <v>0</v>
      </c>
      <c r="I50" s="86">
        <f t="shared" si="1"/>
        <v>0</v>
      </c>
    </row>
    <row r="51" spans="1:9" ht="27" customHeight="1" x14ac:dyDescent="0.25">
      <c r="A51" s="28" t="s">
        <v>300</v>
      </c>
      <c r="B51" s="126" t="s">
        <v>538</v>
      </c>
      <c r="C51" s="66" t="s">
        <v>481</v>
      </c>
      <c r="D51" s="17" t="s">
        <v>157</v>
      </c>
      <c r="E51" s="11">
        <v>5</v>
      </c>
      <c r="F51" s="83">
        <v>0</v>
      </c>
      <c r="G51" s="85">
        <f t="shared" si="2"/>
        <v>0</v>
      </c>
      <c r="H51" s="86">
        <f t="shared" si="0"/>
        <v>0</v>
      </c>
      <c r="I51" s="86">
        <f t="shared" si="1"/>
        <v>0</v>
      </c>
    </row>
    <row r="52" spans="1:9" ht="29.25" customHeight="1" x14ac:dyDescent="0.25">
      <c r="A52" s="28" t="s">
        <v>301</v>
      </c>
      <c r="B52" s="126" t="s">
        <v>539</v>
      </c>
      <c r="C52" s="66" t="s">
        <v>481</v>
      </c>
      <c r="D52" s="17" t="s">
        <v>157</v>
      </c>
      <c r="E52" s="11">
        <v>5</v>
      </c>
      <c r="F52" s="83">
        <v>0</v>
      </c>
      <c r="G52" s="85">
        <f t="shared" si="2"/>
        <v>0</v>
      </c>
      <c r="H52" s="86">
        <f t="shared" si="0"/>
        <v>0</v>
      </c>
      <c r="I52" s="86">
        <f t="shared" si="1"/>
        <v>0</v>
      </c>
    </row>
    <row r="53" spans="1:9" s="156" customFormat="1" ht="105.75" customHeight="1" x14ac:dyDescent="0.25">
      <c r="A53" s="150" t="s">
        <v>302</v>
      </c>
      <c r="B53" s="129" t="s">
        <v>54</v>
      </c>
      <c r="C53" s="71" t="s">
        <v>190</v>
      </c>
      <c r="D53" s="151" t="s">
        <v>157</v>
      </c>
      <c r="E53" s="152">
        <v>3</v>
      </c>
      <c r="F53" s="153">
        <v>0</v>
      </c>
      <c r="G53" s="154">
        <f t="shared" si="2"/>
        <v>0</v>
      </c>
      <c r="H53" s="155">
        <f t="shared" si="0"/>
        <v>0</v>
      </c>
      <c r="I53" s="155">
        <f t="shared" si="1"/>
        <v>0</v>
      </c>
    </row>
    <row r="54" spans="1:9" ht="27" customHeight="1" x14ac:dyDescent="0.25">
      <c r="A54" s="28" t="s">
        <v>303</v>
      </c>
      <c r="B54" s="126" t="s">
        <v>196</v>
      </c>
      <c r="C54" s="60"/>
      <c r="D54" s="17" t="s">
        <v>157</v>
      </c>
      <c r="E54" s="11">
        <v>40</v>
      </c>
      <c r="F54" s="83">
        <v>0</v>
      </c>
      <c r="G54" s="85">
        <f t="shared" si="2"/>
        <v>0</v>
      </c>
      <c r="H54" s="86">
        <f t="shared" si="0"/>
        <v>0</v>
      </c>
      <c r="I54" s="86">
        <f t="shared" si="1"/>
        <v>0</v>
      </c>
    </row>
    <row r="55" spans="1:9" x14ac:dyDescent="0.25">
      <c r="A55" s="28" t="s">
        <v>304</v>
      </c>
      <c r="B55" s="124" t="s">
        <v>195</v>
      </c>
      <c r="C55" s="60"/>
      <c r="D55" s="17" t="s">
        <v>157</v>
      </c>
      <c r="E55" s="11">
        <v>40</v>
      </c>
      <c r="F55" s="83">
        <v>0</v>
      </c>
      <c r="G55" s="85">
        <f t="shared" si="2"/>
        <v>0</v>
      </c>
      <c r="H55" s="86">
        <f t="shared" si="0"/>
        <v>0</v>
      </c>
      <c r="I55" s="86">
        <f t="shared" si="1"/>
        <v>0</v>
      </c>
    </row>
    <row r="56" spans="1:9" x14ac:dyDescent="0.25">
      <c r="A56" s="28" t="s">
        <v>305</v>
      </c>
      <c r="B56" s="124" t="s">
        <v>55</v>
      </c>
      <c r="C56" s="67"/>
      <c r="D56" s="17" t="s">
        <v>157</v>
      </c>
      <c r="E56" s="11">
        <v>5</v>
      </c>
      <c r="F56" s="83">
        <v>0</v>
      </c>
      <c r="G56" s="85">
        <f t="shared" si="2"/>
        <v>0</v>
      </c>
      <c r="H56" s="86">
        <f t="shared" si="0"/>
        <v>0</v>
      </c>
      <c r="I56" s="86">
        <f t="shared" si="1"/>
        <v>0</v>
      </c>
    </row>
    <row r="57" spans="1:9" x14ac:dyDescent="0.25">
      <c r="A57" s="28" t="s">
        <v>306</v>
      </c>
      <c r="B57" s="124" t="s">
        <v>56</v>
      </c>
      <c r="C57" s="60" t="s">
        <v>482</v>
      </c>
      <c r="D57" s="17" t="s">
        <v>157</v>
      </c>
      <c r="E57" s="11">
        <v>5</v>
      </c>
      <c r="F57" s="83">
        <v>0</v>
      </c>
      <c r="G57" s="85">
        <f t="shared" si="2"/>
        <v>0</v>
      </c>
      <c r="H57" s="86">
        <f t="shared" si="0"/>
        <v>0</v>
      </c>
      <c r="I57" s="86">
        <f t="shared" si="1"/>
        <v>0</v>
      </c>
    </row>
    <row r="58" spans="1:9" x14ac:dyDescent="0.25">
      <c r="A58" s="28" t="s">
        <v>307</v>
      </c>
      <c r="B58" s="124" t="s">
        <v>191</v>
      </c>
      <c r="C58" s="60" t="s">
        <v>141</v>
      </c>
      <c r="D58" s="17" t="s">
        <v>178</v>
      </c>
      <c r="E58" s="11">
        <v>100</v>
      </c>
      <c r="F58" s="83">
        <v>0</v>
      </c>
      <c r="G58" s="85">
        <f t="shared" si="2"/>
        <v>0</v>
      </c>
      <c r="H58" s="86">
        <f t="shared" si="0"/>
        <v>0</v>
      </c>
      <c r="I58" s="86">
        <f t="shared" si="1"/>
        <v>0</v>
      </c>
    </row>
    <row r="59" spans="1:9" x14ac:dyDescent="0.25">
      <c r="A59" s="28" t="s">
        <v>308</v>
      </c>
      <c r="B59" s="124" t="s">
        <v>192</v>
      </c>
      <c r="C59" s="60" t="s">
        <v>142</v>
      </c>
      <c r="D59" s="17" t="s">
        <v>178</v>
      </c>
      <c r="E59" s="11">
        <v>100</v>
      </c>
      <c r="F59" s="83">
        <v>0</v>
      </c>
      <c r="G59" s="85">
        <f t="shared" si="2"/>
        <v>0</v>
      </c>
      <c r="H59" s="86">
        <f t="shared" si="0"/>
        <v>0</v>
      </c>
      <c r="I59" s="86">
        <f t="shared" si="1"/>
        <v>0</v>
      </c>
    </row>
    <row r="60" spans="1:9" x14ac:dyDescent="0.25">
      <c r="A60" s="28" t="s">
        <v>309</v>
      </c>
      <c r="B60" s="124" t="s">
        <v>193</v>
      </c>
      <c r="C60" s="60" t="s">
        <v>143</v>
      </c>
      <c r="D60" s="17" t="s">
        <v>178</v>
      </c>
      <c r="E60" s="11">
        <v>100</v>
      </c>
      <c r="F60" s="83">
        <v>0</v>
      </c>
      <c r="G60" s="85">
        <f t="shared" si="2"/>
        <v>0</v>
      </c>
      <c r="H60" s="86">
        <f t="shared" si="0"/>
        <v>0</v>
      </c>
      <c r="I60" s="86">
        <f t="shared" si="1"/>
        <v>0</v>
      </c>
    </row>
    <row r="61" spans="1:9" x14ac:dyDescent="0.25">
      <c r="A61" s="28" t="s">
        <v>310</v>
      </c>
      <c r="B61" s="127" t="s">
        <v>57</v>
      </c>
      <c r="C61" s="58" t="s">
        <v>483</v>
      </c>
      <c r="D61" s="17" t="s">
        <v>178</v>
      </c>
      <c r="E61" s="11">
        <v>50</v>
      </c>
      <c r="F61" s="83">
        <v>0</v>
      </c>
      <c r="G61" s="85">
        <f t="shared" si="2"/>
        <v>0</v>
      </c>
      <c r="H61" s="86">
        <f t="shared" si="0"/>
        <v>0</v>
      </c>
      <c r="I61" s="86">
        <f t="shared" si="1"/>
        <v>0</v>
      </c>
    </row>
    <row r="62" spans="1:9" x14ac:dyDescent="0.25">
      <c r="A62" s="28" t="s">
        <v>311</v>
      </c>
      <c r="B62" s="124" t="s">
        <v>58</v>
      </c>
      <c r="C62" s="56"/>
      <c r="D62" s="17" t="s">
        <v>157</v>
      </c>
      <c r="E62" s="11">
        <v>5</v>
      </c>
      <c r="F62" s="83">
        <v>0</v>
      </c>
      <c r="G62" s="85">
        <f t="shared" si="2"/>
        <v>0</v>
      </c>
      <c r="H62" s="86">
        <f t="shared" si="0"/>
        <v>0</v>
      </c>
      <c r="I62" s="86">
        <f t="shared" si="1"/>
        <v>0</v>
      </c>
    </row>
    <row r="63" spans="1:9" ht="16.5" customHeight="1" x14ac:dyDescent="0.25">
      <c r="A63" s="28" t="s">
        <v>312</v>
      </c>
      <c r="B63" s="126" t="s">
        <v>535</v>
      </c>
      <c r="C63" s="57" t="s">
        <v>536</v>
      </c>
      <c r="D63" s="17" t="s">
        <v>157</v>
      </c>
      <c r="E63" s="11">
        <v>100</v>
      </c>
      <c r="F63" s="83">
        <v>0</v>
      </c>
      <c r="G63" s="85">
        <f t="shared" si="2"/>
        <v>0</v>
      </c>
      <c r="H63" s="86">
        <f t="shared" si="0"/>
        <v>0</v>
      </c>
      <c r="I63" s="86">
        <f t="shared" si="1"/>
        <v>0</v>
      </c>
    </row>
    <row r="64" spans="1:9" x14ac:dyDescent="0.25">
      <c r="A64" s="28" t="s">
        <v>313</v>
      </c>
      <c r="B64" s="124" t="s">
        <v>135</v>
      </c>
      <c r="C64" s="56"/>
      <c r="D64" s="17" t="s">
        <v>177</v>
      </c>
      <c r="E64" s="11">
        <v>5</v>
      </c>
      <c r="F64" s="83">
        <v>0</v>
      </c>
      <c r="G64" s="85">
        <f t="shared" si="2"/>
        <v>0</v>
      </c>
      <c r="H64" s="86">
        <f t="shared" si="0"/>
        <v>0</v>
      </c>
      <c r="I64" s="86">
        <f t="shared" si="1"/>
        <v>0</v>
      </c>
    </row>
    <row r="65" spans="1:9" x14ac:dyDescent="0.25">
      <c r="A65" s="28" t="s">
        <v>314</v>
      </c>
      <c r="B65" s="127" t="s">
        <v>160</v>
      </c>
      <c r="C65" s="58"/>
      <c r="D65" s="17" t="s">
        <v>177</v>
      </c>
      <c r="E65" s="11">
        <v>5</v>
      </c>
      <c r="F65" s="83">
        <v>0</v>
      </c>
      <c r="G65" s="85">
        <f t="shared" si="2"/>
        <v>0</v>
      </c>
      <c r="H65" s="86">
        <f t="shared" si="0"/>
        <v>0</v>
      </c>
      <c r="I65" s="86">
        <f t="shared" si="1"/>
        <v>0</v>
      </c>
    </row>
    <row r="66" spans="1:9" ht="15" customHeight="1" x14ac:dyDescent="0.25">
      <c r="A66" s="28" t="s">
        <v>315</v>
      </c>
      <c r="B66" s="129" t="s">
        <v>161</v>
      </c>
      <c r="C66" s="68"/>
      <c r="D66" s="17" t="s">
        <v>177</v>
      </c>
      <c r="E66" s="11">
        <v>5</v>
      </c>
      <c r="F66" s="83">
        <v>0</v>
      </c>
      <c r="G66" s="85">
        <f t="shared" si="2"/>
        <v>0</v>
      </c>
      <c r="H66" s="86">
        <f t="shared" si="0"/>
        <v>0</v>
      </c>
      <c r="I66" s="86">
        <f t="shared" si="1"/>
        <v>0</v>
      </c>
    </row>
    <row r="67" spans="1:9" ht="30" customHeight="1" x14ac:dyDescent="0.25">
      <c r="A67" s="28" t="s">
        <v>316</v>
      </c>
      <c r="B67" s="120" t="s">
        <v>59</v>
      </c>
      <c r="C67" s="59"/>
      <c r="D67" s="17" t="s">
        <v>157</v>
      </c>
      <c r="E67" s="11">
        <v>50</v>
      </c>
      <c r="F67" s="83">
        <v>0</v>
      </c>
      <c r="G67" s="85">
        <f t="shared" si="2"/>
        <v>0</v>
      </c>
      <c r="H67" s="86">
        <f t="shared" si="0"/>
        <v>0</v>
      </c>
      <c r="I67" s="86">
        <f t="shared" si="1"/>
        <v>0</v>
      </c>
    </row>
    <row r="68" spans="1:9" x14ac:dyDescent="0.25">
      <c r="A68" s="28" t="s">
        <v>317</v>
      </c>
      <c r="B68" s="127" t="s">
        <v>60</v>
      </c>
      <c r="C68" s="58"/>
      <c r="D68" s="17" t="s">
        <v>157</v>
      </c>
      <c r="E68" s="11">
        <v>30</v>
      </c>
      <c r="F68" s="83">
        <v>0</v>
      </c>
      <c r="G68" s="85">
        <f t="shared" si="2"/>
        <v>0</v>
      </c>
      <c r="H68" s="86">
        <f t="shared" si="0"/>
        <v>0</v>
      </c>
      <c r="I68" s="86">
        <f t="shared" si="1"/>
        <v>0</v>
      </c>
    </row>
    <row r="69" spans="1:9" x14ac:dyDescent="0.25">
      <c r="A69" s="28" t="s">
        <v>318</v>
      </c>
      <c r="B69" s="124" t="s">
        <v>194</v>
      </c>
      <c r="C69" s="56"/>
      <c r="D69" s="17" t="s">
        <v>178</v>
      </c>
      <c r="E69" s="11">
        <v>200</v>
      </c>
      <c r="F69" s="83">
        <v>0</v>
      </c>
      <c r="G69" s="85">
        <f t="shared" si="2"/>
        <v>0</v>
      </c>
      <c r="H69" s="86">
        <f t="shared" si="0"/>
        <v>0</v>
      </c>
      <c r="I69" s="86">
        <f t="shared" si="1"/>
        <v>0</v>
      </c>
    </row>
    <row r="70" spans="1:9" x14ac:dyDescent="0.25">
      <c r="A70" s="28" t="s">
        <v>319</v>
      </c>
      <c r="B70" s="124" t="s">
        <v>61</v>
      </c>
      <c r="C70" s="56"/>
      <c r="D70" s="17" t="s">
        <v>157</v>
      </c>
      <c r="E70" s="11">
        <v>20</v>
      </c>
      <c r="F70" s="83">
        <v>0</v>
      </c>
      <c r="G70" s="85">
        <f t="shared" si="2"/>
        <v>0</v>
      </c>
      <c r="H70" s="86">
        <f t="shared" si="0"/>
        <v>0</v>
      </c>
      <c r="I70" s="86">
        <f t="shared" si="1"/>
        <v>0</v>
      </c>
    </row>
    <row r="71" spans="1:9" x14ac:dyDescent="0.25">
      <c r="A71" s="28" t="s">
        <v>320</v>
      </c>
      <c r="B71" s="124" t="s">
        <v>62</v>
      </c>
      <c r="C71" s="56"/>
      <c r="D71" s="17" t="s">
        <v>157</v>
      </c>
      <c r="E71" s="11">
        <v>50</v>
      </c>
      <c r="F71" s="83">
        <v>0</v>
      </c>
      <c r="G71" s="85">
        <f t="shared" si="2"/>
        <v>0</v>
      </c>
      <c r="H71" s="86">
        <f t="shared" si="0"/>
        <v>0</v>
      </c>
      <c r="I71" s="86">
        <f t="shared" si="1"/>
        <v>0</v>
      </c>
    </row>
    <row r="72" spans="1:9" x14ac:dyDescent="0.25">
      <c r="A72" s="28" t="s">
        <v>321</v>
      </c>
      <c r="B72" s="127" t="s">
        <v>63</v>
      </c>
      <c r="C72" s="58"/>
      <c r="D72" s="17" t="s">
        <v>157</v>
      </c>
      <c r="E72" s="11">
        <v>50</v>
      </c>
      <c r="F72" s="83">
        <v>0</v>
      </c>
      <c r="G72" s="85">
        <f t="shared" si="2"/>
        <v>0</v>
      </c>
      <c r="H72" s="86">
        <f t="shared" si="0"/>
        <v>0</v>
      </c>
      <c r="I72" s="86">
        <f t="shared" si="1"/>
        <v>0</v>
      </c>
    </row>
    <row r="73" spans="1:9" x14ac:dyDescent="0.25">
      <c r="A73" s="28" t="s">
        <v>322</v>
      </c>
      <c r="B73" s="124" t="s">
        <v>484</v>
      </c>
      <c r="C73" s="56"/>
      <c r="D73" s="17" t="s">
        <v>157</v>
      </c>
      <c r="E73" s="11">
        <v>50</v>
      </c>
      <c r="F73" s="83">
        <v>0</v>
      </c>
      <c r="G73" s="85">
        <f t="shared" si="2"/>
        <v>0</v>
      </c>
      <c r="H73" s="86">
        <f t="shared" ref="H73:H131" si="3">(1-G73)*F73</f>
        <v>0</v>
      </c>
      <c r="I73" s="86">
        <f t="shared" ref="I73:I131" si="4">SUM(E73*H73)</f>
        <v>0</v>
      </c>
    </row>
    <row r="74" spans="1:9" x14ac:dyDescent="0.25">
      <c r="A74" s="28" t="s">
        <v>323</v>
      </c>
      <c r="B74" s="124" t="s">
        <v>64</v>
      </c>
      <c r="C74" s="56"/>
      <c r="D74" s="17" t="s">
        <v>157</v>
      </c>
      <c r="E74" s="11">
        <v>50</v>
      </c>
      <c r="F74" s="83">
        <v>0</v>
      </c>
      <c r="G74" s="85">
        <f t="shared" ref="G74:G132" si="5">$G$8</f>
        <v>0</v>
      </c>
      <c r="H74" s="86">
        <f t="shared" si="3"/>
        <v>0</v>
      </c>
      <c r="I74" s="86">
        <f t="shared" si="4"/>
        <v>0</v>
      </c>
    </row>
    <row r="75" spans="1:9" x14ac:dyDescent="0.25">
      <c r="A75" s="28" t="s">
        <v>324</v>
      </c>
      <c r="B75" s="124" t="s">
        <v>65</v>
      </c>
      <c r="C75" s="56"/>
      <c r="D75" s="17" t="s">
        <v>157</v>
      </c>
      <c r="E75" s="11">
        <v>50</v>
      </c>
      <c r="F75" s="83">
        <v>0</v>
      </c>
      <c r="G75" s="85">
        <f t="shared" si="5"/>
        <v>0</v>
      </c>
      <c r="H75" s="86">
        <f t="shared" si="3"/>
        <v>0</v>
      </c>
      <c r="I75" s="86">
        <f t="shared" si="4"/>
        <v>0</v>
      </c>
    </row>
    <row r="76" spans="1:9" x14ac:dyDescent="0.25">
      <c r="A76" s="28" t="s">
        <v>325</v>
      </c>
      <c r="B76" s="124" t="s">
        <v>485</v>
      </c>
      <c r="C76" s="56"/>
      <c r="D76" s="17" t="s">
        <v>157</v>
      </c>
      <c r="E76" s="11">
        <v>50</v>
      </c>
      <c r="F76" s="83">
        <v>0</v>
      </c>
      <c r="G76" s="85">
        <f t="shared" si="5"/>
        <v>0</v>
      </c>
      <c r="H76" s="86">
        <f t="shared" si="3"/>
        <v>0</v>
      </c>
      <c r="I76" s="86">
        <f t="shared" si="4"/>
        <v>0</v>
      </c>
    </row>
    <row r="77" spans="1:9" ht="15" customHeight="1" x14ac:dyDescent="0.25">
      <c r="A77" s="28" t="s">
        <v>326</v>
      </c>
      <c r="B77" s="125" t="s">
        <v>66</v>
      </c>
      <c r="C77" s="66"/>
      <c r="D77" s="17" t="s">
        <v>157</v>
      </c>
      <c r="E77" s="11">
        <v>50</v>
      </c>
      <c r="F77" s="83">
        <v>0</v>
      </c>
      <c r="G77" s="85">
        <f t="shared" si="5"/>
        <v>0</v>
      </c>
      <c r="H77" s="86">
        <f t="shared" si="3"/>
        <v>0</v>
      </c>
      <c r="I77" s="86">
        <f t="shared" si="4"/>
        <v>0</v>
      </c>
    </row>
    <row r="78" spans="1:9" ht="29.25" customHeight="1" x14ac:dyDescent="0.25">
      <c r="A78" s="28" t="s">
        <v>327</v>
      </c>
      <c r="B78" s="130" t="s">
        <v>137</v>
      </c>
      <c r="C78" s="69"/>
      <c r="D78" s="17" t="s">
        <v>157</v>
      </c>
      <c r="E78" s="18">
        <v>10</v>
      </c>
      <c r="F78" s="83">
        <v>0</v>
      </c>
      <c r="G78" s="85">
        <f t="shared" si="5"/>
        <v>0</v>
      </c>
      <c r="H78" s="86">
        <f t="shared" si="3"/>
        <v>0</v>
      </c>
      <c r="I78" s="86">
        <f t="shared" si="4"/>
        <v>0</v>
      </c>
    </row>
    <row r="79" spans="1:9" ht="27.75" customHeight="1" x14ac:dyDescent="0.25">
      <c r="A79" s="28" t="s">
        <v>328</v>
      </c>
      <c r="B79" s="126" t="s">
        <v>486</v>
      </c>
      <c r="C79" s="57"/>
      <c r="D79" s="17" t="s">
        <v>157</v>
      </c>
      <c r="E79" s="11">
        <v>1</v>
      </c>
      <c r="F79" s="83">
        <v>0</v>
      </c>
      <c r="G79" s="85">
        <f t="shared" si="5"/>
        <v>0</v>
      </c>
      <c r="H79" s="86">
        <f t="shared" si="3"/>
        <v>0</v>
      </c>
      <c r="I79" s="86">
        <f t="shared" si="4"/>
        <v>0</v>
      </c>
    </row>
    <row r="80" spans="1:9" x14ac:dyDescent="0.25">
      <c r="A80" s="28" t="s">
        <v>329</v>
      </c>
      <c r="B80" s="124" t="s">
        <v>487</v>
      </c>
      <c r="C80" s="56"/>
      <c r="D80" s="17" t="s">
        <v>157</v>
      </c>
      <c r="E80" s="11">
        <v>1</v>
      </c>
      <c r="F80" s="83">
        <v>0</v>
      </c>
      <c r="G80" s="85">
        <f t="shared" si="5"/>
        <v>0</v>
      </c>
      <c r="H80" s="86">
        <f t="shared" si="3"/>
        <v>0</v>
      </c>
      <c r="I80" s="86">
        <f t="shared" si="4"/>
        <v>0</v>
      </c>
    </row>
    <row r="81" spans="1:9" x14ac:dyDescent="0.25">
      <c r="A81" s="28" t="s">
        <v>330</v>
      </c>
      <c r="B81" s="124" t="s">
        <v>136</v>
      </c>
      <c r="C81" s="56"/>
      <c r="D81" s="17" t="s">
        <v>157</v>
      </c>
      <c r="E81" s="11">
        <v>10</v>
      </c>
      <c r="F81" s="83">
        <v>0</v>
      </c>
      <c r="G81" s="85">
        <f t="shared" si="5"/>
        <v>0</v>
      </c>
      <c r="H81" s="86">
        <f t="shared" si="3"/>
        <v>0</v>
      </c>
      <c r="I81" s="86">
        <f t="shared" si="4"/>
        <v>0</v>
      </c>
    </row>
    <row r="82" spans="1:9" x14ac:dyDescent="0.25">
      <c r="A82" s="28" t="s">
        <v>331</v>
      </c>
      <c r="B82" s="124" t="s">
        <v>159</v>
      </c>
      <c r="C82" s="56"/>
      <c r="D82" s="17" t="s">
        <v>157</v>
      </c>
      <c r="E82" s="11">
        <v>10</v>
      </c>
      <c r="F82" s="83">
        <v>0</v>
      </c>
      <c r="G82" s="85">
        <f t="shared" si="5"/>
        <v>0</v>
      </c>
      <c r="H82" s="86">
        <f t="shared" si="3"/>
        <v>0</v>
      </c>
      <c r="I82" s="86">
        <f t="shared" si="4"/>
        <v>0</v>
      </c>
    </row>
    <row r="83" spans="1:9" ht="18.75" customHeight="1" x14ac:dyDescent="0.25">
      <c r="A83" s="28" t="s">
        <v>332</v>
      </c>
      <c r="B83" s="134" t="s">
        <v>527</v>
      </c>
      <c r="C83" s="57"/>
      <c r="D83" s="17" t="s">
        <v>157</v>
      </c>
      <c r="E83" s="11">
        <v>1</v>
      </c>
      <c r="F83" s="83">
        <v>0</v>
      </c>
      <c r="G83" s="85">
        <f t="shared" si="5"/>
        <v>0</v>
      </c>
      <c r="H83" s="86">
        <f t="shared" si="3"/>
        <v>0</v>
      </c>
      <c r="I83" s="86">
        <f t="shared" si="4"/>
        <v>0</v>
      </c>
    </row>
    <row r="84" spans="1:9" s="1" customFormat="1" ht="18.75" customHeight="1" x14ac:dyDescent="0.25">
      <c r="A84" s="28" t="s">
        <v>333</v>
      </c>
      <c r="B84" s="134" t="s">
        <v>528</v>
      </c>
      <c r="C84" s="57"/>
      <c r="D84" s="17" t="s">
        <v>157</v>
      </c>
      <c r="E84" s="11">
        <v>1</v>
      </c>
      <c r="F84" s="83">
        <v>0</v>
      </c>
      <c r="G84" s="85">
        <f t="shared" si="5"/>
        <v>0</v>
      </c>
      <c r="H84" s="86">
        <f t="shared" ref="H84" si="6">(1-G84)*F84</f>
        <v>0</v>
      </c>
      <c r="I84" s="86">
        <f t="shared" ref="I84" si="7">SUM(E84*H84)</f>
        <v>0</v>
      </c>
    </row>
    <row r="85" spans="1:9" x14ac:dyDescent="0.25">
      <c r="A85" s="28" t="s">
        <v>334</v>
      </c>
      <c r="B85" s="124" t="s">
        <v>488</v>
      </c>
      <c r="C85" s="56"/>
      <c r="D85" s="17" t="s">
        <v>144</v>
      </c>
      <c r="E85" s="11">
        <v>1</v>
      </c>
      <c r="F85" s="83">
        <v>0</v>
      </c>
      <c r="G85" s="85">
        <f t="shared" si="5"/>
        <v>0</v>
      </c>
      <c r="H85" s="86">
        <f t="shared" si="3"/>
        <v>0</v>
      </c>
      <c r="I85" s="86">
        <f t="shared" si="4"/>
        <v>0</v>
      </c>
    </row>
    <row r="86" spans="1:9" x14ac:dyDescent="0.25">
      <c r="A86" s="28" t="s">
        <v>335</v>
      </c>
      <c r="B86" s="124" t="s">
        <v>67</v>
      </c>
      <c r="C86" s="56"/>
      <c r="D86" s="17" t="s">
        <v>157</v>
      </c>
      <c r="E86" s="11">
        <v>5</v>
      </c>
      <c r="F86" s="83">
        <v>0</v>
      </c>
      <c r="G86" s="85">
        <f t="shared" si="5"/>
        <v>0</v>
      </c>
      <c r="H86" s="86">
        <f t="shared" si="3"/>
        <v>0</v>
      </c>
      <c r="I86" s="86">
        <f t="shared" si="4"/>
        <v>0</v>
      </c>
    </row>
    <row r="87" spans="1:9" x14ac:dyDescent="0.25">
      <c r="A87" s="28" t="s">
        <v>336</v>
      </c>
      <c r="B87" s="124" t="s">
        <v>68</v>
      </c>
      <c r="C87" s="56"/>
      <c r="D87" s="17" t="s">
        <v>157</v>
      </c>
      <c r="E87" s="11">
        <v>5</v>
      </c>
      <c r="F87" s="83">
        <v>0</v>
      </c>
      <c r="G87" s="85">
        <f t="shared" si="5"/>
        <v>0</v>
      </c>
      <c r="H87" s="86">
        <f t="shared" si="3"/>
        <v>0</v>
      </c>
      <c r="I87" s="86">
        <f t="shared" si="4"/>
        <v>0</v>
      </c>
    </row>
    <row r="88" spans="1:9" x14ac:dyDescent="0.25">
      <c r="A88" s="28" t="s">
        <v>337</v>
      </c>
      <c r="B88" s="124" t="s">
        <v>526</v>
      </c>
      <c r="C88" s="56"/>
      <c r="D88" s="17" t="s">
        <v>157</v>
      </c>
      <c r="E88" s="11">
        <v>2</v>
      </c>
      <c r="F88" s="83">
        <v>0</v>
      </c>
      <c r="G88" s="85">
        <f t="shared" si="5"/>
        <v>0</v>
      </c>
      <c r="H88" s="86">
        <f t="shared" si="3"/>
        <v>0</v>
      </c>
      <c r="I88" s="86">
        <f t="shared" si="4"/>
        <v>0</v>
      </c>
    </row>
    <row r="89" spans="1:9" ht="18.75" customHeight="1" x14ac:dyDescent="0.25">
      <c r="A89" s="28" t="s">
        <v>338</v>
      </c>
      <c r="B89" s="125" t="s">
        <v>69</v>
      </c>
      <c r="C89" s="66"/>
      <c r="D89" s="17" t="s">
        <v>157</v>
      </c>
      <c r="E89" s="11">
        <v>10</v>
      </c>
      <c r="F89" s="83">
        <v>0</v>
      </c>
      <c r="G89" s="85">
        <f t="shared" si="5"/>
        <v>0</v>
      </c>
      <c r="H89" s="86">
        <f t="shared" si="3"/>
        <v>0</v>
      </c>
      <c r="I89" s="86">
        <f t="shared" si="4"/>
        <v>0</v>
      </c>
    </row>
    <row r="90" spans="1:9" s="142" customFormat="1" ht="27" customHeight="1" x14ac:dyDescent="0.25">
      <c r="A90" s="28" t="s">
        <v>339</v>
      </c>
      <c r="B90" s="136" t="s">
        <v>489</v>
      </c>
      <c r="C90" s="137"/>
      <c r="D90" s="138" t="s">
        <v>157</v>
      </c>
      <c r="E90" s="135">
        <v>10</v>
      </c>
      <c r="F90" s="139">
        <v>0</v>
      </c>
      <c r="G90" s="140">
        <f t="shared" si="5"/>
        <v>0</v>
      </c>
      <c r="H90" s="141">
        <f t="shared" si="3"/>
        <v>0</v>
      </c>
      <c r="I90" s="141">
        <f t="shared" si="4"/>
        <v>0</v>
      </c>
    </row>
    <row r="91" spans="1:9" ht="27.75" customHeight="1" x14ac:dyDescent="0.25">
      <c r="A91" s="28" t="s">
        <v>340</v>
      </c>
      <c r="B91" s="126" t="s">
        <v>490</v>
      </c>
      <c r="C91" s="57"/>
      <c r="D91" s="17" t="s">
        <v>157</v>
      </c>
      <c r="E91" s="11">
        <v>10</v>
      </c>
      <c r="F91" s="83">
        <v>0</v>
      </c>
      <c r="G91" s="85">
        <f t="shared" si="5"/>
        <v>0</v>
      </c>
      <c r="H91" s="86">
        <f t="shared" si="3"/>
        <v>0</v>
      </c>
      <c r="I91" s="86">
        <f t="shared" si="4"/>
        <v>0</v>
      </c>
    </row>
    <row r="92" spans="1:9" x14ac:dyDescent="0.25">
      <c r="A92" s="28" t="s">
        <v>341</v>
      </c>
      <c r="B92" s="124" t="s">
        <v>492</v>
      </c>
      <c r="C92" s="56"/>
      <c r="D92" s="17" t="s">
        <v>157</v>
      </c>
      <c r="E92" s="11">
        <v>20</v>
      </c>
      <c r="F92" s="83">
        <v>0</v>
      </c>
      <c r="G92" s="85">
        <f t="shared" si="5"/>
        <v>0</v>
      </c>
      <c r="H92" s="86">
        <f t="shared" si="3"/>
        <v>0</v>
      </c>
      <c r="I92" s="86">
        <f t="shared" si="4"/>
        <v>0</v>
      </c>
    </row>
    <row r="93" spans="1:9" ht="18" customHeight="1" x14ac:dyDescent="0.25">
      <c r="A93" s="28" t="s">
        <v>342</v>
      </c>
      <c r="B93" s="125" t="s">
        <v>491</v>
      </c>
      <c r="C93" s="66"/>
      <c r="D93" s="17" t="s">
        <v>157</v>
      </c>
      <c r="E93" s="11">
        <v>20</v>
      </c>
      <c r="F93" s="83">
        <v>0</v>
      </c>
      <c r="G93" s="85">
        <f t="shared" si="5"/>
        <v>0</v>
      </c>
      <c r="H93" s="86">
        <f t="shared" si="3"/>
        <v>0</v>
      </c>
      <c r="I93" s="86">
        <f t="shared" si="4"/>
        <v>0</v>
      </c>
    </row>
    <row r="94" spans="1:9" ht="27.75" customHeight="1" x14ac:dyDescent="0.25">
      <c r="A94" s="28" t="s">
        <v>343</v>
      </c>
      <c r="B94" s="126" t="s">
        <v>70</v>
      </c>
      <c r="C94" s="57"/>
      <c r="D94" s="17" t="s">
        <v>157</v>
      </c>
      <c r="E94" s="11">
        <v>10</v>
      </c>
      <c r="F94" s="83">
        <v>0</v>
      </c>
      <c r="G94" s="85">
        <f t="shared" si="5"/>
        <v>0</v>
      </c>
      <c r="H94" s="86">
        <f t="shared" si="3"/>
        <v>0</v>
      </c>
      <c r="I94" s="86">
        <f t="shared" si="4"/>
        <v>0</v>
      </c>
    </row>
    <row r="95" spans="1:9" x14ac:dyDescent="0.25">
      <c r="A95" s="28" t="s">
        <v>344</v>
      </c>
      <c r="B95" s="124" t="s">
        <v>493</v>
      </c>
      <c r="C95" s="56"/>
      <c r="D95" s="17" t="s">
        <v>157</v>
      </c>
      <c r="E95" s="11">
        <v>5</v>
      </c>
      <c r="F95" s="83">
        <v>0</v>
      </c>
      <c r="G95" s="85">
        <f t="shared" si="5"/>
        <v>0</v>
      </c>
      <c r="H95" s="86">
        <f t="shared" si="3"/>
        <v>0</v>
      </c>
      <c r="I95" s="86">
        <f t="shared" si="4"/>
        <v>0</v>
      </c>
    </row>
    <row r="96" spans="1:9" x14ac:dyDescent="0.25">
      <c r="A96" s="28" t="s">
        <v>345</v>
      </c>
      <c r="B96" s="124" t="s">
        <v>71</v>
      </c>
      <c r="C96" s="56"/>
      <c r="D96" s="17" t="s">
        <v>144</v>
      </c>
      <c r="E96" s="11">
        <v>1</v>
      </c>
      <c r="F96" s="83">
        <v>0</v>
      </c>
      <c r="G96" s="85">
        <f t="shared" si="5"/>
        <v>0</v>
      </c>
      <c r="H96" s="86">
        <f t="shared" si="3"/>
        <v>0</v>
      </c>
      <c r="I96" s="86">
        <f t="shared" si="4"/>
        <v>0</v>
      </c>
    </row>
    <row r="97" spans="1:9" x14ac:dyDescent="0.25">
      <c r="A97" s="28" t="s">
        <v>346</v>
      </c>
      <c r="B97" s="124" t="s">
        <v>72</v>
      </c>
      <c r="C97" s="56"/>
      <c r="D97" s="17" t="s">
        <v>145</v>
      </c>
      <c r="E97" s="11">
        <v>1</v>
      </c>
      <c r="F97" s="83">
        <v>0</v>
      </c>
      <c r="G97" s="85">
        <f t="shared" si="5"/>
        <v>0</v>
      </c>
      <c r="H97" s="86">
        <f t="shared" si="3"/>
        <v>0</v>
      </c>
      <c r="I97" s="86">
        <f t="shared" si="4"/>
        <v>0</v>
      </c>
    </row>
    <row r="98" spans="1:9" x14ac:dyDescent="0.25">
      <c r="A98" s="28" t="s">
        <v>347</v>
      </c>
      <c r="B98" s="124" t="s">
        <v>73</v>
      </c>
      <c r="C98" s="56"/>
      <c r="D98" s="17" t="s">
        <v>157</v>
      </c>
      <c r="E98" s="11">
        <v>1</v>
      </c>
      <c r="F98" s="83">
        <v>0</v>
      </c>
      <c r="G98" s="85">
        <f t="shared" si="5"/>
        <v>0</v>
      </c>
      <c r="H98" s="86">
        <f t="shared" si="3"/>
        <v>0</v>
      </c>
      <c r="I98" s="86">
        <f t="shared" si="4"/>
        <v>0</v>
      </c>
    </row>
    <row r="99" spans="1:9" x14ac:dyDescent="0.25">
      <c r="A99" s="28" t="s">
        <v>348</v>
      </c>
      <c r="B99" s="124" t="s">
        <v>74</v>
      </c>
      <c r="C99" s="56"/>
      <c r="D99" s="17" t="s">
        <v>157</v>
      </c>
      <c r="E99" s="11">
        <v>1</v>
      </c>
      <c r="F99" s="83">
        <v>0</v>
      </c>
      <c r="G99" s="85">
        <f t="shared" si="5"/>
        <v>0</v>
      </c>
      <c r="H99" s="86">
        <f t="shared" si="3"/>
        <v>0</v>
      </c>
      <c r="I99" s="86">
        <f t="shared" si="4"/>
        <v>0</v>
      </c>
    </row>
    <row r="100" spans="1:9" x14ac:dyDescent="0.25">
      <c r="A100" s="28" t="s">
        <v>349</v>
      </c>
      <c r="B100" s="124" t="s">
        <v>75</v>
      </c>
      <c r="C100" s="56"/>
      <c r="D100" s="17" t="s">
        <v>157</v>
      </c>
      <c r="E100" s="11">
        <v>1</v>
      </c>
      <c r="F100" s="83">
        <v>0</v>
      </c>
      <c r="G100" s="85">
        <f t="shared" si="5"/>
        <v>0</v>
      </c>
      <c r="H100" s="86">
        <f t="shared" si="3"/>
        <v>0</v>
      </c>
      <c r="I100" s="86">
        <f t="shared" si="4"/>
        <v>0</v>
      </c>
    </row>
    <row r="101" spans="1:9" x14ac:dyDescent="0.25">
      <c r="A101" s="28" t="s">
        <v>350</v>
      </c>
      <c r="B101" s="124" t="s">
        <v>76</v>
      </c>
      <c r="C101" s="56"/>
      <c r="D101" s="17" t="s">
        <v>157</v>
      </c>
      <c r="E101" s="11">
        <v>1</v>
      </c>
      <c r="F101" s="83">
        <v>0</v>
      </c>
      <c r="G101" s="85">
        <f t="shared" si="5"/>
        <v>0</v>
      </c>
      <c r="H101" s="86">
        <f t="shared" si="3"/>
        <v>0</v>
      </c>
      <c r="I101" s="86">
        <f t="shared" si="4"/>
        <v>0</v>
      </c>
    </row>
    <row r="102" spans="1:9" x14ac:dyDescent="0.25">
      <c r="A102" s="28" t="s">
        <v>351</v>
      </c>
      <c r="B102" s="124" t="s">
        <v>77</v>
      </c>
      <c r="C102" s="56"/>
      <c r="D102" s="17" t="s">
        <v>157</v>
      </c>
      <c r="E102" s="11">
        <v>1</v>
      </c>
      <c r="F102" s="83">
        <v>0</v>
      </c>
      <c r="G102" s="85">
        <f t="shared" si="5"/>
        <v>0</v>
      </c>
      <c r="H102" s="86">
        <f t="shared" si="3"/>
        <v>0</v>
      </c>
      <c r="I102" s="86">
        <f t="shared" si="4"/>
        <v>0</v>
      </c>
    </row>
    <row r="103" spans="1:9" ht="30" x14ac:dyDescent="0.25">
      <c r="A103" s="28" t="s">
        <v>352</v>
      </c>
      <c r="B103" s="126" t="s">
        <v>494</v>
      </c>
      <c r="C103" s="56"/>
      <c r="D103" s="17" t="s">
        <v>157</v>
      </c>
      <c r="E103" s="11">
        <v>1</v>
      </c>
      <c r="F103" s="83">
        <v>0</v>
      </c>
      <c r="G103" s="85">
        <f t="shared" si="5"/>
        <v>0</v>
      </c>
      <c r="H103" s="86">
        <f t="shared" si="3"/>
        <v>0</v>
      </c>
      <c r="I103" s="86">
        <f t="shared" si="4"/>
        <v>0</v>
      </c>
    </row>
    <row r="104" spans="1:9" x14ac:dyDescent="0.25">
      <c r="A104" s="28" t="s">
        <v>353</v>
      </c>
      <c r="B104" s="124" t="s">
        <v>496</v>
      </c>
      <c r="C104" s="56" t="s">
        <v>495</v>
      </c>
      <c r="D104" s="17" t="s">
        <v>144</v>
      </c>
      <c r="E104" s="11">
        <v>1</v>
      </c>
      <c r="F104" s="83">
        <v>0</v>
      </c>
      <c r="G104" s="85">
        <f t="shared" si="5"/>
        <v>0</v>
      </c>
      <c r="H104" s="86">
        <f t="shared" si="3"/>
        <v>0</v>
      </c>
      <c r="I104" s="86">
        <f t="shared" si="4"/>
        <v>0</v>
      </c>
    </row>
    <row r="105" spans="1:9" ht="18" customHeight="1" x14ac:dyDescent="0.25">
      <c r="A105" s="28" t="s">
        <v>354</v>
      </c>
      <c r="B105" s="125" t="s">
        <v>78</v>
      </c>
      <c r="C105" s="66"/>
      <c r="D105" s="17" t="s">
        <v>157</v>
      </c>
      <c r="E105" s="11">
        <v>1</v>
      </c>
      <c r="F105" s="83">
        <v>0</v>
      </c>
      <c r="G105" s="85">
        <f t="shared" si="5"/>
        <v>0</v>
      </c>
      <c r="H105" s="86">
        <f t="shared" si="3"/>
        <v>0</v>
      </c>
      <c r="I105" s="86">
        <f t="shared" si="4"/>
        <v>0</v>
      </c>
    </row>
    <row r="106" spans="1:9" ht="29.25" customHeight="1" x14ac:dyDescent="0.25">
      <c r="A106" s="28" t="s">
        <v>355</v>
      </c>
      <c r="B106" s="126" t="s">
        <v>498</v>
      </c>
      <c r="C106" s="57" t="s">
        <v>497</v>
      </c>
      <c r="D106" s="17" t="s">
        <v>177</v>
      </c>
      <c r="E106" s="11">
        <v>10</v>
      </c>
      <c r="F106" s="83">
        <v>0</v>
      </c>
      <c r="G106" s="85">
        <f t="shared" si="5"/>
        <v>0</v>
      </c>
      <c r="H106" s="86">
        <f t="shared" si="3"/>
        <v>0</v>
      </c>
      <c r="I106" s="86">
        <f t="shared" si="4"/>
        <v>0</v>
      </c>
    </row>
    <row r="107" spans="1:9" x14ac:dyDescent="0.25">
      <c r="A107" s="28" t="s">
        <v>356</v>
      </c>
      <c r="B107" s="124" t="s">
        <v>158</v>
      </c>
      <c r="C107" s="56"/>
      <c r="D107" s="17" t="s">
        <v>157</v>
      </c>
      <c r="E107" s="11">
        <v>1</v>
      </c>
      <c r="F107" s="83">
        <v>0</v>
      </c>
      <c r="G107" s="85">
        <f t="shared" si="5"/>
        <v>0</v>
      </c>
      <c r="H107" s="86">
        <f t="shared" si="3"/>
        <v>0</v>
      </c>
      <c r="I107" s="86">
        <f t="shared" si="4"/>
        <v>0</v>
      </c>
    </row>
    <row r="108" spans="1:9" x14ac:dyDescent="0.25">
      <c r="A108" s="28" t="s">
        <v>357</v>
      </c>
      <c r="B108" s="124" t="s">
        <v>79</v>
      </c>
      <c r="C108" s="56"/>
      <c r="D108" s="17" t="s">
        <v>157</v>
      </c>
      <c r="E108" s="11">
        <v>5</v>
      </c>
      <c r="F108" s="83">
        <v>0</v>
      </c>
      <c r="G108" s="85">
        <f t="shared" si="5"/>
        <v>0</v>
      </c>
      <c r="H108" s="86">
        <f t="shared" si="3"/>
        <v>0</v>
      </c>
      <c r="I108" s="86">
        <f t="shared" si="4"/>
        <v>0</v>
      </c>
    </row>
    <row r="109" spans="1:9" x14ac:dyDescent="0.25">
      <c r="A109" s="28" t="s">
        <v>358</v>
      </c>
      <c r="B109" s="124" t="s">
        <v>164</v>
      </c>
      <c r="C109" s="56"/>
      <c r="D109" s="17" t="s">
        <v>163</v>
      </c>
      <c r="E109" s="11">
        <v>5</v>
      </c>
      <c r="F109" s="83">
        <v>0</v>
      </c>
      <c r="G109" s="85">
        <f t="shared" si="5"/>
        <v>0</v>
      </c>
      <c r="H109" s="86">
        <f t="shared" si="3"/>
        <v>0</v>
      </c>
      <c r="I109" s="86">
        <f t="shared" si="4"/>
        <v>0</v>
      </c>
    </row>
    <row r="110" spans="1:9" x14ac:dyDescent="0.25">
      <c r="A110" s="28" t="s">
        <v>359</v>
      </c>
      <c r="B110" s="124" t="s">
        <v>165</v>
      </c>
      <c r="C110" s="56"/>
      <c r="D110" s="17" t="s">
        <v>163</v>
      </c>
      <c r="E110" s="11">
        <v>5</v>
      </c>
      <c r="F110" s="83">
        <v>0</v>
      </c>
      <c r="G110" s="85">
        <f t="shared" si="5"/>
        <v>0</v>
      </c>
      <c r="H110" s="86">
        <f t="shared" si="3"/>
        <v>0</v>
      </c>
      <c r="I110" s="86">
        <f t="shared" si="4"/>
        <v>0</v>
      </c>
    </row>
    <row r="111" spans="1:9" x14ac:dyDescent="0.25">
      <c r="A111" s="28" t="s">
        <v>360</v>
      </c>
      <c r="B111" s="124" t="s">
        <v>499</v>
      </c>
      <c r="C111" s="56"/>
      <c r="D111" s="17" t="s">
        <v>157</v>
      </c>
      <c r="E111" s="11">
        <v>2</v>
      </c>
      <c r="F111" s="83">
        <v>0</v>
      </c>
      <c r="G111" s="85">
        <f t="shared" si="5"/>
        <v>0</v>
      </c>
      <c r="H111" s="86">
        <f t="shared" si="3"/>
        <v>0</v>
      </c>
      <c r="I111" s="86">
        <f t="shared" si="4"/>
        <v>0</v>
      </c>
    </row>
    <row r="112" spans="1:9" x14ac:dyDescent="0.25">
      <c r="A112" s="28" t="s">
        <v>361</v>
      </c>
      <c r="B112" s="124" t="s">
        <v>500</v>
      </c>
      <c r="C112" s="56"/>
      <c r="D112" s="17" t="s">
        <v>157</v>
      </c>
      <c r="E112" s="11">
        <v>2</v>
      </c>
      <c r="F112" s="83">
        <v>0</v>
      </c>
      <c r="G112" s="85">
        <f t="shared" si="5"/>
        <v>0</v>
      </c>
      <c r="H112" s="86">
        <f t="shared" si="3"/>
        <v>0</v>
      </c>
      <c r="I112" s="86">
        <f t="shared" si="4"/>
        <v>0</v>
      </c>
    </row>
    <row r="113" spans="1:9" x14ac:dyDescent="0.25">
      <c r="A113" s="28" t="s">
        <v>362</v>
      </c>
      <c r="B113" s="124" t="s">
        <v>501</v>
      </c>
      <c r="C113" s="56"/>
      <c r="D113" s="17" t="s">
        <v>157</v>
      </c>
      <c r="E113" s="11">
        <v>2</v>
      </c>
      <c r="F113" s="83">
        <v>0</v>
      </c>
      <c r="G113" s="85">
        <f t="shared" si="5"/>
        <v>0</v>
      </c>
      <c r="H113" s="86">
        <f t="shared" si="3"/>
        <v>0</v>
      </c>
      <c r="I113" s="86">
        <f t="shared" si="4"/>
        <v>0</v>
      </c>
    </row>
    <row r="114" spans="1:9" ht="16.5" customHeight="1" x14ac:dyDescent="0.25">
      <c r="A114" s="28" t="s">
        <v>363</v>
      </c>
      <c r="B114" s="125" t="s">
        <v>502</v>
      </c>
      <c r="C114" s="66"/>
      <c r="D114" s="17" t="s">
        <v>157</v>
      </c>
      <c r="E114" s="11">
        <v>2</v>
      </c>
      <c r="F114" s="83">
        <v>0</v>
      </c>
      <c r="G114" s="85">
        <f t="shared" si="5"/>
        <v>0</v>
      </c>
      <c r="H114" s="86">
        <f t="shared" si="3"/>
        <v>0</v>
      </c>
      <c r="I114" s="86">
        <f t="shared" si="4"/>
        <v>0</v>
      </c>
    </row>
    <row r="115" spans="1:9" x14ac:dyDescent="0.25">
      <c r="A115" s="28" t="s">
        <v>364</v>
      </c>
      <c r="B115" s="124" t="s">
        <v>80</v>
      </c>
      <c r="C115" s="56"/>
      <c r="D115" s="17" t="s">
        <v>157</v>
      </c>
      <c r="E115" s="11">
        <v>2</v>
      </c>
      <c r="F115" s="83">
        <v>0</v>
      </c>
      <c r="G115" s="85">
        <f t="shared" si="5"/>
        <v>0</v>
      </c>
      <c r="H115" s="86">
        <f t="shared" si="3"/>
        <v>0</v>
      </c>
      <c r="I115" s="86">
        <f t="shared" si="4"/>
        <v>0</v>
      </c>
    </row>
    <row r="116" spans="1:9" ht="28.5" customHeight="1" x14ac:dyDescent="0.25">
      <c r="A116" s="28" t="s">
        <v>365</v>
      </c>
      <c r="B116" s="126" t="s">
        <v>81</v>
      </c>
      <c r="C116" s="57"/>
      <c r="D116" s="17" t="s">
        <v>157</v>
      </c>
      <c r="E116" s="11">
        <v>1</v>
      </c>
      <c r="F116" s="83">
        <v>0</v>
      </c>
      <c r="G116" s="85">
        <f t="shared" si="5"/>
        <v>0</v>
      </c>
      <c r="H116" s="86">
        <f t="shared" si="3"/>
        <v>0</v>
      </c>
      <c r="I116" s="86">
        <f t="shared" si="4"/>
        <v>0</v>
      </c>
    </row>
    <row r="117" spans="1:9" x14ac:dyDescent="0.25">
      <c r="A117" s="28" t="s">
        <v>366</v>
      </c>
      <c r="B117" s="124" t="s">
        <v>82</v>
      </c>
      <c r="C117" s="56"/>
      <c r="D117" s="17" t="s">
        <v>157</v>
      </c>
      <c r="E117" s="11">
        <v>1</v>
      </c>
      <c r="F117" s="83">
        <v>0</v>
      </c>
      <c r="G117" s="85">
        <f t="shared" si="5"/>
        <v>0</v>
      </c>
      <c r="H117" s="86">
        <f t="shared" si="3"/>
        <v>0</v>
      </c>
      <c r="I117" s="86">
        <f t="shared" si="4"/>
        <v>0</v>
      </c>
    </row>
    <row r="118" spans="1:9" x14ac:dyDescent="0.25">
      <c r="A118" s="28" t="s">
        <v>367</v>
      </c>
      <c r="B118" s="124" t="s">
        <v>83</v>
      </c>
      <c r="C118" s="56"/>
      <c r="D118" s="17" t="s">
        <v>157</v>
      </c>
      <c r="E118" s="11">
        <v>1</v>
      </c>
      <c r="F118" s="83">
        <v>0</v>
      </c>
      <c r="G118" s="85">
        <f t="shared" si="5"/>
        <v>0</v>
      </c>
      <c r="H118" s="86">
        <f t="shared" si="3"/>
        <v>0</v>
      </c>
      <c r="I118" s="86">
        <f t="shared" si="4"/>
        <v>0</v>
      </c>
    </row>
    <row r="119" spans="1:9" x14ac:dyDescent="0.25">
      <c r="A119" s="28" t="s">
        <v>368</v>
      </c>
      <c r="B119" s="124" t="s">
        <v>84</v>
      </c>
      <c r="C119" s="56"/>
      <c r="D119" s="17" t="s">
        <v>157</v>
      </c>
      <c r="E119" s="11">
        <v>20</v>
      </c>
      <c r="F119" s="83">
        <v>0</v>
      </c>
      <c r="G119" s="85">
        <f t="shared" si="5"/>
        <v>0</v>
      </c>
      <c r="H119" s="86">
        <f t="shared" si="3"/>
        <v>0</v>
      </c>
      <c r="I119" s="86">
        <f t="shared" si="4"/>
        <v>0</v>
      </c>
    </row>
    <row r="120" spans="1:9" x14ac:dyDescent="0.25">
      <c r="A120" s="28" t="s">
        <v>369</v>
      </c>
      <c r="B120" s="124" t="s">
        <v>503</v>
      </c>
      <c r="C120" s="56"/>
      <c r="D120" s="17" t="s">
        <v>179</v>
      </c>
      <c r="E120" s="11">
        <v>5</v>
      </c>
      <c r="F120" s="83">
        <v>0</v>
      </c>
      <c r="G120" s="85">
        <f t="shared" si="5"/>
        <v>0</v>
      </c>
      <c r="H120" s="86">
        <f t="shared" si="3"/>
        <v>0</v>
      </c>
      <c r="I120" s="86">
        <f t="shared" si="4"/>
        <v>0</v>
      </c>
    </row>
    <row r="121" spans="1:9" x14ac:dyDescent="0.25">
      <c r="A121" s="28" t="s">
        <v>370</v>
      </c>
      <c r="B121" s="124" t="s">
        <v>85</v>
      </c>
      <c r="C121" s="56" t="s">
        <v>525</v>
      </c>
      <c r="D121" s="17" t="s">
        <v>157</v>
      </c>
      <c r="E121" s="11">
        <v>20</v>
      </c>
      <c r="F121" s="83">
        <v>0</v>
      </c>
      <c r="G121" s="85">
        <f t="shared" si="5"/>
        <v>0</v>
      </c>
      <c r="H121" s="86">
        <f t="shared" si="3"/>
        <v>0</v>
      </c>
      <c r="I121" s="86">
        <f t="shared" si="4"/>
        <v>0</v>
      </c>
    </row>
    <row r="122" spans="1:9" x14ac:dyDescent="0.25">
      <c r="A122" s="28" t="s">
        <v>371</v>
      </c>
      <c r="B122" s="120" t="s">
        <v>174</v>
      </c>
      <c r="C122" s="61"/>
      <c r="D122" s="17" t="s">
        <v>180</v>
      </c>
      <c r="E122" s="11">
        <v>1</v>
      </c>
      <c r="F122" s="83">
        <v>0</v>
      </c>
      <c r="G122" s="85">
        <f t="shared" si="5"/>
        <v>0</v>
      </c>
      <c r="H122" s="86">
        <f t="shared" si="3"/>
        <v>0</v>
      </c>
      <c r="I122" s="86">
        <f t="shared" si="4"/>
        <v>0</v>
      </c>
    </row>
    <row r="123" spans="1:9" x14ac:dyDescent="0.25">
      <c r="A123" s="28" t="s">
        <v>372</v>
      </c>
      <c r="B123" s="124" t="s">
        <v>86</v>
      </c>
      <c r="C123" s="56" t="s">
        <v>146</v>
      </c>
      <c r="D123" s="17" t="s">
        <v>157</v>
      </c>
      <c r="E123" s="11">
        <v>30</v>
      </c>
      <c r="F123" s="83">
        <v>0</v>
      </c>
      <c r="G123" s="85">
        <f t="shared" si="5"/>
        <v>0</v>
      </c>
      <c r="H123" s="86">
        <f t="shared" si="3"/>
        <v>0</v>
      </c>
      <c r="I123" s="86">
        <f t="shared" si="4"/>
        <v>0</v>
      </c>
    </row>
    <row r="124" spans="1:9" ht="17.25" customHeight="1" x14ac:dyDescent="0.25">
      <c r="A124" s="28" t="s">
        <v>373</v>
      </c>
      <c r="B124" s="125" t="s">
        <v>87</v>
      </c>
      <c r="C124" s="66"/>
      <c r="D124" s="17" t="s">
        <v>157</v>
      </c>
      <c r="E124" s="11">
        <v>20</v>
      </c>
      <c r="F124" s="83">
        <v>0</v>
      </c>
      <c r="G124" s="85">
        <f t="shared" si="5"/>
        <v>0</v>
      </c>
      <c r="H124" s="86">
        <f t="shared" si="3"/>
        <v>0</v>
      </c>
      <c r="I124" s="86">
        <f t="shared" si="4"/>
        <v>0</v>
      </c>
    </row>
    <row r="125" spans="1:9" s="142" customFormat="1" ht="28.5" customHeight="1" x14ac:dyDescent="0.25">
      <c r="A125" s="28" t="s">
        <v>374</v>
      </c>
      <c r="B125" s="144" t="s">
        <v>523</v>
      </c>
      <c r="C125" s="145"/>
      <c r="D125" s="138" t="s">
        <v>183</v>
      </c>
      <c r="E125" s="135">
        <v>100</v>
      </c>
      <c r="F125" s="139">
        <v>0</v>
      </c>
      <c r="G125" s="140">
        <f t="shared" si="5"/>
        <v>0</v>
      </c>
      <c r="H125" s="141">
        <f t="shared" si="3"/>
        <v>0</v>
      </c>
      <c r="I125" s="141">
        <f t="shared" si="4"/>
        <v>0</v>
      </c>
    </row>
    <row r="126" spans="1:9" s="142" customFormat="1" ht="29.25" customHeight="1" x14ac:dyDescent="0.25">
      <c r="A126" s="28" t="s">
        <v>375</v>
      </c>
      <c r="B126" s="144" t="s">
        <v>524</v>
      </c>
      <c r="C126" s="146"/>
      <c r="D126" s="138" t="s">
        <v>183</v>
      </c>
      <c r="E126" s="135">
        <v>100</v>
      </c>
      <c r="F126" s="139">
        <v>0</v>
      </c>
      <c r="G126" s="140">
        <f t="shared" si="5"/>
        <v>0</v>
      </c>
      <c r="H126" s="141">
        <f t="shared" si="3"/>
        <v>0</v>
      </c>
      <c r="I126" s="141">
        <f t="shared" si="4"/>
        <v>0</v>
      </c>
    </row>
    <row r="127" spans="1:9" s="142" customFormat="1" ht="28.5" customHeight="1" x14ac:dyDescent="0.25">
      <c r="A127" s="28" t="s">
        <v>376</v>
      </c>
      <c r="B127" s="144" t="s">
        <v>156</v>
      </c>
      <c r="C127" s="145"/>
      <c r="D127" s="138" t="s">
        <v>183</v>
      </c>
      <c r="E127" s="135">
        <v>100</v>
      </c>
      <c r="F127" s="139">
        <v>0</v>
      </c>
      <c r="G127" s="140">
        <f t="shared" si="5"/>
        <v>0</v>
      </c>
      <c r="H127" s="141">
        <f t="shared" si="3"/>
        <v>0</v>
      </c>
      <c r="I127" s="141">
        <f t="shared" si="4"/>
        <v>0</v>
      </c>
    </row>
    <row r="128" spans="1:9" s="142" customFormat="1" x14ac:dyDescent="0.25">
      <c r="A128" s="28" t="s">
        <v>377</v>
      </c>
      <c r="B128" s="136" t="s">
        <v>504</v>
      </c>
      <c r="C128" s="137"/>
      <c r="D128" s="138" t="s">
        <v>157</v>
      </c>
      <c r="E128" s="135">
        <v>100</v>
      </c>
      <c r="F128" s="139">
        <v>0</v>
      </c>
      <c r="G128" s="140">
        <f t="shared" si="5"/>
        <v>0</v>
      </c>
      <c r="H128" s="141">
        <f t="shared" si="3"/>
        <v>0</v>
      </c>
      <c r="I128" s="141">
        <f t="shared" si="4"/>
        <v>0</v>
      </c>
    </row>
    <row r="129" spans="1:9" s="142" customFormat="1" ht="18.75" customHeight="1" x14ac:dyDescent="0.25">
      <c r="A129" s="28" t="s">
        <v>378</v>
      </c>
      <c r="B129" s="147" t="s">
        <v>505</v>
      </c>
      <c r="C129" s="145"/>
      <c r="D129" s="138" t="s">
        <v>183</v>
      </c>
      <c r="E129" s="135">
        <v>100</v>
      </c>
      <c r="F129" s="139">
        <v>0</v>
      </c>
      <c r="G129" s="140">
        <f t="shared" si="5"/>
        <v>0</v>
      </c>
      <c r="H129" s="141">
        <f t="shared" si="3"/>
        <v>0</v>
      </c>
      <c r="I129" s="141">
        <f t="shared" si="4"/>
        <v>0</v>
      </c>
    </row>
    <row r="130" spans="1:9" s="142" customFormat="1" ht="18.75" customHeight="1" x14ac:dyDescent="0.25">
      <c r="A130" s="28" t="s">
        <v>379</v>
      </c>
      <c r="B130" s="147" t="s">
        <v>506</v>
      </c>
      <c r="C130" s="145"/>
      <c r="D130" s="138" t="s">
        <v>183</v>
      </c>
      <c r="E130" s="135">
        <v>100</v>
      </c>
      <c r="F130" s="139">
        <v>0</v>
      </c>
      <c r="G130" s="140">
        <f t="shared" si="5"/>
        <v>0</v>
      </c>
      <c r="H130" s="141">
        <f t="shared" si="3"/>
        <v>0</v>
      </c>
      <c r="I130" s="141">
        <f t="shared" si="4"/>
        <v>0</v>
      </c>
    </row>
    <row r="131" spans="1:9" s="142" customFormat="1" ht="28.5" customHeight="1" x14ac:dyDescent="0.25">
      <c r="A131" s="28" t="s">
        <v>380</v>
      </c>
      <c r="B131" s="134" t="s">
        <v>88</v>
      </c>
      <c r="C131" s="143"/>
      <c r="D131" s="138" t="s">
        <v>157</v>
      </c>
      <c r="E131" s="135">
        <v>5</v>
      </c>
      <c r="F131" s="139">
        <v>0</v>
      </c>
      <c r="G131" s="140">
        <f t="shared" si="5"/>
        <v>0</v>
      </c>
      <c r="H131" s="141">
        <f t="shared" si="3"/>
        <v>0</v>
      </c>
      <c r="I131" s="141">
        <f t="shared" si="4"/>
        <v>0</v>
      </c>
    </row>
    <row r="132" spans="1:9" s="142" customFormat="1" ht="30.75" customHeight="1" x14ac:dyDescent="0.25">
      <c r="A132" s="28" t="s">
        <v>381</v>
      </c>
      <c r="B132" s="134" t="s">
        <v>520</v>
      </c>
      <c r="C132" s="143" t="s">
        <v>507</v>
      </c>
      <c r="D132" s="138" t="s">
        <v>144</v>
      </c>
      <c r="E132" s="135">
        <v>30</v>
      </c>
      <c r="F132" s="139">
        <v>0</v>
      </c>
      <c r="G132" s="140">
        <f t="shared" si="5"/>
        <v>0</v>
      </c>
      <c r="H132" s="141">
        <f t="shared" ref="H132:H192" si="8">(1-G132)*F132</f>
        <v>0</v>
      </c>
      <c r="I132" s="141">
        <f t="shared" ref="I132:I192" si="9">SUM(E132*H132)</f>
        <v>0</v>
      </c>
    </row>
    <row r="133" spans="1:9" s="142" customFormat="1" ht="30" customHeight="1" x14ac:dyDescent="0.25">
      <c r="A133" s="28" t="s">
        <v>382</v>
      </c>
      <c r="B133" s="134" t="s">
        <v>89</v>
      </c>
      <c r="C133" s="70" t="s">
        <v>147</v>
      </c>
      <c r="D133" s="138" t="s">
        <v>157</v>
      </c>
      <c r="E133" s="135">
        <v>5</v>
      </c>
      <c r="F133" s="139">
        <v>0</v>
      </c>
      <c r="G133" s="140">
        <f t="shared" ref="G133:G192" si="10">$G$8</f>
        <v>0</v>
      </c>
      <c r="H133" s="141">
        <f t="shared" si="8"/>
        <v>0</v>
      </c>
      <c r="I133" s="141">
        <f t="shared" si="9"/>
        <v>0</v>
      </c>
    </row>
    <row r="134" spans="1:9" x14ac:dyDescent="0.25">
      <c r="A134" s="28" t="s">
        <v>383</v>
      </c>
      <c r="B134" s="124" t="s">
        <v>90</v>
      </c>
      <c r="C134" s="67" t="s">
        <v>148</v>
      </c>
      <c r="D134" s="17" t="s">
        <v>157</v>
      </c>
      <c r="E134" s="11">
        <v>5</v>
      </c>
      <c r="F134" s="83">
        <v>0</v>
      </c>
      <c r="G134" s="85">
        <f t="shared" si="10"/>
        <v>0</v>
      </c>
      <c r="H134" s="86">
        <f t="shared" si="8"/>
        <v>0</v>
      </c>
      <c r="I134" s="86">
        <f t="shared" si="9"/>
        <v>0</v>
      </c>
    </row>
    <row r="135" spans="1:9" ht="30" x14ac:dyDescent="0.25">
      <c r="A135" s="28" t="s">
        <v>384</v>
      </c>
      <c r="B135" s="126" t="s">
        <v>509</v>
      </c>
      <c r="C135" s="137" t="s">
        <v>508</v>
      </c>
      <c r="D135" s="17" t="s">
        <v>157</v>
      </c>
      <c r="E135" s="11">
        <v>1</v>
      </c>
      <c r="F135" s="83">
        <v>0</v>
      </c>
      <c r="G135" s="85">
        <f t="shared" si="10"/>
        <v>0</v>
      </c>
      <c r="H135" s="86">
        <f t="shared" si="8"/>
        <v>0</v>
      </c>
      <c r="I135" s="86">
        <f t="shared" si="9"/>
        <v>0</v>
      </c>
    </row>
    <row r="136" spans="1:9" ht="30" customHeight="1" x14ac:dyDescent="0.25">
      <c r="A136" s="28" t="s">
        <v>385</v>
      </c>
      <c r="B136" s="120" t="s">
        <v>167</v>
      </c>
      <c r="C136" s="71" t="s">
        <v>166</v>
      </c>
      <c r="D136" s="17" t="s">
        <v>157</v>
      </c>
      <c r="E136" s="11">
        <v>50</v>
      </c>
      <c r="F136" s="83">
        <v>0</v>
      </c>
      <c r="G136" s="85">
        <f t="shared" si="10"/>
        <v>0</v>
      </c>
      <c r="H136" s="86">
        <f t="shared" si="8"/>
        <v>0</v>
      </c>
      <c r="I136" s="86">
        <f t="shared" si="9"/>
        <v>0</v>
      </c>
    </row>
    <row r="137" spans="1:9" s="142" customFormat="1" ht="27.75" customHeight="1" x14ac:dyDescent="0.25">
      <c r="A137" s="28" t="s">
        <v>386</v>
      </c>
      <c r="B137" s="134" t="s">
        <v>510</v>
      </c>
      <c r="C137" s="143" t="s">
        <v>511</v>
      </c>
      <c r="D137" s="138" t="s">
        <v>157</v>
      </c>
      <c r="E137" s="135">
        <v>1</v>
      </c>
      <c r="F137" s="139">
        <v>0</v>
      </c>
      <c r="G137" s="140">
        <f t="shared" si="10"/>
        <v>0</v>
      </c>
      <c r="H137" s="141">
        <f t="shared" si="8"/>
        <v>0</v>
      </c>
      <c r="I137" s="141">
        <f t="shared" si="9"/>
        <v>0</v>
      </c>
    </row>
    <row r="138" spans="1:9" s="142" customFormat="1" ht="28.5" customHeight="1" x14ac:dyDescent="0.25">
      <c r="A138" s="28" t="s">
        <v>387</v>
      </c>
      <c r="B138" s="134" t="s">
        <v>91</v>
      </c>
      <c r="C138" s="143"/>
      <c r="D138" s="138" t="s">
        <v>157</v>
      </c>
      <c r="E138" s="135">
        <v>5</v>
      </c>
      <c r="F138" s="139">
        <v>0</v>
      </c>
      <c r="G138" s="140">
        <f t="shared" si="10"/>
        <v>0</v>
      </c>
      <c r="H138" s="141">
        <f t="shared" si="8"/>
        <v>0</v>
      </c>
      <c r="I138" s="141">
        <f t="shared" si="9"/>
        <v>0</v>
      </c>
    </row>
    <row r="139" spans="1:9" s="142" customFormat="1" ht="18.75" customHeight="1" x14ac:dyDescent="0.25">
      <c r="A139" s="28" t="s">
        <v>388</v>
      </c>
      <c r="B139" s="134" t="s">
        <v>138</v>
      </c>
      <c r="C139" s="143"/>
      <c r="D139" s="138" t="s">
        <v>157</v>
      </c>
      <c r="E139" s="135">
        <v>5</v>
      </c>
      <c r="F139" s="139">
        <v>0</v>
      </c>
      <c r="G139" s="140">
        <f t="shared" si="10"/>
        <v>0</v>
      </c>
      <c r="H139" s="141">
        <f t="shared" si="8"/>
        <v>0</v>
      </c>
      <c r="I139" s="141">
        <f t="shared" si="9"/>
        <v>0</v>
      </c>
    </row>
    <row r="140" spans="1:9" x14ac:dyDescent="0.25">
      <c r="A140" s="28" t="s">
        <v>389</v>
      </c>
      <c r="B140" s="124" t="s">
        <v>197</v>
      </c>
      <c r="C140" s="56"/>
      <c r="D140" s="17" t="s">
        <v>178</v>
      </c>
      <c r="E140" s="11">
        <v>100</v>
      </c>
      <c r="F140" s="83">
        <v>0</v>
      </c>
      <c r="G140" s="85">
        <f t="shared" si="10"/>
        <v>0</v>
      </c>
      <c r="H140" s="86">
        <f t="shared" si="8"/>
        <v>0</v>
      </c>
      <c r="I140" s="86">
        <f t="shared" si="9"/>
        <v>0</v>
      </c>
    </row>
    <row r="141" spans="1:9" x14ac:dyDescent="0.25">
      <c r="A141" s="28" t="s">
        <v>390</v>
      </c>
      <c r="B141" s="124" t="s">
        <v>198</v>
      </c>
      <c r="C141" s="56"/>
      <c r="D141" s="17" t="s">
        <v>178</v>
      </c>
      <c r="E141" s="11">
        <v>100</v>
      </c>
      <c r="F141" s="83">
        <v>0</v>
      </c>
      <c r="G141" s="85">
        <f t="shared" si="10"/>
        <v>0</v>
      </c>
      <c r="H141" s="86">
        <f t="shared" si="8"/>
        <v>0</v>
      </c>
      <c r="I141" s="86">
        <f t="shared" si="9"/>
        <v>0</v>
      </c>
    </row>
    <row r="142" spans="1:9" ht="27" customHeight="1" x14ac:dyDescent="0.25">
      <c r="A142" s="28" t="s">
        <v>391</v>
      </c>
      <c r="B142" s="126" t="s">
        <v>92</v>
      </c>
      <c r="C142" s="57"/>
      <c r="D142" s="17" t="s">
        <v>157</v>
      </c>
      <c r="E142" s="11">
        <v>1</v>
      </c>
      <c r="F142" s="83">
        <v>0</v>
      </c>
      <c r="G142" s="85">
        <f t="shared" si="10"/>
        <v>0</v>
      </c>
      <c r="H142" s="86">
        <f t="shared" si="8"/>
        <v>0</v>
      </c>
      <c r="I142" s="86">
        <f t="shared" si="9"/>
        <v>0</v>
      </c>
    </row>
    <row r="143" spans="1:9" x14ac:dyDescent="0.25">
      <c r="A143" s="28" t="s">
        <v>392</v>
      </c>
      <c r="B143" s="131" t="s">
        <v>93</v>
      </c>
      <c r="C143" s="45"/>
      <c r="D143" s="17" t="s">
        <v>157</v>
      </c>
      <c r="E143" s="11">
        <v>1</v>
      </c>
      <c r="F143" s="83">
        <v>0</v>
      </c>
      <c r="G143" s="85">
        <f t="shared" si="10"/>
        <v>0</v>
      </c>
      <c r="H143" s="86">
        <f t="shared" si="8"/>
        <v>0</v>
      </c>
      <c r="I143" s="86">
        <f t="shared" si="9"/>
        <v>0</v>
      </c>
    </row>
    <row r="144" spans="1:9" x14ac:dyDescent="0.25">
      <c r="A144" s="28" t="s">
        <v>393</v>
      </c>
      <c r="B144" s="124" t="s">
        <v>94</v>
      </c>
      <c r="C144" s="45"/>
      <c r="D144" s="17" t="s">
        <v>157</v>
      </c>
      <c r="E144" s="11">
        <v>1</v>
      </c>
      <c r="F144" s="83">
        <v>0</v>
      </c>
      <c r="G144" s="85">
        <f t="shared" si="10"/>
        <v>0</v>
      </c>
      <c r="H144" s="86">
        <f t="shared" si="8"/>
        <v>0</v>
      </c>
      <c r="I144" s="86">
        <f t="shared" si="9"/>
        <v>0</v>
      </c>
    </row>
    <row r="145" spans="1:9" s="142" customFormat="1" ht="32.25" customHeight="1" x14ac:dyDescent="0.25">
      <c r="A145" s="28" t="s">
        <v>394</v>
      </c>
      <c r="B145" s="134" t="s">
        <v>512</v>
      </c>
      <c r="C145" s="143" t="s">
        <v>513</v>
      </c>
      <c r="D145" s="138" t="s">
        <v>144</v>
      </c>
      <c r="E145" s="135">
        <v>1</v>
      </c>
      <c r="F145" s="139">
        <v>0</v>
      </c>
      <c r="G145" s="140">
        <f t="shared" si="10"/>
        <v>0</v>
      </c>
      <c r="H145" s="141">
        <f t="shared" si="8"/>
        <v>0</v>
      </c>
      <c r="I145" s="141">
        <f t="shared" si="9"/>
        <v>0</v>
      </c>
    </row>
    <row r="146" spans="1:9" s="142" customFormat="1" ht="28.5" customHeight="1" x14ac:dyDescent="0.25">
      <c r="A146" s="28" t="s">
        <v>395</v>
      </c>
      <c r="B146" s="134" t="s">
        <v>95</v>
      </c>
      <c r="C146" s="148"/>
      <c r="D146" s="138" t="s">
        <v>157</v>
      </c>
      <c r="E146" s="135">
        <v>5</v>
      </c>
      <c r="F146" s="139">
        <v>0</v>
      </c>
      <c r="G146" s="140">
        <f t="shared" si="10"/>
        <v>0</v>
      </c>
      <c r="H146" s="141">
        <f t="shared" si="8"/>
        <v>0</v>
      </c>
      <c r="I146" s="141">
        <f t="shared" si="9"/>
        <v>0</v>
      </c>
    </row>
    <row r="147" spans="1:9" s="142" customFormat="1" x14ac:dyDescent="0.25">
      <c r="A147" s="28" t="s">
        <v>396</v>
      </c>
      <c r="B147" s="136" t="s">
        <v>96</v>
      </c>
      <c r="C147" s="149"/>
      <c r="D147" s="138" t="s">
        <v>157</v>
      </c>
      <c r="E147" s="135">
        <v>5</v>
      </c>
      <c r="F147" s="139">
        <v>0</v>
      </c>
      <c r="G147" s="140">
        <f t="shared" si="10"/>
        <v>0</v>
      </c>
      <c r="H147" s="141">
        <f t="shared" si="8"/>
        <v>0</v>
      </c>
      <c r="I147" s="141">
        <f t="shared" si="9"/>
        <v>0</v>
      </c>
    </row>
    <row r="148" spans="1:9" s="142" customFormat="1" x14ac:dyDescent="0.25">
      <c r="A148" s="28" t="s">
        <v>397</v>
      </c>
      <c r="B148" s="136" t="s">
        <v>97</v>
      </c>
      <c r="C148" s="149"/>
      <c r="D148" s="138" t="s">
        <v>157</v>
      </c>
      <c r="E148" s="135">
        <v>1</v>
      </c>
      <c r="F148" s="139">
        <v>0</v>
      </c>
      <c r="G148" s="140">
        <f t="shared" si="10"/>
        <v>0</v>
      </c>
      <c r="H148" s="141">
        <f t="shared" si="8"/>
        <v>0</v>
      </c>
      <c r="I148" s="141">
        <f t="shared" si="9"/>
        <v>0</v>
      </c>
    </row>
    <row r="149" spans="1:9" s="142" customFormat="1" x14ac:dyDescent="0.25">
      <c r="A149" s="28" t="s">
        <v>398</v>
      </c>
      <c r="B149" s="136" t="s">
        <v>98</v>
      </c>
      <c r="C149" s="149"/>
      <c r="D149" s="138" t="s">
        <v>182</v>
      </c>
      <c r="E149" s="135">
        <v>50</v>
      </c>
      <c r="F149" s="139">
        <v>0</v>
      </c>
      <c r="G149" s="140">
        <f t="shared" si="10"/>
        <v>0</v>
      </c>
      <c r="H149" s="141">
        <f t="shared" si="8"/>
        <v>0</v>
      </c>
      <c r="I149" s="141">
        <f t="shared" si="9"/>
        <v>0</v>
      </c>
    </row>
    <row r="150" spans="1:9" s="142" customFormat="1" x14ac:dyDescent="0.25">
      <c r="A150" s="28" t="s">
        <v>399</v>
      </c>
      <c r="B150" s="144" t="s">
        <v>169</v>
      </c>
      <c r="C150" s="135"/>
      <c r="D150" s="138" t="s">
        <v>157</v>
      </c>
      <c r="E150" s="135">
        <v>1</v>
      </c>
      <c r="F150" s="139">
        <v>0</v>
      </c>
      <c r="G150" s="140">
        <f t="shared" si="10"/>
        <v>0</v>
      </c>
      <c r="H150" s="141">
        <f t="shared" si="8"/>
        <v>0</v>
      </c>
      <c r="I150" s="141">
        <f t="shared" si="9"/>
        <v>0</v>
      </c>
    </row>
    <row r="151" spans="1:9" s="142" customFormat="1" x14ac:dyDescent="0.25">
      <c r="A151" s="28" t="s">
        <v>400</v>
      </c>
      <c r="B151" s="144" t="s">
        <v>170</v>
      </c>
      <c r="C151" s="135"/>
      <c r="D151" s="138" t="s">
        <v>157</v>
      </c>
      <c r="E151" s="135">
        <v>1</v>
      </c>
      <c r="F151" s="139">
        <v>0</v>
      </c>
      <c r="G151" s="140">
        <f t="shared" si="10"/>
        <v>0</v>
      </c>
      <c r="H151" s="141">
        <f t="shared" si="8"/>
        <v>0</v>
      </c>
      <c r="I151" s="141">
        <f t="shared" si="9"/>
        <v>0</v>
      </c>
    </row>
    <row r="152" spans="1:9" s="142" customFormat="1" ht="27.75" customHeight="1" x14ac:dyDescent="0.25">
      <c r="A152" s="28" t="s">
        <v>401</v>
      </c>
      <c r="B152" s="134" t="s">
        <v>99</v>
      </c>
      <c r="C152" s="148"/>
      <c r="D152" s="138" t="s">
        <v>157</v>
      </c>
      <c r="E152" s="135">
        <v>1</v>
      </c>
      <c r="F152" s="139">
        <v>0</v>
      </c>
      <c r="G152" s="140">
        <f t="shared" si="10"/>
        <v>0</v>
      </c>
      <c r="H152" s="141">
        <f t="shared" si="8"/>
        <v>0</v>
      </c>
      <c r="I152" s="141">
        <f t="shared" si="9"/>
        <v>0</v>
      </c>
    </row>
    <row r="153" spans="1:9" s="142" customFormat="1" x14ac:dyDescent="0.25">
      <c r="A153" s="28" t="s">
        <v>402</v>
      </c>
      <c r="B153" s="136" t="s">
        <v>100</v>
      </c>
      <c r="C153" s="149"/>
      <c r="D153" s="138" t="s">
        <v>157</v>
      </c>
      <c r="E153" s="135">
        <v>10</v>
      </c>
      <c r="F153" s="139">
        <v>0</v>
      </c>
      <c r="G153" s="140">
        <f t="shared" si="10"/>
        <v>0</v>
      </c>
      <c r="H153" s="141">
        <f t="shared" si="8"/>
        <v>0</v>
      </c>
      <c r="I153" s="141">
        <f t="shared" si="9"/>
        <v>0</v>
      </c>
    </row>
    <row r="154" spans="1:9" x14ac:dyDescent="0.25">
      <c r="A154" s="28" t="s">
        <v>403</v>
      </c>
      <c r="B154" s="124" t="s">
        <v>101</v>
      </c>
      <c r="C154" s="45"/>
      <c r="D154" s="17" t="s">
        <v>157</v>
      </c>
      <c r="E154" s="11">
        <v>10</v>
      </c>
      <c r="F154" s="83">
        <v>0</v>
      </c>
      <c r="G154" s="85">
        <f t="shared" si="10"/>
        <v>0</v>
      </c>
      <c r="H154" s="86">
        <f t="shared" si="8"/>
        <v>0</v>
      </c>
      <c r="I154" s="86">
        <f t="shared" si="9"/>
        <v>0</v>
      </c>
    </row>
    <row r="155" spans="1:9" ht="30" x14ac:dyDescent="0.25">
      <c r="A155" s="28" t="s">
        <v>404</v>
      </c>
      <c r="B155" s="120" t="s">
        <v>173</v>
      </c>
      <c r="C155" s="11"/>
      <c r="D155" s="17" t="s">
        <v>144</v>
      </c>
      <c r="E155" s="11">
        <v>1</v>
      </c>
      <c r="F155" s="83">
        <v>0</v>
      </c>
      <c r="G155" s="85">
        <f t="shared" si="10"/>
        <v>0</v>
      </c>
      <c r="H155" s="86">
        <f t="shared" si="8"/>
        <v>0</v>
      </c>
      <c r="I155" s="86">
        <f t="shared" si="9"/>
        <v>0</v>
      </c>
    </row>
    <row r="156" spans="1:9" ht="27.75" customHeight="1" x14ac:dyDescent="0.25">
      <c r="A156" s="28" t="s">
        <v>405</v>
      </c>
      <c r="B156" s="126" t="s">
        <v>102</v>
      </c>
      <c r="C156" s="44"/>
      <c r="D156" s="17" t="s">
        <v>157</v>
      </c>
      <c r="E156" s="11">
        <v>30</v>
      </c>
      <c r="F156" s="83">
        <v>0</v>
      </c>
      <c r="G156" s="85">
        <f t="shared" si="10"/>
        <v>0</v>
      </c>
      <c r="H156" s="86">
        <f t="shared" si="8"/>
        <v>0</v>
      </c>
      <c r="I156" s="86">
        <f t="shared" si="9"/>
        <v>0</v>
      </c>
    </row>
    <row r="157" spans="1:9" x14ac:dyDescent="0.25">
      <c r="A157" s="28" t="s">
        <v>406</v>
      </c>
      <c r="B157" s="124" t="s">
        <v>103</v>
      </c>
      <c r="C157" s="45"/>
      <c r="D157" s="17" t="s">
        <v>157</v>
      </c>
      <c r="E157" s="11">
        <v>20</v>
      </c>
      <c r="F157" s="83">
        <v>0</v>
      </c>
      <c r="G157" s="85">
        <f t="shared" si="10"/>
        <v>0</v>
      </c>
      <c r="H157" s="86">
        <f t="shared" si="8"/>
        <v>0</v>
      </c>
      <c r="I157" s="86">
        <f t="shared" si="9"/>
        <v>0</v>
      </c>
    </row>
    <row r="158" spans="1:9" ht="27.75" customHeight="1" x14ac:dyDescent="0.25">
      <c r="A158" s="28" t="s">
        <v>407</v>
      </c>
      <c r="B158" s="126" t="s">
        <v>104</v>
      </c>
      <c r="C158" s="44"/>
      <c r="D158" s="17" t="s">
        <v>157</v>
      </c>
      <c r="E158" s="11">
        <v>10</v>
      </c>
      <c r="F158" s="83">
        <v>0</v>
      </c>
      <c r="G158" s="85">
        <f t="shared" si="10"/>
        <v>0</v>
      </c>
      <c r="H158" s="86">
        <f t="shared" si="8"/>
        <v>0</v>
      </c>
      <c r="I158" s="86">
        <f t="shared" si="9"/>
        <v>0</v>
      </c>
    </row>
    <row r="159" spans="1:9" x14ac:dyDescent="0.25">
      <c r="A159" s="28" t="s">
        <v>408</v>
      </c>
      <c r="B159" s="124" t="s">
        <v>202</v>
      </c>
      <c r="C159" s="56" t="s">
        <v>200</v>
      </c>
      <c r="D159" s="17" t="s">
        <v>199</v>
      </c>
      <c r="E159" s="11">
        <v>500</v>
      </c>
      <c r="F159" s="83">
        <v>0</v>
      </c>
      <c r="G159" s="85">
        <f t="shared" si="10"/>
        <v>0</v>
      </c>
      <c r="H159" s="86">
        <f t="shared" si="8"/>
        <v>0</v>
      </c>
      <c r="I159" s="86">
        <f t="shared" si="9"/>
        <v>0</v>
      </c>
    </row>
    <row r="160" spans="1:9" s="1" customFormat="1" x14ac:dyDescent="0.25">
      <c r="A160" s="28" t="s">
        <v>409</v>
      </c>
      <c r="B160" s="124" t="s">
        <v>201</v>
      </c>
      <c r="C160" s="56" t="s">
        <v>200</v>
      </c>
      <c r="D160" s="17" t="s">
        <v>199</v>
      </c>
      <c r="E160" s="11">
        <v>20</v>
      </c>
      <c r="F160" s="83">
        <v>0</v>
      </c>
      <c r="G160" s="85">
        <f t="shared" si="10"/>
        <v>0</v>
      </c>
      <c r="H160" s="86">
        <f t="shared" si="8"/>
        <v>0</v>
      </c>
      <c r="I160" s="86">
        <f t="shared" si="9"/>
        <v>0</v>
      </c>
    </row>
    <row r="161" spans="1:9" s="142" customFormat="1" ht="30" x14ac:dyDescent="0.25">
      <c r="A161" s="28" t="s">
        <v>410</v>
      </c>
      <c r="B161" s="134" t="s">
        <v>514</v>
      </c>
      <c r="C161" s="137"/>
      <c r="D161" s="138" t="s">
        <v>157</v>
      </c>
      <c r="E161" s="135">
        <v>200</v>
      </c>
      <c r="F161" s="139">
        <v>0</v>
      </c>
      <c r="G161" s="140">
        <f t="shared" si="10"/>
        <v>0</v>
      </c>
      <c r="H161" s="141">
        <f t="shared" si="8"/>
        <v>0</v>
      </c>
      <c r="I161" s="141">
        <f t="shared" si="9"/>
        <v>0</v>
      </c>
    </row>
    <row r="162" spans="1:9" x14ac:dyDescent="0.25">
      <c r="A162" s="28" t="s">
        <v>411</v>
      </c>
      <c r="B162" s="124" t="s">
        <v>105</v>
      </c>
      <c r="C162" s="56"/>
      <c r="D162" s="17" t="s">
        <v>157</v>
      </c>
      <c r="E162" s="11">
        <v>20</v>
      </c>
      <c r="F162" s="83">
        <v>0</v>
      </c>
      <c r="G162" s="85">
        <f t="shared" si="10"/>
        <v>0</v>
      </c>
      <c r="H162" s="86">
        <f t="shared" si="8"/>
        <v>0</v>
      </c>
      <c r="I162" s="86">
        <f t="shared" si="9"/>
        <v>0</v>
      </c>
    </row>
    <row r="163" spans="1:9" ht="29.25" customHeight="1" x14ac:dyDescent="0.25">
      <c r="A163" s="28" t="s">
        <v>412</v>
      </c>
      <c r="B163" s="126" t="s">
        <v>106</v>
      </c>
      <c r="C163" s="57"/>
      <c r="D163" s="17" t="s">
        <v>157</v>
      </c>
      <c r="E163" s="11">
        <v>20</v>
      </c>
      <c r="F163" s="83">
        <v>0</v>
      </c>
      <c r="G163" s="85">
        <f t="shared" si="10"/>
        <v>0</v>
      </c>
      <c r="H163" s="86">
        <f t="shared" si="8"/>
        <v>0</v>
      </c>
      <c r="I163" s="86">
        <f t="shared" si="9"/>
        <v>0</v>
      </c>
    </row>
    <row r="164" spans="1:9" ht="29.25" customHeight="1" x14ac:dyDescent="0.25">
      <c r="A164" s="28" t="s">
        <v>413</v>
      </c>
      <c r="B164" s="126" t="s">
        <v>107</v>
      </c>
      <c r="C164" s="57"/>
      <c r="D164" s="17" t="s">
        <v>157</v>
      </c>
      <c r="E164" s="11">
        <v>10</v>
      </c>
      <c r="F164" s="83">
        <v>0</v>
      </c>
      <c r="G164" s="85">
        <f t="shared" si="10"/>
        <v>0</v>
      </c>
      <c r="H164" s="86">
        <f t="shared" si="8"/>
        <v>0</v>
      </c>
      <c r="I164" s="86">
        <f t="shared" si="9"/>
        <v>0</v>
      </c>
    </row>
    <row r="165" spans="1:9" ht="30" x14ac:dyDescent="0.25">
      <c r="A165" s="28" t="s">
        <v>414</v>
      </c>
      <c r="B165" s="126" t="s">
        <v>251</v>
      </c>
      <c r="C165" s="56" t="s">
        <v>250</v>
      </c>
      <c r="D165" s="17" t="s">
        <v>157</v>
      </c>
      <c r="E165" s="11">
        <v>20</v>
      </c>
      <c r="F165" s="83">
        <v>0</v>
      </c>
      <c r="G165" s="85">
        <f t="shared" si="10"/>
        <v>0</v>
      </c>
      <c r="H165" s="86">
        <f t="shared" si="8"/>
        <v>0</v>
      </c>
      <c r="I165" s="86">
        <f t="shared" si="9"/>
        <v>0</v>
      </c>
    </row>
    <row r="166" spans="1:9" x14ac:dyDescent="0.25">
      <c r="A166" s="28" t="s">
        <v>415</v>
      </c>
      <c r="B166" s="124" t="s">
        <v>108</v>
      </c>
      <c r="C166" s="56"/>
      <c r="D166" s="17" t="s">
        <v>157</v>
      </c>
      <c r="E166" s="11">
        <v>20</v>
      </c>
      <c r="F166" s="83">
        <v>0</v>
      </c>
      <c r="G166" s="85">
        <f t="shared" si="10"/>
        <v>0</v>
      </c>
      <c r="H166" s="86">
        <f t="shared" si="8"/>
        <v>0</v>
      </c>
      <c r="I166" s="86">
        <f t="shared" si="9"/>
        <v>0</v>
      </c>
    </row>
    <row r="167" spans="1:9" x14ac:dyDescent="0.25">
      <c r="A167" s="28" t="s">
        <v>416</v>
      </c>
      <c r="B167" s="127" t="s">
        <v>109</v>
      </c>
      <c r="C167" s="58"/>
      <c r="D167" s="17" t="s">
        <v>157</v>
      </c>
      <c r="E167" s="11">
        <v>20</v>
      </c>
      <c r="F167" s="83">
        <v>0</v>
      </c>
      <c r="G167" s="85">
        <f t="shared" si="10"/>
        <v>0</v>
      </c>
      <c r="H167" s="86">
        <f t="shared" si="8"/>
        <v>0</v>
      </c>
      <c r="I167" s="86">
        <f t="shared" si="9"/>
        <v>0</v>
      </c>
    </row>
    <row r="168" spans="1:9" ht="28.5" customHeight="1" x14ac:dyDescent="0.25">
      <c r="A168" s="28" t="s">
        <v>417</v>
      </c>
      <c r="B168" s="120" t="s">
        <v>110</v>
      </c>
      <c r="C168" s="59"/>
      <c r="D168" s="17" t="s">
        <v>157</v>
      </c>
      <c r="E168" s="11">
        <v>200</v>
      </c>
      <c r="F168" s="83">
        <v>0</v>
      </c>
      <c r="G168" s="85">
        <f t="shared" si="10"/>
        <v>0</v>
      </c>
      <c r="H168" s="86">
        <f t="shared" si="8"/>
        <v>0</v>
      </c>
      <c r="I168" s="86">
        <f t="shared" si="9"/>
        <v>0</v>
      </c>
    </row>
    <row r="169" spans="1:9" x14ac:dyDescent="0.25">
      <c r="A169" s="28" t="s">
        <v>418</v>
      </c>
      <c r="B169" s="126" t="s">
        <v>205</v>
      </c>
      <c r="C169" s="57" t="s">
        <v>204</v>
      </c>
      <c r="D169" s="17" t="s">
        <v>185</v>
      </c>
      <c r="E169" s="11">
        <v>50</v>
      </c>
      <c r="F169" s="83">
        <v>0</v>
      </c>
      <c r="G169" s="85">
        <f t="shared" si="10"/>
        <v>0</v>
      </c>
      <c r="H169" s="86">
        <f t="shared" si="8"/>
        <v>0</v>
      </c>
      <c r="I169" s="86">
        <f t="shared" si="9"/>
        <v>0</v>
      </c>
    </row>
    <row r="170" spans="1:9" x14ac:dyDescent="0.25">
      <c r="A170" s="28" t="s">
        <v>419</v>
      </c>
      <c r="B170" s="124" t="s">
        <v>203</v>
      </c>
      <c r="C170" s="60" t="s">
        <v>149</v>
      </c>
      <c r="D170" s="17" t="s">
        <v>178</v>
      </c>
      <c r="E170" s="11">
        <v>50</v>
      </c>
      <c r="F170" s="83">
        <v>0</v>
      </c>
      <c r="G170" s="85">
        <f t="shared" si="10"/>
        <v>0</v>
      </c>
      <c r="H170" s="86">
        <f t="shared" si="8"/>
        <v>0</v>
      </c>
      <c r="I170" s="86">
        <f t="shared" si="9"/>
        <v>0</v>
      </c>
    </row>
    <row r="171" spans="1:9" ht="28.5" customHeight="1" x14ac:dyDescent="0.25">
      <c r="A171" s="28" t="s">
        <v>420</v>
      </c>
      <c r="B171" s="126" t="s">
        <v>111</v>
      </c>
      <c r="C171" s="44"/>
      <c r="D171" s="17" t="s">
        <v>157</v>
      </c>
      <c r="E171" s="11">
        <v>1</v>
      </c>
      <c r="F171" s="83">
        <v>0</v>
      </c>
      <c r="G171" s="85">
        <f t="shared" si="10"/>
        <v>0</v>
      </c>
      <c r="H171" s="86">
        <f t="shared" si="8"/>
        <v>0</v>
      </c>
      <c r="I171" s="86">
        <f t="shared" si="9"/>
        <v>0</v>
      </c>
    </row>
    <row r="172" spans="1:9" x14ac:dyDescent="0.25">
      <c r="A172" s="28" t="s">
        <v>421</v>
      </c>
      <c r="B172" s="124" t="s">
        <v>206</v>
      </c>
      <c r="C172" s="43"/>
      <c r="D172" s="17" t="s">
        <v>157</v>
      </c>
      <c r="E172" s="11">
        <v>20</v>
      </c>
      <c r="F172" s="83">
        <v>0</v>
      </c>
      <c r="G172" s="85">
        <f t="shared" si="10"/>
        <v>0</v>
      </c>
      <c r="H172" s="86">
        <f t="shared" si="8"/>
        <v>0</v>
      </c>
      <c r="I172" s="86">
        <f t="shared" si="9"/>
        <v>0</v>
      </c>
    </row>
    <row r="173" spans="1:9" x14ac:dyDescent="0.25">
      <c r="A173" s="28" t="s">
        <v>422</v>
      </c>
      <c r="B173" s="124" t="s">
        <v>207</v>
      </c>
      <c r="C173" s="45"/>
      <c r="D173" s="17" t="s">
        <v>157</v>
      </c>
      <c r="E173" s="11">
        <v>20</v>
      </c>
      <c r="F173" s="83">
        <v>0</v>
      </c>
      <c r="G173" s="85">
        <f t="shared" si="10"/>
        <v>0</v>
      </c>
      <c r="H173" s="86">
        <f t="shared" si="8"/>
        <v>0</v>
      </c>
      <c r="I173" s="86">
        <f t="shared" si="9"/>
        <v>0</v>
      </c>
    </row>
    <row r="174" spans="1:9" x14ac:dyDescent="0.25">
      <c r="A174" s="28" t="s">
        <v>423</v>
      </c>
      <c r="B174" s="124" t="s">
        <v>208</v>
      </c>
      <c r="C174" s="43"/>
      <c r="D174" s="17" t="s">
        <v>157</v>
      </c>
      <c r="E174" s="11">
        <v>20</v>
      </c>
      <c r="F174" s="83">
        <v>0</v>
      </c>
      <c r="G174" s="85">
        <f t="shared" si="10"/>
        <v>0</v>
      </c>
      <c r="H174" s="86">
        <f t="shared" si="8"/>
        <v>0</v>
      </c>
      <c r="I174" s="86">
        <f t="shared" si="9"/>
        <v>0</v>
      </c>
    </row>
    <row r="175" spans="1:9" x14ac:dyDescent="0.25">
      <c r="A175" s="28" t="s">
        <v>424</v>
      </c>
      <c r="B175" s="124" t="s">
        <v>112</v>
      </c>
      <c r="C175" s="45"/>
      <c r="D175" s="17" t="s">
        <v>157</v>
      </c>
      <c r="E175" s="11">
        <v>1</v>
      </c>
      <c r="F175" s="83">
        <v>0</v>
      </c>
      <c r="G175" s="85">
        <f t="shared" si="10"/>
        <v>0</v>
      </c>
      <c r="H175" s="86">
        <f t="shared" si="8"/>
        <v>0</v>
      </c>
      <c r="I175" s="86">
        <f t="shared" si="9"/>
        <v>0</v>
      </c>
    </row>
    <row r="176" spans="1:9" ht="27.75" customHeight="1" x14ac:dyDescent="0.25">
      <c r="A176" s="28" t="s">
        <v>425</v>
      </c>
      <c r="B176" s="126" t="s">
        <v>113</v>
      </c>
      <c r="C176" s="44"/>
      <c r="D176" s="17" t="s">
        <v>157</v>
      </c>
      <c r="E176" s="11">
        <v>30</v>
      </c>
      <c r="F176" s="83">
        <v>0</v>
      </c>
      <c r="G176" s="85">
        <f t="shared" si="10"/>
        <v>0</v>
      </c>
      <c r="H176" s="86">
        <f t="shared" si="8"/>
        <v>0</v>
      </c>
      <c r="I176" s="86">
        <f t="shared" si="9"/>
        <v>0</v>
      </c>
    </row>
    <row r="177" spans="1:9" x14ac:dyDescent="0.25">
      <c r="A177" s="28" t="s">
        <v>426</v>
      </c>
      <c r="B177" s="124" t="s">
        <v>114</v>
      </c>
      <c r="C177" s="45"/>
      <c r="D177" s="17" t="s">
        <v>157</v>
      </c>
      <c r="E177" s="11">
        <v>1</v>
      </c>
      <c r="F177" s="83">
        <v>0</v>
      </c>
      <c r="G177" s="85">
        <f t="shared" si="10"/>
        <v>0</v>
      </c>
      <c r="H177" s="86">
        <f t="shared" si="8"/>
        <v>0</v>
      </c>
      <c r="I177" s="86">
        <f t="shared" si="9"/>
        <v>0</v>
      </c>
    </row>
    <row r="178" spans="1:9" x14ac:dyDescent="0.25">
      <c r="A178" s="28" t="s">
        <v>427</v>
      </c>
      <c r="B178" s="124" t="s">
        <v>115</v>
      </c>
      <c r="C178" s="45"/>
      <c r="D178" s="17" t="s">
        <v>157</v>
      </c>
      <c r="E178" s="11">
        <v>10</v>
      </c>
      <c r="F178" s="83">
        <v>0</v>
      </c>
      <c r="G178" s="85">
        <f t="shared" si="10"/>
        <v>0</v>
      </c>
      <c r="H178" s="86">
        <f t="shared" si="8"/>
        <v>0</v>
      </c>
      <c r="I178" s="86">
        <f t="shared" si="9"/>
        <v>0</v>
      </c>
    </row>
    <row r="179" spans="1:9" x14ac:dyDescent="0.25">
      <c r="A179" s="28" t="s">
        <v>428</v>
      </c>
      <c r="B179" s="124" t="s">
        <v>116</v>
      </c>
      <c r="C179" s="45"/>
      <c r="D179" s="17" t="s">
        <v>157</v>
      </c>
      <c r="E179" s="11">
        <v>1</v>
      </c>
      <c r="F179" s="83">
        <v>0</v>
      </c>
      <c r="G179" s="85">
        <f t="shared" si="10"/>
        <v>0</v>
      </c>
      <c r="H179" s="86">
        <f t="shared" si="8"/>
        <v>0</v>
      </c>
      <c r="I179" s="86">
        <f t="shared" si="9"/>
        <v>0</v>
      </c>
    </row>
    <row r="180" spans="1:9" ht="27.75" customHeight="1" x14ac:dyDescent="0.25">
      <c r="A180" s="28" t="s">
        <v>429</v>
      </c>
      <c r="B180" s="126" t="s">
        <v>117</v>
      </c>
      <c r="C180" s="44"/>
      <c r="D180" s="17" t="s">
        <v>157</v>
      </c>
      <c r="E180" s="11">
        <v>5</v>
      </c>
      <c r="F180" s="83">
        <v>0</v>
      </c>
      <c r="G180" s="85">
        <f t="shared" si="10"/>
        <v>0</v>
      </c>
      <c r="H180" s="86">
        <f t="shared" si="8"/>
        <v>0</v>
      </c>
      <c r="I180" s="86">
        <f t="shared" si="9"/>
        <v>0</v>
      </c>
    </row>
    <row r="181" spans="1:9" ht="30" customHeight="1" x14ac:dyDescent="0.25">
      <c r="A181" s="28" t="s">
        <v>430</v>
      </c>
      <c r="B181" s="126" t="s">
        <v>118</v>
      </c>
      <c r="C181" s="44"/>
      <c r="D181" s="17" t="s">
        <v>157</v>
      </c>
      <c r="E181" s="11">
        <v>5</v>
      </c>
      <c r="F181" s="83">
        <v>0</v>
      </c>
      <c r="G181" s="85">
        <f t="shared" si="10"/>
        <v>0</v>
      </c>
      <c r="H181" s="86">
        <f t="shared" si="8"/>
        <v>0</v>
      </c>
      <c r="I181" s="86">
        <f t="shared" si="9"/>
        <v>0</v>
      </c>
    </row>
    <row r="182" spans="1:9" x14ac:dyDescent="0.25">
      <c r="A182" s="28" t="s">
        <v>431</v>
      </c>
      <c r="B182" s="124" t="s">
        <v>119</v>
      </c>
      <c r="C182" s="45"/>
      <c r="D182" s="17" t="s">
        <v>157</v>
      </c>
      <c r="E182" s="11">
        <v>1</v>
      </c>
      <c r="F182" s="83">
        <v>0</v>
      </c>
      <c r="G182" s="85">
        <f t="shared" si="10"/>
        <v>0</v>
      </c>
      <c r="H182" s="86">
        <f t="shared" si="8"/>
        <v>0</v>
      </c>
      <c r="I182" s="86">
        <f t="shared" si="9"/>
        <v>0</v>
      </c>
    </row>
    <row r="183" spans="1:9" x14ac:dyDescent="0.25">
      <c r="A183" s="28" t="s">
        <v>432</v>
      </c>
      <c r="B183" s="124" t="s">
        <v>120</v>
      </c>
      <c r="C183" s="45" t="s">
        <v>515</v>
      </c>
      <c r="D183" s="17" t="s">
        <v>157</v>
      </c>
      <c r="E183" s="11">
        <v>2</v>
      </c>
      <c r="F183" s="83">
        <v>0</v>
      </c>
      <c r="G183" s="85">
        <f t="shared" si="10"/>
        <v>0</v>
      </c>
      <c r="H183" s="86">
        <f t="shared" si="8"/>
        <v>0</v>
      </c>
      <c r="I183" s="86">
        <f t="shared" si="9"/>
        <v>0</v>
      </c>
    </row>
    <row r="184" spans="1:9" x14ac:dyDescent="0.25">
      <c r="A184" s="28" t="s">
        <v>433</v>
      </c>
      <c r="B184" s="124" t="s">
        <v>121</v>
      </c>
      <c r="C184" s="45"/>
      <c r="D184" s="17" t="s">
        <v>157</v>
      </c>
      <c r="E184" s="11">
        <v>5</v>
      </c>
      <c r="F184" s="83">
        <v>0</v>
      </c>
      <c r="G184" s="85">
        <f t="shared" si="10"/>
        <v>0</v>
      </c>
      <c r="H184" s="86">
        <f t="shared" si="8"/>
        <v>0</v>
      </c>
      <c r="I184" s="86">
        <f t="shared" si="9"/>
        <v>0</v>
      </c>
    </row>
    <row r="185" spans="1:9" x14ac:dyDescent="0.25">
      <c r="A185" s="28" t="s">
        <v>434</v>
      </c>
      <c r="B185" s="124" t="s">
        <v>122</v>
      </c>
      <c r="C185" s="45"/>
      <c r="D185" s="17" t="s">
        <v>157</v>
      </c>
      <c r="E185" s="11">
        <v>1</v>
      </c>
      <c r="F185" s="83">
        <v>0</v>
      </c>
      <c r="G185" s="85">
        <f t="shared" si="10"/>
        <v>0</v>
      </c>
      <c r="H185" s="86">
        <f t="shared" si="8"/>
        <v>0</v>
      </c>
      <c r="I185" s="86">
        <f t="shared" si="9"/>
        <v>0</v>
      </c>
    </row>
    <row r="186" spans="1:9" x14ac:dyDescent="0.25">
      <c r="A186" s="28" t="s">
        <v>435</v>
      </c>
      <c r="B186" s="124" t="s">
        <v>123</v>
      </c>
      <c r="C186" s="45"/>
      <c r="D186" s="17" t="s">
        <v>157</v>
      </c>
      <c r="E186" s="11">
        <v>10</v>
      </c>
      <c r="F186" s="83">
        <v>0</v>
      </c>
      <c r="G186" s="85">
        <f t="shared" si="10"/>
        <v>0</v>
      </c>
      <c r="H186" s="86">
        <f t="shared" si="8"/>
        <v>0</v>
      </c>
      <c r="I186" s="86">
        <f t="shared" si="9"/>
        <v>0</v>
      </c>
    </row>
    <row r="187" spans="1:9" x14ac:dyDescent="0.25">
      <c r="A187" s="28" t="s">
        <v>436</v>
      </c>
      <c r="B187" s="124" t="s">
        <v>124</v>
      </c>
      <c r="C187" s="45"/>
      <c r="D187" s="17" t="s">
        <v>157</v>
      </c>
      <c r="E187" s="11">
        <v>20</v>
      </c>
      <c r="F187" s="83">
        <v>0</v>
      </c>
      <c r="G187" s="85">
        <f t="shared" si="10"/>
        <v>0</v>
      </c>
      <c r="H187" s="86">
        <f t="shared" si="8"/>
        <v>0</v>
      </c>
      <c r="I187" s="86">
        <f t="shared" si="9"/>
        <v>0</v>
      </c>
    </row>
    <row r="188" spans="1:9" s="142" customFormat="1" ht="28.5" customHeight="1" x14ac:dyDescent="0.25">
      <c r="A188" s="28" t="s">
        <v>437</v>
      </c>
      <c r="B188" s="134" t="s">
        <v>125</v>
      </c>
      <c r="C188" s="148" t="s">
        <v>516</v>
      </c>
      <c r="D188" s="138" t="s">
        <v>157</v>
      </c>
      <c r="E188" s="135">
        <v>40</v>
      </c>
      <c r="F188" s="139">
        <v>0</v>
      </c>
      <c r="G188" s="140">
        <f t="shared" si="10"/>
        <v>0</v>
      </c>
      <c r="H188" s="141">
        <f t="shared" si="8"/>
        <v>0</v>
      </c>
      <c r="I188" s="141">
        <f t="shared" si="9"/>
        <v>0</v>
      </c>
    </row>
    <row r="189" spans="1:9" x14ac:dyDescent="0.25">
      <c r="A189" s="28" t="s">
        <v>438</v>
      </c>
      <c r="B189" s="124" t="s">
        <v>126</v>
      </c>
      <c r="C189" s="45"/>
      <c r="D189" s="17" t="s">
        <v>157</v>
      </c>
      <c r="E189" s="11">
        <v>20</v>
      </c>
      <c r="F189" s="83">
        <v>0</v>
      </c>
      <c r="G189" s="85">
        <f t="shared" si="10"/>
        <v>0</v>
      </c>
      <c r="H189" s="86">
        <f t="shared" si="8"/>
        <v>0</v>
      </c>
      <c r="I189" s="86">
        <f t="shared" si="9"/>
        <v>0</v>
      </c>
    </row>
    <row r="190" spans="1:9" x14ac:dyDescent="0.25">
      <c r="A190" s="28" t="s">
        <v>439</v>
      </c>
      <c r="B190" s="124" t="s">
        <v>521</v>
      </c>
      <c r="C190" s="45"/>
      <c r="D190" s="17" t="s">
        <v>157</v>
      </c>
      <c r="E190" s="11">
        <v>10</v>
      </c>
      <c r="F190" s="83">
        <v>0</v>
      </c>
      <c r="G190" s="85">
        <f t="shared" si="10"/>
        <v>0</v>
      </c>
      <c r="H190" s="86">
        <f t="shared" si="8"/>
        <v>0</v>
      </c>
      <c r="I190" s="86">
        <f t="shared" si="9"/>
        <v>0</v>
      </c>
    </row>
    <row r="191" spans="1:9" x14ac:dyDescent="0.25">
      <c r="A191" s="28" t="s">
        <v>440</v>
      </c>
      <c r="B191" s="124" t="s">
        <v>522</v>
      </c>
      <c r="C191" s="45"/>
      <c r="D191" s="17" t="s">
        <v>157</v>
      </c>
      <c r="E191" s="11">
        <v>10</v>
      </c>
      <c r="F191" s="83">
        <v>0</v>
      </c>
      <c r="G191" s="85">
        <f t="shared" si="10"/>
        <v>0</v>
      </c>
      <c r="H191" s="86">
        <f t="shared" si="8"/>
        <v>0</v>
      </c>
      <c r="I191" s="86">
        <f t="shared" si="9"/>
        <v>0</v>
      </c>
    </row>
    <row r="192" spans="1:9" x14ac:dyDescent="0.25">
      <c r="A192" s="28" t="s">
        <v>441</v>
      </c>
      <c r="B192" s="124" t="s">
        <v>127</v>
      </c>
      <c r="C192" s="43"/>
      <c r="D192" s="17" t="s">
        <v>157</v>
      </c>
      <c r="E192" s="11">
        <v>30</v>
      </c>
      <c r="F192" s="83">
        <v>0</v>
      </c>
      <c r="G192" s="85">
        <f t="shared" si="10"/>
        <v>0</v>
      </c>
      <c r="H192" s="86">
        <f t="shared" si="8"/>
        <v>0</v>
      </c>
      <c r="I192" s="86">
        <f t="shared" si="9"/>
        <v>0</v>
      </c>
    </row>
    <row r="193" spans="1:9" x14ac:dyDescent="0.25">
      <c r="A193" s="28" t="s">
        <v>442</v>
      </c>
      <c r="B193" s="124" t="s">
        <v>128</v>
      </c>
      <c r="C193" s="45"/>
      <c r="D193" s="17" t="s">
        <v>157</v>
      </c>
      <c r="E193" s="11">
        <v>1</v>
      </c>
      <c r="F193" s="83">
        <v>0</v>
      </c>
      <c r="G193" s="85">
        <f t="shared" ref="G193:G208" si="11">$G$8</f>
        <v>0</v>
      </c>
      <c r="H193" s="86">
        <f t="shared" ref="H193:H208" si="12">(1-G193)*F193</f>
        <v>0</v>
      </c>
      <c r="I193" s="86">
        <f t="shared" ref="I193:I207" si="13">SUM(E193*H193)</f>
        <v>0</v>
      </c>
    </row>
    <row r="194" spans="1:9" x14ac:dyDescent="0.25">
      <c r="A194" s="28" t="s">
        <v>443</v>
      </c>
      <c r="B194" s="124" t="s">
        <v>517</v>
      </c>
      <c r="C194" s="45"/>
      <c r="D194" s="17" t="s">
        <v>157</v>
      </c>
      <c r="E194" s="11">
        <v>10</v>
      </c>
      <c r="F194" s="83">
        <v>0</v>
      </c>
      <c r="G194" s="85">
        <f t="shared" si="11"/>
        <v>0</v>
      </c>
      <c r="H194" s="86">
        <f t="shared" si="12"/>
        <v>0</v>
      </c>
      <c r="I194" s="86">
        <f t="shared" si="13"/>
        <v>0</v>
      </c>
    </row>
    <row r="195" spans="1:9" ht="29.25" customHeight="1" x14ac:dyDescent="0.25">
      <c r="A195" s="28" t="s">
        <v>444</v>
      </c>
      <c r="B195" s="126" t="s">
        <v>129</v>
      </c>
      <c r="C195" s="44"/>
      <c r="D195" s="17" t="s">
        <v>157</v>
      </c>
      <c r="E195" s="11">
        <v>2</v>
      </c>
      <c r="F195" s="83">
        <v>0</v>
      </c>
      <c r="G195" s="85">
        <f t="shared" si="11"/>
        <v>0</v>
      </c>
      <c r="H195" s="86">
        <f t="shared" si="12"/>
        <v>0</v>
      </c>
      <c r="I195" s="86">
        <f t="shared" si="13"/>
        <v>0</v>
      </c>
    </row>
    <row r="196" spans="1:9" ht="31.5" customHeight="1" x14ac:dyDescent="0.25">
      <c r="A196" s="28" t="s">
        <v>445</v>
      </c>
      <c r="B196" s="120" t="s">
        <v>518</v>
      </c>
      <c r="C196" s="47"/>
      <c r="D196" s="17" t="s">
        <v>157</v>
      </c>
      <c r="E196" s="11">
        <v>20</v>
      </c>
      <c r="F196" s="83">
        <v>0</v>
      </c>
      <c r="G196" s="85">
        <f t="shared" si="11"/>
        <v>0</v>
      </c>
      <c r="H196" s="86">
        <f t="shared" si="12"/>
        <v>0</v>
      </c>
      <c r="I196" s="86">
        <f t="shared" si="13"/>
        <v>0</v>
      </c>
    </row>
    <row r="197" spans="1:9" x14ac:dyDescent="0.25">
      <c r="A197" s="28" t="s">
        <v>446</v>
      </c>
      <c r="B197" s="127" t="s">
        <v>130</v>
      </c>
      <c r="C197" s="46"/>
      <c r="D197" s="17" t="s">
        <v>157</v>
      </c>
      <c r="E197" s="11">
        <v>20</v>
      </c>
      <c r="F197" s="83">
        <v>0</v>
      </c>
      <c r="G197" s="85">
        <f t="shared" si="11"/>
        <v>0</v>
      </c>
      <c r="H197" s="86">
        <f t="shared" si="12"/>
        <v>0</v>
      </c>
      <c r="I197" s="86">
        <f t="shared" si="13"/>
        <v>0</v>
      </c>
    </row>
    <row r="198" spans="1:9" x14ac:dyDescent="0.25">
      <c r="A198" s="28" t="s">
        <v>447</v>
      </c>
      <c r="B198" s="124" t="s">
        <v>152</v>
      </c>
      <c r="C198" s="45"/>
      <c r="D198" s="17" t="s">
        <v>157</v>
      </c>
      <c r="E198" s="11">
        <v>2</v>
      </c>
      <c r="F198" s="83">
        <v>0</v>
      </c>
      <c r="G198" s="85">
        <f t="shared" si="11"/>
        <v>0</v>
      </c>
      <c r="H198" s="86">
        <f t="shared" si="12"/>
        <v>0</v>
      </c>
      <c r="I198" s="86">
        <f t="shared" si="13"/>
        <v>0</v>
      </c>
    </row>
    <row r="199" spans="1:9" x14ac:dyDescent="0.25">
      <c r="A199" s="28" t="s">
        <v>448</v>
      </c>
      <c r="B199" s="124" t="s">
        <v>131</v>
      </c>
      <c r="C199" s="45"/>
      <c r="D199" s="17" t="s">
        <v>157</v>
      </c>
      <c r="E199" s="11">
        <v>5</v>
      </c>
      <c r="F199" s="83">
        <v>0</v>
      </c>
      <c r="G199" s="85">
        <f t="shared" si="11"/>
        <v>0</v>
      </c>
      <c r="H199" s="86">
        <f t="shared" si="12"/>
        <v>0</v>
      </c>
      <c r="I199" s="86">
        <f t="shared" si="13"/>
        <v>0</v>
      </c>
    </row>
    <row r="200" spans="1:9" x14ac:dyDescent="0.25">
      <c r="A200" s="28" t="s">
        <v>449</v>
      </c>
      <c r="B200" s="120" t="s">
        <v>519</v>
      </c>
      <c r="C200" s="11"/>
      <c r="D200" s="17" t="s">
        <v>157</v>
      </c>
      <c r="E200" s="11">
        <v>10</v>
      </c>
      <c r="F200" s="83">
        <v>0</v>
      </c>
      <c r="G200" s="85">
        <f t="shared" si="11"/>
        <v>0</v>
      </c>
      <c r="H200" s="86">
        <f t="shared" si="12"/>
        <v>0</v>
      </c>
      <c r="I200" s="86">
        <f t="shared" si="13"/>
        <v>0</v>
      </c>
    </row>
    <row r="201" spans="1:9" x14ac:dyDescent="0.25">
      <c r="A201" s="28" t="s">
        <v>450</v>
      </c>
      <c r="B201" s="124" t="s">
        <v>132</v>
      </c>
      <c r="C201" s="45"/>
      <c r="D201" s="17" t="s">
        <v>157</v>
      </c>
      <c r="E201" s="11">
        <v>2</v>
      </c>
      <c r="F201" s="83">
        <v>0</v>
      </c>
      <c r="G201" s="85">
        <f t="shared" si="11"/>
        <v>0</v>
      </c>
      <c r="H201" s="86">
        <f t="shared" si="12"/>
        <v>0</v>
      </c>
      <c r="I201" s="86">
        <f t="shared" si="13"/>
        <v>0</v>
      </c>
    </row>
    <row r="202" spans="1:9" x14ac:dyDescent="0.25">
      <c r="A202" s="28" t="s">
        <v>451</v>
      </c>
      <c r="B202" s="124" t="s">
        <v>133</v>
      </c>
      <c r="C202" s="45"/>
      <c r="D202" s="17" t="s">
        <v>157</v>
      </c>
      <c r="E202" s="11">
        <v>2</v>
      </c>
      <c r="F202" s="83">
        <v>0</v>
      </c>
      <c r="G202" s="85">
        <f t="shared" si="11"/>
        <v>0</v>
      </c>
      <c r="H202" s="86">
        <f t="shared" si="12"/>
        <v>0</v>
      </c>
      <c r="I202" s="86">
        <f t="shared" si="13"/>
        <v>0</v>
      </c>
    </row>
    <row r="203" spans="1:9" x14ac:dyDescent="0.25">
      <c r="A203" s="28" t="s">
        <v>452</v>
      </c>
      <c r="B203" s="124" t="s">
        <v>134</v>
      </c>
      <c r="C203" s="45"/>
      <c r="D203" s="17" t="s">
        <v>157</v>
      </c>
      <c r="E203" s="11">
        <v>2</v>
      </c>
      <c r="F203" s="83">
        <v>0</v>
      </c>
      <c r="G203" s="85">
        <f t="shared" si="11"/>
        <v>0</v>
      </c>
      <c r="H203" s="86">
        <f t="shared" si="12"/>
        <v>0</v>
      </c>
      <c r="I203" s="86">
        <f t="shared" si="13"/>
        <v>0</v>
      </c>
    </row>
    <row r="204" spans="1:9" ht="28.5" customHeight="1" x14ac:dyDescent="0.25">
      <c r="A204" s="28" t="s">
        <v>453</v>
      </c>
      <c r="B204" s="126" t="s">
        <v>153</v>
      </c>
      <c r="C204" s="43"/>
      <c r="D204" s="17" t="s">
        <v>177</v>
      </c>
      <c r="E204" s="11">
        <v>20</v>
      </c>
      <c r="F204" s="83">
        <v>0</v>
      </c>
      <c r="G204" s="85">
        <f t="shared" si="11"/>
        <v>0</v>
      </c>
      <c r="H204" s="86">
        <f t="shared" si="12"/>
        <v>0</v>
      </c>
      <c r="I204" s="86">
        <f t="shared" si="13"/>
        <v>0</v>
      </c>
    </row>
    <row r="205" spans="1:9" ht="27.75" customHeight="1" x14ac:dyDescent="0.25">
      <c r="A205" s="28" t="s">
        <v>454</v>
      </c>
      <c r="B205" s="126" t="s">
        <v>154</v>
      </c>
      <c r="C205" s="44"/>
      <c r="D205" s="17" t="s">
        <v>177</v>
      </c>
      <c r="E205" s="11">
        <v>20</v>
      </c>
      <c r="F205" s="83">
        <v>0</v>
      </c>
      <c r="G205" s="85">
        <f t="shared" si="11"/>
        <v>0</v>
      </c>
      <c r="H205" s="86">
        <f t="shared" si="12"/>
        <v>0</v>
      </c>
      <c r="I205" s="86">
        <f t="shared" si="13"/>
        <v>0</v>
      </c>
    </row>
    <row r="206" spans="1:9" ht="30" x14ac:dyDescent="0.25">
      <c r="A206" s="28" t="s">
        <v>455</v>
      </c>
      <c r="B206" s="126" t="s">
        <v>155</v>
      </c>
      <c r="C206" s="43"/>
      <c r="D206" s="17" t="s">
        <v>177</v>
      </c>
      <c r="E206" s="11">
        <v>20</v>
      </c>
      <c r="F206" s="83">
        <v>0</v>
      </c>
      <c r="G206" s="85">
        <f t="shared" si="11"/>
        <v>0</v>
      </c>
      <c r="H206" s="86">
        <f t="shared" si="12"/>
        <v>0</v>
      </c>
      <c r="I206" s="86">
        <f t="shared" si="13"/>
        <v>0</v>
      </c>
    </row>
    <row r="207" spans="1:9" s="1" customFormat="1" x14ac:dyDescent="0.25">
      <c r="A207" s="28" t="s">
        <v>456</v>
      </c>
      <c r="B207" s="157" t="s">
        <v>530</v>
      </c>
      <c r="C207" s="158"/>
      <c r="D207" s="159" t="s">
        <v>176</v>
      </c>
      <c r="E207" s="18">
        <v>1</v>
      </c>
      <c r="F207" s="83">
        <v>0</v>
      </c>
      <c r="G207" s="85">
        <f t="shared" si="11"/>
        <v>0</v>
      </c>
      <c r="H207" s="86">
        <f t="shared" si="12"/>
        <v>0</v>
      </c>
      <c r="I207" s="86">
        <f t="shared" si="13"/>
        <v>0</v>
      </c>
    </row>
    <row r="208" spans="1:9" ht="15.75" thickBot="1" x14ac:dyDescent="0.3">
      <c r="A208" s="24" t="s">
        <v>532</v>
      </c>
      <c r="B208" s="132" t="s">
        <v>531</v>
      </c>
      <c r="C208" s="24"/>
      <c r="D208" s="52" t="s">
        <v>176</v>
      </c>
      <c r="E208" s="24">
        <v>1</v>
      </c>
      <c r="F208" s="84">
        <v>0</v>
      </c>
      <c r="G208" s="87">
        <f t="shared" si="11"/>
        <v>0</v>
      </c>
      <c r="H208" s="88">
        <f t="shared" si="12"/>
        <v>0</v>
      </c>
      <c r="I208" s="88">
        <f>SUM(E208*H208)</f>
        <v>0</v>
      </c>
    </row>
    <row r="209" spans="2:9" ht="15.75" thickBot="1" x14ac:dyDescent="0.3"/>
    <row r="210" spans="2:9" ht="15.75" thickBot="1" x14ac:dyDescent="0.3">
      <c r="B210" s="169" t="s">
        <v>255</v>
      </c>
      <c r="C210" s="170"/>
      <c r="D210" s="170"/>
      <c r="E210" s="170"/>
      <c r="F210" s="170"/>
      <c r="G210" s="170"/>
      <c r="H210" s="171"/>
      <c r="I210" s="55">
        <f>SUM(I8:I208)</f>
        <v>0</v>
      </c>
    </row>
  </sheetData>
  <autoFilter ref="B6:I209"/>
  <mergeCells count="2">
    <mergeCell ref="B210:H210"/>
    <mergeCell ref="A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Invulinstructies</vt:lpstr>
      <vt:lpstr>1. Prijzenblad Perceel 1</vt:lpstr>
      <vt:lpstr>2. Prijzenblad Perceel 2</vt:lpstr>
      <vt:lpstr>3. Prijzenblad Perceel 3</vt:lpstr>
    </vt:vector>
  </TitlesOfParts>
  <Company>Ministerie van Veiligheid en Justitie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Scharenburg, van, Nicole</dc:creator>
  <cp:lastModifiedBy>Waterreus, Jolanda</cp:lastModifiedBy>
  <cp:lastPrinted>2015-08-04T09:08:08Z</cp:lastPrinted>
  <dcterms:created xsi:type="dcterms:W3CDTF">2015-07-02T15:10:16Z</dcterms:created>
  <dcterms:modified xsi:type="dcterms:W3CDTF">2021-03-17T12:48:17Z</dcterms:modified>
</cp:coreProperties>
</file>